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commentsmeta2"/>
  <Override ContentType="application/binary" PartName="/xl/metadata"/>
  <Override ContentType="application/binary" PartName="/xl/commentsmeta0"/>
  <Override ContentType="application/binary" PartName="/xl/commentsmeta1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  <sheet state="visible" name="Scenario-1" sheetId="2" r:id="rId5"/>
    <sheet state="visible" name="Scenario-2" sheetId="3" r:id="rId6"/>
    <sheet state="visible" name="Scenario-3" sheetId="4" r:id="rId7"/>
  </sheets>
  <definedNames/>
  <calcPr/>
  <extLst>
    <ext uri="GoogleSheetsCustomDataVersion2">
      <go:sheetsCustomData xmlns:go="http://customooxmlschemas.google.com/" r:id="rId8" roundtripDataChecksum="Ejg0I+MEmw/3MjY+7bDMAsj+dU3NmZ5BYVqTtfs6B24="/>
    </ext>
  </extLst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M54">
      <text>
        <t xml:space="preserve">======
ID#AAABfDjCy-I
Sawruk, John    (2025-02-28 17:16:05)
Assumed increase in Units per Order to break even in GM$</t>
      </text>
    </comment>
    <comment authorId="0" ref="M52">
      <text>
        <t xml:space="preserve">======
ID#AAABfDjCy-E
Sawruk, John    (2025-02-28 17:16:05)
Assumed increase in Response to break even in GM$</t>
      </text>
    </comment>
    <comment authorId="0" ref="F17">
      <text>
        <t xml:space="preserve">======
ID#AAABfDjCy9s
Sawruk, John    (2025-02-28 17:16:05)
Average Shipping Revenue in 2024.</t>
      </text>
    </comment>
    <comment authorId="0" ref="F18">
      <text>
        <t xml:space="preserve">======
ID#AAABfDjCy9k
Sawruk, John    (2025-02-28 17:16:05)
Average Handling Revenue in 2024</t>
      </text>
    </comment>
    <comment authorId="0" ref="O28">
      <text>
        <t xml:space="preserve">======
ID#AAABfDjCy9U
Sawruk, John    (2025-02-28 17:16:05)
Calculated at Second Quantity Break level.</t>
      </text>
    </comment>
  </commentList>
  <extLst>
    <ext uri="GoogleSheetsCustomDataVersion2">
      <go:sheetsCustomData xmlns:go="http://customooxmlschemas.google.com/" r:id="rId1" roundtripDataSignature="AMtx7mhgQNPLVCeVbnnWWy/busukUcRiuw=="/>
    </ext>
  </extLst>
</comments>
</file>

<file path=xl/comments2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O28">
      <text>
        <t xml:space="preserve">======
ID#AAABfDjCy-M
Sawruk, John    (2025-02-28 17:16:05)
Calculated at Second Quantity Break level.</t>
      </text>
    </comment>
    <comment authorId="0" ref="F17">
      <text>
        <t xml:space="preserve">======
ID#AAABfDjCy94
Sawruk, John    (2025-02-28 17:16:05)
Average Shipping Revenue in 2024.</t>
      </text>
    </comment>
    <comment authorId="0" ref="M54">
      <text>
        <t xml:space="preserve">======
ID#AAABfDjCy90
Sawruk, John    (2025-02-28 17:16:05)
Assumed increase in Units per Order to break even in GM$</t>
      </text>
    </comment>
    <comment authorId="0" ref="F18">
      <text>
        <t xml:space="preserve">======
ID#AAABfDjCy9o
Sawruk, John    (2025-02-28 17:16:05)
Average Shipping Revenue in 2024.</t>
      </text>
    </comment>
    <comment authorId="0" ref="M52">
      <text>
        <t xml:space="preserve">======
ID#AAABfDjCy9c
Sawruk, John    (2025-02-28 17:16:05)
Assumed increase in Response to break even in GM$</t>
      </text>
    </comment>
  </commentList>
  <extLst>
    <ext uri="GoogleSheetsCustomDataVersion2">
      <go:sheetsCustomData xmlns:go="http://customooxmlschemas.google.com/" r:id="rId1" roundtripDataSignature="AMtx7mjX1VD1zkKKMVNa/lPD7ApzzgwuYQ=="/>
    </ext>
  </extLst>
</comments>
</file>

<file path=xl/comments3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F17">
      <text>
        <t xml:space="preserve">======
ID#AAABfDjCy-A
Sawruk, John    (2025-02-28 17:16:05)
Average Shipping Revenue in 2024.</t>
      </text>
    </comment>
    <comment authorId="0" ref="M52">
      <text>
        <t xml:space="preserve">======
ID#AAABfDjCy98
Sawruk, John    (2025-02-28 17:16:05)
Assumed increase in Response to break even in GM$</t>
      </text>
    </comment>
    <comment authorId="0" ref="F18">
      <text>
        <t xml:space="preserve">======
ID#AAABfDjCy9w
Sawruk, John    (2025-02-28 17:16:05)
Average Shipping Revenue in 2024.</t>
      </text>
    </comment>
    <comment authorId="0" ref="M54">
      <text>
        <t xml:space="preserve">======
ID#AAABfDjCy9g
Sawruk, John    (2025-02-28 17:16:05)
Assumed increase in Units per Order to break even in GM$</t>
      </text>
    </comment>
    <comment authorId="0" ref="O28">
      <text>
        <t xml:space="preserve">======
ID#AAABfDjCy9Y
Sawruk, John    (2025-02-28 17:16:05)
Calculated at Second Quantity Break level.</t>
      </text>
    </comment>
  </commentList>
  <extLst>
    <ext uri="GoogleSheetsCustomDataVersion2">
      <go:sheetsCustomData xmlns:go="http://customooxmlschemas.google.com/" r:id="rId1" roundtripDataSignature="AMtx7mhT3DF51HzeDj2h2dlwueYK7nxEPg=="/>
    </ext>
  </extLst>
</comments>
</file>

<file path=xl/sharedStrings.xml><?xml version="1.0" encoding="utf-8"?>
<sst xmlns="http://schemas.openxmlformats.org/spreadsheetml/2006/main" count="2304" uniqueCount="2151">
  <si>
    <t>Five_Digit</t>
  </si>
  <si>
    <t xml:space="preserve"> Net_Book_Shipments</t>
  </si>
  <si>
    <t xml:space="preserve"> Net_Cog</t>
  </si>
  <si>
    <t xml:space="preserve"> Handling_Chgs</t>
  </si>
  <si>
    <t xml:space="preserve"> Rev_Cus_Ship</t>
  </si>
  <si>
    <t xml:space="preserve"> Orders</t>
  </si>
  <si>
    <t xml:space="preserve"> Avg Handling</t>
  </si>
  <si>
    <t xml:space="preserve"> Avg Shipping</t>
  </si>
  <si>
    <t xml:space="preserve"> Merch_Rev</t>
  </si>
  <si>
    <t xml:space="preserve"> Charge_Rev_SetUp</t>
  </si>
  <si>
    <t xml:space="preserve"> Handling_Rev</t>
  </si>
  <si>
    <t xml:space="preserve"> Ship_Rev</t>
  </si>
  <si>
    <t>Sum of totalRev</t>
  </si>
  <si>
    <t xml:space="preserve"> Merch_Units</t>
  </si>
  <si>
    <t xml:space="preserve"> AUSP</t>
  </si>
  <si>
    <t xml:space="preserve"> Order AOV</t>
  </si>
  <si>
    <t>501AE</t>
  </si>
  <si>
    <t>501AM</t>
  </si>
  <si>
    <t>502AD</t>
  </si>
  <si>
    <t>505AD</t>
  </si>
  <si>
    <t>505AE</t>
  </si>
  <si>
    <t>505AL</t>
  </si>
  <si>
    <t>505GA</t>
  </si>
  <si>
    <t>505RB</t>
  </si>
  <si>
    <t>510GD</t>
  </si>
  <si>
    <t>518AE</t>
  </si>
  <si>
    <t>52DAD</t>
  </si>
  <si>
    <t>537GA</t>
  </si>
  <si>
    <t>53CAE</t>
  </si>
  <si>
    <t>551GA</t>
  </si>
  <si>
    <t>552GD</t>
  </si>
  <si>
    <t>55DAE</t>
  </si>
  <si>
    <t>571AL</t>
  </si>
  <si>
    <t>58KRA</t>
  </si>
  <si>
    <t>59M00</t>
  </si>
  <si>
    <t>5C170</t>
  </si>
  <si>
    <t>5C179</t>
  </si>
  <si>
    <t>5C210</t>
  </si>
  <si>
    <t>5C225</t>
  </si>
  <si>
    <t>5C226</t>
  </si>
  <si>
    <t>5C244</t>
  </si>
  <si>
    <t>5C249</t>
  </si>
  <si>
    <t>5C250</t>
  </si>
  <si>
    <t>5C251</t>
  </si>
  <si>
    <t>5C253</t>
  </si>
  <si>
    <t>5C261</t>
  </si>
  <si>
    <t>5C262</t>
  </si>
  <si>
    <t>5C439</t>
  </si>
  <si>
    <t>5C516</t>
  </si>
  <si>
    <t>5C611</t>
  </si>
  <si>
    <t>5C612</t>
  </si>
  <si>
    <t>5C613</t>
  </si>
  <si>
    <t>5C615</t>
  </si>
  <si>
    <t>5C616</t>
  </si>
  <si>
    <t>5C617</t>
  </si>
  <si>
    <t>5C618</t>
  </si>
  <si>
    <t>5C620</t>
  </si>
  <si>
    <t>5C636</t>
  </si>
  <si>
    <t>5C780</t>
  </si>
  <si>
    <t>5C781</t>
  </si>
  <si>
    <t>5C856</t>
  </si>
  <si>
    <t>5C897</t>
  </si>
  <si>
    <t>5C910</t>
  </si>
  <si>
    <t>5C912</t>
  </si>
  <si>
    <t>5C991</t>
  </si>
  <si>
    <t>5CBB0</t>
  </si>
  <si>
    <t>5CBBB</t>
  </si>
  <si>
    <t>5CBBD</t>
  </si>
  <si>
    <t>5CBBJ</t>
  </si>
  <si>
    <t>5CBBL</t>
  </si>
  <si>
    <t>5CBBQ</t>
  </si>
  <si>
    <t>5CBBR</t>
  </si>
  <si>
    <t>5CBBT</t>
  </si>
  <si>
    <t>5CBBV</t>
  </si>
  <si>
    <t>5CBBW</t>
  </si>
  <si>
    <t>5CBBY</t>
  </si>
  <si>
    <t>5CBBZ</t>
  </si>
  <si>
    <t>5D3AD</t>
  </si>
  <si>
    <t>5D3AE</t>
  </si>
  <si>
    <t>5KDAE</t>
  </si>
  <si>
    <t>5KFAE</t>
  </si>
  <si>
    <t>5NPLH</t>
  </si>
  <si>
    <t>5P2AD</t>
  </si>
  <si>
    <t>5SNAE</t>
  </si>
  <si>
    <t>5VVAD</t>
  </si>
  <si>
    <t>5WWFG</t>
  </si>
  <si>
    <t>5XVAE</t>
  </si>
  <si>
    <t>5Z298</t>
  </si>
  <si>
    <t>5Z299</t>
  </si>
  <si>
    <t>5Z300</t>
  </si>
  <si>
    <t>5Z301</t>
  </si>
  <si>
    <t>5Z316</t>
  </si>
  <si>
    <t>5Z330</t>
  </si>
  <si>
    <t>5Z335</t>
  </si>
  <si>
    <t>5Z367</t>
  </si>
  <si>
    <t>5Z371</t>
  </si>
  <si>
    <t>5Z393</t>
  </si>
  <si>
    <t>5Z418</t>
  </si>
  <si>
    <t>5Z423</t>
  </si>
  <si>
    <t>5Z461</t>
  </si>
  <si>
    <t>5Z479</t>
  </si>
  <si>
    <t>5Z520</t>
  </si>
  <si>
    <t>5Z566</t>
  </si>
  <si>
    <t>5Z580</t>
  </si>
  <si>
    <t>5Z595</t>
  </si>
  <si>
    <t>5Z596</t>
  </si>
  <si>
    <t>5Z598</t>
  </si>
  <si>
    <t>5Z599</t>
  </si>
  <si>
    <t>5Z608</t>
  </si>
  <si>
    <t>5Z610</t>
  </si>
  <si>
    <t>5Z629</t>
  </si>
  <si>
    <t>5Z657</t>
  </si>
  <si>
    <t>5Z710</t>
  </si>
  <si>
    <t>5Z717</t>
  </si>
  <si>
    <t>5Z726</t>
  </si>
  <si>
    <t>5Z770</t>
  </si>
  <si>
    <t>5Z793</t>
  </si>
  <si>
    <t>5Z798</t>
  </si>
  <si>
    <t>5Z805</t>
  </si>
  <si>
    <t>5Z812</t>
  </si>
  <si>
    <t>5Z855</t>
  </si>
  <si>
    <t>5Z885</t>
  </si>
  <si>
    <t>5Z887</t>
  </si>
  <si>
    <t>5Z961</t>
  </si>
  <si>
    <t>5Z969</t>
  </si>
  <si>
    <t>5ZA42</t>
  </si>
  <si>
    <t>5ZA57</t>
  </si>
  <si>
    <t>5ZA62</t>
  </si>
  <si>
    <t>5ZA71</t>
  </si>
  <si>
    <t>5ZA91</t>
  </si>
  <si>
    <t>5ZA96</t>
  </si>
  <si>
    <t>5ZB01</t>
  </si>
  <si>
    <t>5ZB56</t>
  </si>
  <si>
    <t>5ZB57</t>
  </si>
  <si>
    <t>5ZB58</t>
  </si>
  <si>
    <t>5ZB59</t>
  </si>
  <si>
    <t>5ZB88</t>
  </si>
  <si>
    <t>5ZC12</t>
  </si>
  <si>
    <t>5ZC25</t>
  </si>
  <si>
    <t>5ZC29</t>
  </si>
  <si>
    <t>5ZC44</t>
  </si>
  <si>
    <t>5ZC45</t>
  </si>
  <si>
    <t>5ZC46</t>
  </si>
  <si>
    <t>5ZC59</t>
  </si>
  <si>
    <t>5ZC62</t>
  </si>
  <si>
    <t>5ZC89</t>
  </si>
  <si>
    <t>5ZC96</t>
  </si>
  <si>
    <t>5ZD02</t>
  </si>
  <si>
    <t>5ZD07</t>
  </si>
  <si>
    <t>5ZD08</t>
  </si>
  <si>
    <t>5ZD0B</t>
  </si>
  <si>
    <t>5ZD0F</t>
  </si>
  <si>
    <t>5ZD0G</t>
  </si>
  <si>
    <t>5ZD0J</t>
  </si>
  <si>
    <t>5ZD0L</t>
  </si>
  <si>
    <t>5ZD10</t>
  </si>
  <si>
    <t>5ZD17</t>
  </si>
  <si>
    <t>5ZD1G</t>
  </si>
  <si>
    <t>5ZD1L</t>
  </si>
  <si>
    <t>5ZD1M</t>
  </si>
  <si>
    <t>5ZD1P</t>
  </si>
  <si>
    <t>5ZD1Q</t>
  </si>
  <si>
    <t>5ZD1R</t>
  </si>
  <si>
    <t>5ZD1T</t>
  </si>
  <si>
    <t>5ZD1V</t>
  </si>
  <si>
    <t>5ZD1W</t>
  </si>
  <si>
    <t>5ZD1Y</t>
  </si>
  <si>
    <t>5ZD1Z</t>
  </si>
  <si>
    <t>5ZD2B</t>
  </si>
  <si>
    <t>5ZD2F</t>
  </si>
  <si>
    <t>5ZD2G</t>
  </si>
  <si>
    <t>5ZD2H</t>
  </si>
  <si>
    <t>5ZD2P</t>
  </si>
  <si>
    <t>5ZD2Q</t>
  </si>
  <si>
    <t>5ZD2R</t>
  </si>
  <si>
    <t>5ZD2T</t>
  </si>
  <si>
    <t>5ZD2V</t>
  </si>
  <si>
    <t>5ZD2W</t>
  </si>
  <si>
    <t>5ZD2Y</t>
  </si>
  <si>
    <t>5ZD3B</t>
  </si>
  <si>
    <t>5ZD3D</t>
  </si>
  <si>
    <t>5ZD3F</t>
  </si>
  <si>
    <t>5ZD3G</t>
  </si>
  <si>
    <t>5ZD3H</t>
  </si>
  <si>
    <t>5ZD3J</t>
  </si>
  <si>
    <t>5ZD3N</t>
  </si>
  <si>
    <t>5ZD3P</t>
  </si>
  <si>
    <t>5ZD3Q</t>
  </si>
  <si>
    <t>5ZD3R</t>
  </si>
  <si>
    <t>5ZD3T</t>
  </si>
  <si>
    <t>5ZD3V</t>
  </si>
  <si>
    <t>5ZD3W</t>
  </si>
  <si>
    <t>5ZD3Y</t>
  </si>
  <si>
    <t>5ZD3Z</t>
  </si>
  <si>
    <t>5ZD4D</t>
  </si>
  <si>
    <t>5ZD4F</t>
  </si>
  <si>
    <t>5ZD96</t>
  </si>
  <si>
    <t>5ZD98</t>
  </si>
  <si>
    <t>5ZDB3</t>
  </si>
  <si>
    <t>5ZDDH</t>
  </si>
  <si>
    <t>5ZDDW</t>
  </si>
  <si>
    <t>5ZDF6</t>
  </si>
  <si>
    <t>5ZDFP</t>
  </si>
  <si>
    <t>5ZDFT</t>
  </si>
  <si>
    <t>5ZDGF</t>
  </si>
  <si>
    <t>5ZDGJ</t>
  </si>
  <si>
    <t>5ZDGL</t>
  </si>
  <si>
    <t>5ZDGY</t>
  </si>
  <si>
    <t>5ZDJ0</t>
  </si>
  <si>
    <t>5ZDJB</t>
  </si>
  <si>
    <t>5ZDP2</t>
  </si>
  <si>
    <t>5ZDP6</t>
  </si>
  <si>
    <t>5ZDP8</t>
  </si>
  <si>
    <t>5ZDPG</t>
  </si>
  <si>
    <t>5ZDR0</t>
  </si>
  <si>
    <t>5ZDRM</t>
  </si>
  <si>
    <t>5ZDRN</t>
  </si>
  <si>
    <t>5ZDRP</t>
  </si>
  <si>
    <t>5ZDRT</t>
  </si>
  <si>
    <t>5ZDT1</t>
  </si>
  <si>
    <t>5ZDT2</t>
  </si>
  <si>
    <t>5ZDT3</t>
  </si>
  <si>
    <t>5ZDT4</t>
  </si>
  <si>
    <t>5ZDT8</t>
  </si>
  <si>
    <t>5ZDT9</t>
  </si>
  <si>
    <t>5ZDTZ</t>
  </si>
  <si>
    <t>5ZDVP</t>
  </si>
  <si>
    <t>5ZDVQ</t>
  </si>
  <si>
    <t>5ZDY2</t>
  </si>
  <si>
    <t>5ZDY3</t>
  </si>
  <si>
    <t>5ZDYR</t>
  </si>
  <si>
    <t>5ZDZ0</t>
  </si>
  <si>
    <t>5ZDZ1</t>
  </si>
  <si>
    <t>5ZDZ2</t>
  </si>
  <si>
    <t>5ZDZ3</t>
  </si>
  <si>
    <t>5ZDZ4</t>
  </si>
  <si>
    <t>5ZDZ5</t>
  </si>
  <si>
    <t>5ZDZ7</t>
  </si>
  <si>
    <t>5ZDZ8</t>
  </si>
  <si>
    <t>60M00</t>
  </si>
  <si>
    <t>CPCL9</t>
  </si>
  <si>
    <t>E3000</t>
  </si>
  <si>
    <t>LA126</t>
  </si>
  <si>
    <t>LA147</t>
  </si>
  <si>
    <t>LA307</t>
  </si>
  <si>
    <t>LA401</t>
  </si>
  <si>
    <t>LA593</t>
  </si>
  <si>
    <t>LA595</t>
  </si>
  <si>
    <t>LA750</t>
  </si>
  <si>
    <t>LA795</t>
  </si>
  <si>
    <t>LA812</t>
  </si>
  <si>
    <t>LA813</t>
  </si>
  <si>
    <t>LA814</t>
  </si>
  <si>
    <t>LA821</t>
  </si>
  <si>
    <t>LA822</t>
  </si>
  <si>
    <t>LA829</t>
  </si>
  <si>
    <t>LA831</t>
  </si>
  <si>
    <t>LA832</t>
  </si>
  <si>
    <t>LA833</t>
  </si>
  <si>
    <t>LA836</t>
  </si>
  <si>
    <t>LA837</t>
  </si>
  <si>
    <t>LA838</t>
  </si>
  <si>
    <t>LA839</t>
  </si>
  <si>
    <t>LA841</t>
  </si>
  <si>
    <t>LA845</t>
  </si>
  <si>
    <t>LA854</t>
  </si>
  <si>
    <t>LA856</t>
  </si>
  <si>
    <t>LA857</t>
  </si>
  <si>
    <t>LA858</t>
  </si>
  <si>
    <t>LA859</t>
  </si>
  <si>
    <t>LA861</t>
  </si>
  <si>
    <t>LA862</t>
  </si>
  <si>
    <t>LA863</t>
  </si>
  <si>
    <t>LA864</t>
  </si>
  <si>
    <t>LA865</t>
  </si>
  <si>
    <t>LA866</t>
  </si>
  <si>
    <t>LA869</t>
  </si>
  <si>
    <t>LA872</t>
  </si>
  <si>
    <t>LA873</t>
  </si>
  <si>
    <t>LA874</t>
  </si>
  <si>
    <t>LA875</t>
  </si>
  <si>
    <t>LA876</t>
  </si>
  <si>
    <t>LA878</t>
  </si>
  <si>
    <t>LA879</t>
  </si>
  <si>
    <t>LA889</t>
  </si>
  <si>
    <t>MA380</t>
  </si>
  <si>
    <t>MA510</t>
  </si>
  <si>
    <t>MA592</t>
  </si>
  <si>
    <t>MA593</t>
  </si>
  <si>
    <t>MA614</t>
  </si>
  <si>
    <t>MA630</t>
  </si>
  <si>
    <t>MA638</t>
  </si>
  <si>
    <t>MA639</t>
  </si>
  <si>
    <t>MA646</t>
  </si>
  <si>
    <t>MA648</t>
  </si>
  <si>
    <t>MA652</t>
  </si>
  <si>
    <t>MA658</t>
  </si>
  <si>
    <t>MA659</t>
  </si>
  <si>
    <t>MA661</t>
  </si>
  <si>
    <t>MA664</t>
  </si>
  <si>
    <t>MA665</t>
  </si>
  <si>
    <t>MA666</t>
  </si>
  <si>
    <t>MA667</t>
  </si>
  <si>
    <t>MA668</t>
  </si>
  <si>
    <t>MA669</t>
  </si>
  <si>
    <t>MA670</t>
  </si>
  <si>
    <t>MA671</t>
  </si>
  <si>
    <t>MA672</t>
  </si>
  <si>
    <t>MA691</t>
  </si>
  <si>
    <t>MA693</t>
  </si>
  <si>
    <t>MA695</t>
  </si>
  <si>
    <t>MA696</t>
  </si>
  <si>
    <t>MA708</t>
  </si>
  <si>
    <t>MA709</t>
  </si>
  <si>
    <t>MA710</t>
  </si>
  <si>
    <t>MA711</t>
  </si>
  <si>
    <t>MA712</t>
  </si>
  <si>
    <t>MA713</t>
  </si>
  <si>
    <t>MA714</t>
  </si>
  <si>
    <t>MA715</t>
  </si>
  <si>
    <t>MA719</t>
  </si>
  <si>
    <t>MA720</t>
  </si>
  <si>
    <t>P1214</t>
  </si>
  <si>
    <t>P1271</t>
  </si>
  <si>
    <t>P9I00</t>
  </si>
  <si>
    <t>S5Z59</t>
  </si>
  <si>
    <t>S5ZA9</t>
  </si>
  <si>
    <t>TA817</t>
  </si>
  <si>
    <t>TD680</t>
  </si>
  <si>
    <t>TD855</t>
  </si>
  <si>
    <t>TD938</t>
  </si>
  <si>
    <t>TD939</t>
  </si>
  <si>
    <t>TD942</t>
  </si>
  <si>
    <t>TE072</t>
  </si>
  <si>
    <t>TE074</t>
  </si>
  <si>
    <t>TE208</t>
  </si>
  <si>
    <t>TE210</t>
  </si>
  <si>
    <t>TE469</t>
  </si>
  <si>
    <t>TF000</t>
  </si>
  <si>
    <t>TF344</t>
  </si>
  <si>
    <t>TFBBJ</t>
  </si>
  <si>
    <t>TG531</t>
  </si>
  <si>
    <t>TG536</t>
  </si>
  <si>
    <t>TGB4M</t>
  </si>
  <si>
    <t>TGB4P</t>
  </si>
  <si>
    <t>TGB54</t>
  </si>
  <si>
    <t>TGB59</t>
  </si>
  <si>
    <t>TGB5T</t>
  </si>
  <si>
    <t>TGB63</t>
  </si>
  <si>
    <t>TGB6B</t>
  </si>
  <si>
    <t>TGB6H</t>
  </si>
  <si>
    <t>TGB6R</t>
  </si>
  <si>
    <t>TGB72</t>
  </si>
  <si>
    <t>TGB7B</t>
  </si>
  <si>
    <t>TGB7J</t>
  </si>
  <si>
    <t>TGB86</t>
  </si>
  <si>
    <t>TGB88</t>
  </si>
  <si>
    <t>TGB8B</t>
  </si>
  <si>
    <t>TGB8H</t>
  </si>
  <si>
    <t>TGB8M</t>
  </si>
  <si>
    <t>TGB8V</t>
  </si>
  <si>
    <t>TGB94</t>
  </si>
  <si>
    <t>TGB95</t>
  </si>
  <si>
    <t>TGB9D</t>
  </si>
  <si>
    <t>TGB9F</t>
  </si>
  <si>
    <t>TGB9L</t>
  </si>
  <si>
    <t>TGBD3</t>
  </si>
  <si>
    <t>TGBDV</t>
  </si>
  <si>
    <t>TGBF6</t>
  </si>
  <si>
    <t>TGBFF</t>
  </si>
  <si>
    <t>TGBFG</t>
  </si>
  <si>
    <t>TGBFH</t>
  </si>
  <si>
    <t>TGBGF</t>
  </si>
  <si>
    <t>TGBGM</t>
  </si>
  <si>
    <t>TGBNB</t>
  </si>
  <si>
    <t>TGBNW</t>
  </si>
  <si>
    <t>TGBP2</t>
  </si>
  <si>
    <t>TGBPB</t>
  </si>
  <si>
    <t>TGBPF</t>
  </si>
  <si>
    <t>TGBPH</t>
  </si>
  <si>
    <t>TGBPL</t>
  </si>
  <si>
    <t>TGBPM</t>
  </si>
  <si>
    <t>TGBPP</t>
  </si>
  <si>
    <t>TGBQ1</t>
  </si>
  <si>
    <t>TGBQ2</t>
  </si>
  <si>
    <t>TGBQ3</t>
  </si>
  <si>
    <t>TGBQ4</t>
  </si>
  <si>
    <t>TGBQL</t>
  </si>
  <si>
    <t>TGBQM</t>
  </si>
  <si>
    <t>TGBQN</t>
  </si>
  <si>
    <t>TGBQW</t>
  </si>
  <si>
    <t>TGBQZ</t>
  </si>
  <si>
    <t>TGBRR</t>
  </si>
  <si>
    <t>TGBWD</t>
  </si>
  <si>
    <t>TGBWH</t>
  </si>
  <si>
    <t>TGBWL</t>
  </si>
  <si>
    <t>TGDB4</t>
  </si>
  <si>
    <t>TGDBF</t>
  </si>
  <si>
    <t>TGDBP</t>
  </si>
  <si>
    <t>TGDBQ</t>
  </si>
  <si>
    <t>TGDBR</t>
  </si>
  <si>
    <t>TGDBV</t>
  </si>
  <si>
    <t>TGDBW</t>
  </si>
  <si>
    <t>TGDD7</t>
  </si>
  <si>
    <t>TGDD9</t>
  </si>
  <si>
    <t>TGDDB</t>
  </si>
  <si>
    <t>TGDDV</t>
  </si>
  <si>
    <t>TGDF5</t>
  </si>
  <si>
    <t>TGDFJ</t>
  </si>
  <si>
    <t>TGDFQ</t>
  </si>
  <si>
    <t>TGDFR</t>
  </si>
  <si>
    <t>TGDFT</t>
  </si>
  <si>
    <t>TGDFV</t>
  </si>
  <si>
    <t>TGDFW</t>
  </si>
  <si>
    <t>TGDG3</t>
  </si>
  <si>
    <t>TGDG4</t>
  </si>
  <si>
    <t>TGDG6</t>
  </si>
  <si>
    <t>TGDG9</t>
  </si>
  <si>
    <t>TGDGG</t>
  </si>
  <si>
    <t>TGDGH</t>
  </si>
  <si>
    <t>TGDGJ</t>
  </si>
  <si>
    <t>TGDGL</t>
  </si>
  <si>
    <t>TGDGM</t>
  </si>
  <si>
    <t>TGDGV</t>
  </si>
  <si>
    <t>TGDGW</t>
  </si>
  <si>
    <t>TGDHB</t>
  </si>
  <si>
    <t>TGDHD</t>
  </si>
  <si>
    <t>TGDHH</t>
  </si>
  <si>
    <t>TGDHJ</t>
  </si>
  <si>
    <t>TGDHL</t>
  </si>
  <si>
    <t>TGDJ7</t>
  </si>
  <si>
    <t>TGDJ8</t>
  </si>
  <si>
    <t>TGDJ9</t>
  </si>
  <si>
    <t>TGDL0</t>
  </si>
  <si>
    <t>TGDL1</t>
  </si>
  <si>
    <t>TGDL2</t>
  </si>
  <si>
    <t>TGDL3</t>
  </si>
  <si>
    <t>TGDL5</t>
  </si>
  <si>
    <t>TGDL9</t>
  </si>
  <si>
    <t>TGDLP</t>
  </si>
  <si>
    <t>TGDLW</t>
  </si>
  <si>
    <t>TGDLY</t>
  </si>
  <si>
    <t>TGDM0</t>
  </si>
  <si>
    <t>TGDM2</t>
  </si>
  <si>
    <t>TGDMB</t>
  </si>
  <si>
    <t>TGDMD</t>
  </si>
  <si>
    <t>TGDMF</t>
  </si>
  <si>
    <t>TGDML</t>
  </si>
  <si>
    <t>TGDMQ</t>
  </si>
  <si>
    <t>TGDMV</t>
  </si>
  <si>
    <t>VA324</t>
  </si>
  <si>
    <t>VA671</t>
  </si>
  <si>
    <t>VA672</t>
  </si>
  <si>
    <t>VB00B</t>
  </si>
  <si>
    <t>VB00D</t>
  </si>
  <si>
    <t>VB00F</t>
  </si>
  <si>
    <t>VB00G</t>
  </si>
  <si>
    <t>VB00H</t>
  </si>
  <si>
    <t>VB00Y</t>
  </si>
  <si>
    <t>VB01B</t>
  </si>
  <si>
    <t>VB01D</t>
  </si>
  <si>
    <t>VB01T</t>
  </si>
  <si>
    <t>VB02H</t>
  </si>
  <si>
    <t>VB02J</t>
  </si>
  <si>
    <t>VB02L</t>
  </si>
  <si>
    <t>VB03F</t>
  </si>
  <si>
    <t>VB03J</t>
  </si>
  <si>
    <t>VB03M</t>
  </si>
  <si>
    <t>VB03R</t>
  </si>
  <si>
    <t>VB04F</t>
  </si>
  <si>
    <t>VB04J</t>
  </si>
  <si>
    <t>VB05G</t>
  </si>
  <si>
    <t>VB05M</t>
  </si>
  <si>
    <t>VB05N</t>
  </si>
  <si>
    <t>VB05Q</t>
  </si>
  <si>
    <t>VB05W</t>
  </si>
  <si>
    <t>VB05Z</t>
  </si>
  <si>
    <t>VB06B</t>
  </si>
  <si>
    <t>VB06H</t>
  </si>
  <si>
    <t>VB06J</t>
  </si>
  <si>
    <t>VB06M</t>
  </si>
  <si>
    <t>VB06N</t>
  </si>
  <si>
    <t>VB06R</t>
  </si>
  <si>
    <t>VB06W</t>
  </si>
  <si>
    <t>VB075</t>
  </si>
  <si>
    <t>VB078</t>
  </si>
  <si>
    <t>VB07G</t>
  </si>
  <si>
    <t>VB07H</t>
  </si>
  <si>
    <t>VB07V</t>
  </si>
  <si>
    <t>VB07W</t>
  </si>
  <si>
    <t>VB07Y</t>
  </si>
  <si>
    <t>VB08B</t>
  </si>
  <si>
    <t>VB08F</t>
  </si>
  <si>
    <t>VB08G</t>
  </si>
  <si>
    <t>VB08H</t>
  </si>
  <si>
    <t>VB08J</t>
  </si>
  <si>
    <t>VB08P</t>
  </si>
  <si>
    <t>VB08V</t>
  </si>
  <si>
    <t>VB08Y</t>
  </si>
  <si>
    <t>VB093</t>
  </si>
  <si>
    <t>VB09B</t>
  </si>
  <si>
    <t>VB09D</t>
  </si>
  <si>
    <t>VB09G</t>
  </si>
  <si>
    <t>VB09N</t>
  </si>
  <si>
    <t>VB09Q</t>
  </si>
  <si>
    <t>VB09T</t>
  </si>
  <si>
    <t>VB09Y</t>
  </si>
  <si>
    <t>VB09Z</t>
  </si>
  <si>
    <t>VB0F1</t>
  </si>
  <si>
    <t>VB0F2</t>
  </si>
  <si>
    <t>VB0F4</t>
  </si>
  <si>
    <t>VB0FN</t>
  </si>
  <si>
    <t>VB0FP</t>
  </si>
  <si>
    <t>VB0FQ</t>
  </si>
  <si>
    <t>VB0G0</t>
  </si>
  <si>
    <t>VB0G1</t>
  </si>
  <si>
    <t>VB0G6</t>
  </si>
  <si>
    <t>VB0GB</t>
  </si>
  <si>
    <t>VB0J3</t>
  </si>
  <si>
    <t>VB0J8</t>
  </si>
  <si>
    <t>VB0JB</t>
  </si>
  <si>
    <t>VB0L9</t>
  </si>
  <si>
    <t>VB0MF</t>
  </si>
  <si>
    <t>VB0MG</t>
  </si>
  <si>
    <t>VB0N1</t>
  </si>
  <si>
    <t>VB0N2</t>
  </si>
  <si>
    <t>VB0R2</t>
  </si>
  <si>
    <t>VB0RM</t>
  </si>
  <si>
    <t>VB0RN</t>
  </si>
  <si>
    <t>VB0RP</t>
  </si>
  <si>
    <t>VB0RR</t>
  </si>
  <si>
    <t>VB0RT</t>
  </si>
  <si>
    <t>VB0RW</t>
  </si>
  <si>
    <t>VB0VF</t>
  </si>
  <si>
    <t>VB0VQ</t>
  </si>
  <si>
    <t>VB0VR</t>
  </si>
  <si>
    <t>VB0W8</t>
  </si>
  <si>
    <t>VB0WG</t>
  </si>
  <si>
    <t>VB0WH</t>
  </si>
  <si>
    <t>VB0WJ</t>
  </si>
  <si>
    <t>VB0WL</t>
  </si>
  <si>
    <t>VB0WN</t>
  </si>
  <si>
    <t>VB0WV</t>
  </si>
  <si>
    <t>VB0Y2</t>
  </si>
  <si>
    <t>VB0Y3</t>
  </si>
  <si>
    <t>VB0YB</t>
  </si>
  <si>
    <t>VB0YJ</t>
  </si>
  <si>
    <t>VB0YQ</t>
  </si>
  <si>
    <t>VB0YY</t>
  </si>
  <si>
    <t>VB0Z2</t>
  </si>
  <si>
    <t>VB0Z3</t>
  </si>
  <si>
    <t>VB0Z7</t>
  </si>
  <si>
    <t>VB0ZM</t>
  </si>
  <si>
    <t>VB0ZN</t>
  </si>
  <si>
    <t>VB0ZP</t>
  </si>
  <si>
    <t>VB0ZR</t>
  </si>
  <si>
    <t>VB0ZV</t>
  </si>
  <si>
    <t>VB10F</t>
  </si>
  <si>
    <t>VB10H</t>
  </si>
  <si>
    <t>VB111</t>
  </si>
  <si>
    <t>VB11L</t>
  </si>
  <si>
    <t>VB11M</t>
  </si>
  <si>
    <t>VB11N</t>
  </si>
  <si>
    <t>VB11R</t>
  </si>
  <si>
    <t>VB12P</t>
  </si>
  <si>
    <t>VB12V</t>
  </si>
  <si>
    <t>VB12Y</t>
  </si>
  <si>
    <t>VB159</t>
  </si>
  <si>
    <t>VB15J</t>
  </si>
  <si>
    <t>VB15L</t>
  </si>
  <si>
    <t>VB15M</t>
  </si>
  <si>
    <t>VB15P</t>
  </si>
  <si>
    <t>VB15W</t>
  </si>
  <si>
    <t>VB164</t>
  </si>
  <si>
    <t>VB16B</t>
  </si>
  <si>
    <t>VB19L</t>
  </si>
  <si>
    <t>VB1B3</t>
  </si>
  <si>
    <t>VB1B8</t>
  </si>
  <si>
    <t>VB1BD</t>
  </si>
  <si>
    <t>VB1BF</t>
  </si>
  <si>
    <t>VB1BQ</t>
  </si>
  <si>
    <t>VB1BT</t>
  </si>
  <si>
    <t>VB1BV</t>
  </si>
  <si>
    <t>VB1BW</t>
  </si>
  <si>
    <t>VB1BY</t>
  </si>
  <si>
    <t>VB1DB</t>
  </si>
  <si>
    <t>VB1DD</t>
  </si>
  <si>
    <t>VB1DJ</t>
  </si>
  <si>
    <t>VB1GN</t>
  </si>
  <si>
    <t>VB1GW</t>
  </si>
  <si>
    <t>VB1J2</t>
  </si>
  <si>
    <t>VB1J4</t>
  </si>
  <si>
    <t>VB1JL</t>
  </si>
  <si>
    <t>VB1JM</t>
  </si>
  <si>
    <t>VB1JN</t>
  </si>
  <si>
    <t>VB1JV</t>
  </si>
  <si>
    <t>VB1JY</t>
  </si>
  <si>
    <t>VB1JZ</t>
  </si>
  <si>
    <t>VB1L5</t>
  </si>
  <si>
    <t>VB1L7</t>
  </si>
  <si>
    <t>VB1L8</t>
  </si>
  <si>
    <t>VB1L9</t>
  </si>
  <si>
    <t>VB1LV</t>
  </si>
  <si>
    <t>VB1LW</t>
  </si>
  <si>
    <t>VB1M0</t>
  </si>
  <si>
    <t>VB1M6</t>
  </si>
  <si>
    <t>VB1M7</t>
  </si>
  <si>
    <t>VB1MD</t>
  </si>
  <si>
    <t>VB1MF</t>
  </si>
  <si>
    <t>VB1MG</t>
  </si>
  <si>
    <t>VB1MH</t>
  </si>
  <si>
    <t>VB1MJ</t>
  </si>
  <si>
    <t>VB1MN</t>
  </si>
  <si>
    <t>VB1MR</t>
  </si>
  <si>
    <t>VB1MV</t>
  </si>
  <si>
    <t>VB1MW</t>
  </si>
  <si>
    <t>VB1MY</t>
  </si>
  <si>
    <t>VB1N0</t>
  </si>
  <si>
    <t>VB1N1</t>
  </si>
  <si>
    <t>VB1N2</t>
  </si>
  <si>
    <t>VB1N4</t>
  </si>
  <si>
    <t>VB1N5</t>
  </si>
  <si>
    <t>VB1ND</t>
  </si>
  <si>
    <t>VB1NJ</t>
  </si>
  <si>
    <t>VB1NL</t>
  </si>
  <si>
    <t>VB1NM</t>
  </si>
  <si>
    <t>VB1NY</t>
  </si>
  <si>
    <t>VB1P8</t>
  </si>
  <si>
    <t>VB1P9</t>
  </si>
  <si>
    <t>VB1PB</t>
  </si>
  <si>
    <t>VB1PT</t>
  </si>
  <si>
    <t>VB1QJ</t>
  </si>
  <si>
    <t>VB1QQ</t>
  </si>
  <si>
    <t>VB1QR</t>
  </si>
  <si>
    <t>VB1RJ</t>
  </si>
  <si>
    <t>VB1RM</t>
  </si>
  <si>
    <t>VB1TQ</t>
  </si>
  <si>
    <t>VB1TT</t>
  </si>
  <si>
    <t>VB1V0</t>
  </si>
  <si>
    <t>VB1V5</t>
  </si>
  <si>
    <t>VB1VB</t>
  </si>
  <si>
    <t>VB1VH</t>
  </si>
  <si>
    <t>VB1VJ</t>
  </si>
  <si>
    <t>VB1VL</t>
  </si>
  <si>
    <t>VB1VV</t>
  </si>
  <si>
    <t>VB1VW</t>
  </si>
  <si>
    <t>VB1VY</t>
  </si>
  <si>
    <t>VB1VZ</t>
  </si>
  <si>
    <t>VB1WB</t>
  </si>
  <si>
    <t>VB1WF</t>
  </si>
  <si>
    <t>VB1WH</t>
  </si>
  <si>
    <t>VB1WJ</t>
  </si>
  <si>
    <t>VB1YY</t>
  </si>
  <si>
    <t>VB1Z6</t>
  </si>
  <si>
    <t>VB1Z7</t>
  </si>
  <si>
    <t>VB1Z9</t>
  </si>
  <si>
    <t>VB20F</t>
  </si>
  <si>
    <t>VB20G</t>
  </si>
  <si>
    <t>VB20H</t>
  </si>
  <si>
    <t>VB20P</t>
  </si>
  <si>
    <t>VB21F</t>
  </si>
  <si>
    <t>VB21G</t>
  </si>
  <si>
    <t>VB21H</t>
  </si>
  <si>
    <t>VB21J</t>
  </si>
  <si>
    <t>VB21P</t>
  </si>
  <si>
    <t>VB21R</t>
  </si>
  <si>
    <t>VB21T</t>
  </si>
  <si>
    <t>VB21Z</t>
  </si>
  <si>
    <t>VB224</t>
  </si>
  <si>
    <t>VB225</t>
  </si>
  <si>
    <t>VB226</t>
  </si>
  <si>
    <t>VB227</t>
  </si>
  <si>
    <t>VB22B</t>
  </si>
  <si>
    <t>VB22D</t>
  </si>
  <si>
    <t>VB22F</t>
  </si>
  <si>
    <t>VB22G</t>
  </si>
  <si>
    <t>VB22V</t>
  </si>
  <si>
    <t>VB22Z</t>
  </si>
  <si>
    <t>VB231</t>
  </si>
  <si>
    <t>VB23B</t>
  </si>
  <si>
    <t>VB23D</t>
  </si>
  <si>
    <t>VB23Q</t>
  </si>
  <si>
    <t>VB23W</t>
  </si>
  <si>
    <t>VB23Y</t>
  </si>
  <si>
    <t>VB24B</t>
  </si>
  <si>
    <t>VB24D</t>
  </si>
  <si>
    <t>VB24H</t>
  </si>
  <si>
    <t>VB24J</t>
  </si>
  <si>
    <t>VB24L</t>
  </si>
  <si>
    <t>VB24M</t>
  </si>
  <si>
    <t>VB24N</t>
  </si>
  <si>
    <t>VB24P</t>
  </si>
  <si>
    <t>VB24R</t>
  </si>
  <si>
    <t>VB24T</t>
  </si>
  <si>
    <t>VB24V</t>
  </si>
  <si>
    <t>VB24Y</t>
  </si>
  <si>
    <t>VB24Z</t>
  </si>
  <si>
    <t>VB25B</t>
  </si>
  <si>
    <t>VB25H</t>
  </si>
  <si>
    <t>VB25N</t>
  </si>
  <si>
    <t>VB25T</t>
  </si>
  <si>
    <t>VB25Z</t>
  </si>
  <si>
    <t>VB26Q</t>
  </si>
  <si>
    <t>VB26R</t>
  </si>
  <si>
    <t>VB26W</t>
  </si>
  <si>
    <t>VB26Z</t>
  </si>
  <si>
    <t>VB27D</t>
  </si>
  <si>
    <t>VB27P</t>
  </si>
  <si>
    <t>VB27T</t>
  </si>
  <si>
    <t>VB27V</t>
  </si>
  <si>
    <t>VB27W</t>
  </si>
  <si>
    <t>VB27Y</t>
  </si>
  <si>
    <t>VB27Z</t>
  </si>
  <si>
    <t>VB28F</t>
  </si>
  <si>
    <t>VB28H</t>
  </si>
  <si>
    <t>VB28J</t>
  </si>
  <si>
    <t>VB28N</t>
  </si>
  <si>
    <t>VB28R</t>
  </si>
  <si>
    <t>VB28V</t>
  </si>
  <si>
    <t>VB28W</t>
  </si>
  <si>
    <t>VB29D</t>
  </si>
  <si>
    <t>VB29F</t>
  </si>
  <si>
    <t>VB29H</t>
  </si>
  <si>
    <t>VB29J</t>
  </si>
  <si>
    <t>VB29M</t>
  </si>
  <si>
    <t>VB29N</t>
  </si>
  <si>
    <t>VB29P</t>
  </si>
  <si>
    <t>VB29Q</t>
  </si>
  <si>
    <t>VB29Z</t>
  </si>
  <si>
    <t>VB2DN</t>
  </si>
  <si>
    <t>VB2DV</t>
  </si>
  <si>
    <t>VB2FH</t>
  </si>
  <si>
    <t>VB2FN</t>
  </si>
  <si>
    <t>VB2GY</t>
  </si>
  <si>
    <t>VB2GZ</t>
  </si>
  <si>
    <t>VB2HL</t>
  </si>
  <si>
    <t>VB2HY</t>
  </si>
  <si>
    <t>VB2HZ</t>
  </si>
  <si>
    <t>VB2JF</t>
  </si>
  <si>
    <t>VB2JH</t>
  </si>
  <si>
    <t>VB2JJ</t>
  </si>
  <si>
    <t>VB2JR</t>
  </si>
  <si>
    <t>VB2JT</t>
  </si>
  <si>
    <t>VB2JV</t>
  </si>
  <si>
    <t>VB2L0</t>
  </si>
  <si>
    <t>VB2LQ</t>
  </si>
  <si>
    <t>VB2LR</t>
  </si>
  <si>
    <t>VB2M7</t>
  </si>
  <si>
    <t>VB2M8</t>
  </si>
  <si>
    <t>VB2M9</t>
  </si>
  <si>
    <t>VB2MG</t>
  </si>
  <si>
    <t>VB2N2</t>
  </si>
  <si>
    <t>VB2N3</t>
  </si>
  <si>
    <t>VB2N4</t>
  </si>
  <si>
    <t>VB2N5</t>
  </si>
  <si>
    <t>VB2N8</t>
  </si>
  <si>
    <t>VB2N9</t>
  </si>
  <si>
    <t>VB2ND</t>
  </si>
  <si>
    <t>VB2NH</t>
  </si>
  <si>
    <t>VB2NJ</t>
  </si>
  <si>
    <t>VB2NL</t>
  </si>
  <si>
    <t>VB2NM</t>
  </si>
  <si>
    <t>VB2NN</t>
  </si>
  <si>
    <t>VB2NP</t>
  </si>
  <si>
    <t>VB2NQ</t>
  </si>
  <si>
    <t>VB2NR</t>
  </si>
  <si>
    <t>VB2NW</t>
  </si>
  <si>
    <t>VB2P1</t>
  </si>
  <si>
    <t>VB2PB</t>
  </si>
  <si>
    <t>VB2PH</t>
  </si>
  <si>
    <t>VB2PL</t>
  </si>
  <si>
    <t>VB2PM</t>
  </si>
  <si>
    <t>VB2PN</t>
  </si>
  <si>
    <t>VB2PP</t>
  </si>
  <si>
    <t>VB2PW</t>
  </si>
  <si>
    <t>VB2PY</t>
  </si>
  <si>
    <t>VB2PZ</t>
  </si>
  <si>
    <t>VB2Q0</t>
  </si>
  <si>
    <t>VB2Q1</t>
  </si>
  <si>
    <t>VB2Q2</t>
  </si>
  <si>
    <t>VB2Q5</t>
  </si>
  <si>
    <t>VB2Q6</t>
  </si>
  <si>
    <t>VB2Q8</t>
  </si>
  <si>
    <t>VB2Q9</t>
  </si>
  <si>
    <t>VB2R0</t>
  </si>
  <si>
    <t>VB2R1</t>
  </si>
  <si>
    <t>VB2R4</t>
  </si>
  <si>
    <t>VB2R8</t>
  </si>
  <si>
    <t>VB2RF</t>
  </si>
  <si>
    <t>VB2RG</t>
  </si>
  <si>
    <t>VB2RH</t>
  </si>
  <si>
    <t>VB2RJ</t>
  </si>
  <si>
    <t>VB2RL</t>
  </si>
  <si>
    <t>VB2RM</t>
  </si>
  <si>
    <t>VB2RP</t>
  </si>
  <si>
    <t>VB2RR</t>
  </si>
  <si>
    <t>VB2RV</t>
  </si>
  <si>
    <t>VB2RY</t>
  </si>
  <si>
    <t>VB2RZ</t>
  </si>
  <si>
    <t>VB2TD</t>
  </si>
  <si>
    <t>VB2TT</t>
  </si>
  <si>
    <t>VB2TW</t>
  </si>
  <si>
    <t>VB2V0</t>
  </si>
  <si>
    <t>VB2V1</t>
  </si>
  <si>
    <t>VB2V3</t>
  </si>
  <si>
    <t>VB2V6</t>
  </si>
  <si>
    <t>VB2V8</t>
  </si>
  <si>
    <t>VB2V9</t>
  </si>
  <si>
    <t>VB2VB</t>
  </si>
  <si>
    <t>VB2VD</t>
  </si>
  <si>
    <t>VB2VF</t>
  </si>
  <si>
    <t>VB2VG</t>
  </si>
  <si>
    <t>VB2VH</t>
  </si>
  <si>
    <t>VB2VJ</t>
  </si>
  <si>
    <t>VB2WD</t>
  </si>
  <si>
    <t>VB2WL</t>
  </si>
  <si>
    <t>VB2WN</t>
  </si>
  <si>
    <t>VB2WP</t>
  </si>
  <si>
    <t>VB2WQ</t>
  </si>
  <si>
    <t>VB2WT</t>
  </si>
  <si>
    <t>VB2Y4</t>
  </si>
  <si>
    <t>VB2Y5</t>
  </si>
  <si>
    <t>VB2Y6</t>
  </si>
  <si>
    <t>VB2Y8</t>
  </si>
  <si>
    <t>VB2Y9</t>
  </si>
  <si>
    <t>VB2YB</t>
  </si>
  <si>
    <t>VB2YF</t>
  </si>
  <si>
    <t>VB2YG</t>
  </si>
  <si>
    <t>VB2YL</t>
  </si>
  <si>
    <t>VB2Z2</t>
  </si>
  <si>
    <t>VB2Z7</t>
  </si>
  <si>
    <t>VB2Z8</t>
  </si>
  <si>
    <t>VB2ZB</t>
  </si>
  <si>
    <t>VB2ZF</t>
  </si>
  <si>
    <t>VB2ZG</t>
  </si>
  <si>
    <t>VB2ZN</t>
  </si>
  <si>
    <t>VB2ZW</t>
  </si>
  <si>
    <t>VB2ZY</t>
  </si>
  <si>
    <t>VB31H</t>
  </si>
  <si>
    <t>VB31J</t>
  </si>
  <si>
    <t>VB36G</t>
  </si>
  <si>
    <t>VB36M</t>
  </si>
  <si>
    <t>VB36N</t>
  </si>
  <si>
    <t>VB3B6</t>
  </si>
  <si>
    <t>VB3B8</t>
  </si>
  <si>
    <t>VB3BD</t>
  </si>
  <si>
    <t>VB3BF</t>
  </si>
  <si>
    <t>VB3D9</t>
  </si>
  <si>
    <t>VB3DJ</t>
  </si>
  <si>
    <t>VB3DN</t>
  </si>
  <si>
    <t>VB3DP</t>
  </si>
  <si>
    <t>VB3FD</t>
  </si>
  <si>
    <t>VB3FF</t>
  </si>
  <si>
    <t>VB3FG</t>
  </si>
  <si>
    <t>VB3FM</t>
  </si>
  <si>
    <t>VB3FP</t>
  </si>
  <si>
    <t>VB3FT</t>
  </si>
  <si>
    <t>VB3FV</t>
  </si>
  <si>
    <t>VB3FW</t>
  </si>
  <si>
    <t>VB3FY</t>
  </si>
  <si>
    <t>VB3G1</t>
  </si>
  <si>
    <t>VB3G2</t>
  </si>
  <si>
    <t>VB3G3</t>
  </si>
  <si>
    <t>VB3G4</t>
  </si>
  <si>
    <t>VB3G9</t>
  </si>
  <si>
    <t>VB3GD</t>
  </si>
  <si>
    <t>VB3GV</t>
  </si>
  <si>
    <t>VB3HF</t>
  </si>
  <si>
    <t>VB3HG</t>
  </si>
  <si>
    <t>VB3HJ</t>
  </si>
  <si>
    <t>VB3J1</t>
  </si>
  <si>
    <t>VB3J2</t>
  </si>
  <si>
    <t>VB3J7</t>
  </si>
  <si>
    <t>VB3JW</t>
  </si>
  <si>
    <t>VB3JY</t>
  </si>
  <si>
    <t>VB3L6</t>
  </si>
  <si>
    <t>VB3L8</t>
  </si>
  <si>
    <t>VB3M2</t>
  </si>
  <si>
    <t>VB3M4</t>
  </si>
  <si>
    <t>VB3MJ</t>
  </si>
  <si>
    <t>VB3ML</t>
  </si>
  <si>
    <t>VB3MM</t>
  </si>
  <si>
    <t>VB3P0</t>
  </si>
  <si>
    <t>VB3P1</t>
  </si>
  <si>
    <t>VB3P6</t>
  </si>
  <si>
    <t>VB3P7</t>
  </si>
  <si>
    <t>VB3PL</t>
  </si>
  <si>
    <t>VB3PM</t>
  </si>
  <si>
    <t>VB3PW</t>
  </si>
  <si>
    <t>VB3PY</t>
  </si>
  <si>
    <t>VB3Y0</t>
  </si>
  <si>
    <t>VB3Y2</t>
  </si>
  <si>
    <t>VB43P</t>
  </si>
  <si>
    <t>VB445</t>
  </si>
  <si>
    <t>VB446</t>
  </si>
  <si>
    <t>VB463</t>
  </si>
  <si>
    <t>VB47F</t>
  </si>
  <si>
    <t>VB4B7</t>
  </si>
  <si>
    <t>VB4DM</t>
  </si>
  <si>
    <t>VB4FP</t>
  </si>
  <si>
    <t>VB4FY</t>
  </si>
  <si>
    <t>VB4G5</t>
  </si>
  <si>
    <t>VB4GJ</t>
  </si>
  <si>
    <t>VB4H0</t>
  </si>
  <si>
    <t>VB4H1</t>
  </si>
  <si>
    <t>VB4H3</t>
  </si>
  <si>
    <t>VB4HZ</t>
  </si>
  <si>
    <t>VB4M1</t>
  </si>
  <si>
    <t>VB4MB</t>
  </si>
  <si>
    <t>VB4MH</t>
  </si>
  <si>
    <t>VB4MJ</t>
  </si>
  <si>
    <t>VB4ML</t>
  </si>
  <si>
    <t>VB4NH</t>
  </si>
  <si>
    <t>VB4NL</t>
  </si>
  <si>
    <t>VB4NQ</t>
  </si>
  <si>
    <t>VB4PM</t>
  </si>
  <si>
    <t>VB4QD</t>
  </si>
  <si>
    <t>VB4QV</t>
  </si>
  <si>
    <t>VB4R3</t>
  </si>
  <si>
    <t>VB4R6</t>
  </si>
  <si>
    <t>VB4V9</t>
  </si>
  <si>
    <t>VB529</t>
  </si>
  <si>
    <t>VB531</t>
  </si>
  <si>
    <t>VB532</t>
  </si>
  <si>
    <t>VB548</t>
  </si>
  <si>
    <t>VB553</t>
  </si>
  <si>
    <t>VB5D9</t>
  </si>
  <si>
    <t>VB5FB</t>
  </si>
  <si>
    <t>VB5FD</t>
  </si>
  <si>
    <t>VB5FG</t>
  </si>
  <si>
    <t>VB5J0</t>
  </si>
  <si>
    <t>VB5J2</t>
  </si>
  <si>
    <t>VB5V6</t>
  </si>
  <si>
    <t>VB609</t>
  </si>
  <si>
    <t>VB617</t>
  </si>
  <si>
    <t>VB618</t>
  </si>
  <si>
    <t>VB619</t>
  </si>
  <si>
    <t>VB631</t>
  </si>
  <si>
    <t>VB633</t>
  </si>
  <si>
    <t>VB637</t>
  </si>
  <si>
    <t>VB640</t>
  </si>
  <si>
    <t>VB641</t>
  </si>
  <si>
    <t>VB647</t>
  </si>
  <si>
    <t>VB664</t>
  </si>
  <si>
    <t>VB691</t>
  </si>
  <si>
    <t>VB703</t>
  </si>
  <si>
    <t>VB708</t>
  </si>
  <si>
    <t>VB716</t>
  </si>
  <si>
    <t>VB735</t>
  </si>
  <si>
    <t>VB748</t>
  </si>
  <si>
    <t>VB755</t>
  </si>
  <si>
    <t>VB767</t>
  </si>
  <si>
    <t>VB811</t>
  </si>
  <si>
    <t>VB812</t>
  </si>
  <si>
    <t>VB813</t>
  </si>
  <si>
    <t>VB818</t>
  </si>
  <si>
    <t>VB821</t>
  </si>
  <si>
    <t>VB830</t>
  </si>
  <si>
    <t>VB876</t>
  </si>
  <si>
    <t>VB920</t>
  </si>
  <si>
    <t>VB939</t>
  </si>
  <si>
    <t>VB977</t>
  </si>
  <si>
    <t>VBA31</t>
  </si>
  <si>
    <t>VBA42</t>
  </si>
  <si>
    <t>VBA43</t>
  </si>
  <si>
    <t>VBA49</t>
  </si>
  <si>
    <t>VBB11</t>
  </si>
  <si>
    <t>VBB1H</t>
  </si>
  <si>
    <t>VBB1Z</t>
  </si>
  <si>
    <t>VBB2Z</t>
  </si>
  <si>
    <t>VBB38</t>
  </si>
  <si>
    <t>VBB3B</t>
  </si>
  <si>
    <t>VBB3T</t>
  </si>
  <si>
    <t>VBB6T</t>
  </si>
  <si>
    <t>VBB7J</t>
  </si>
  <si>
    <t>VBB8N</t>
  </si>
  <si>
    <t>VBBB8</t>
  </si>
  <si>
    <t>VBBD7</t>
  </si>
  <si>
    <t>VBBDT</t>
  </si>
  <si>
    <t>VBBF3</t>
  </si>
  <si>
    <t>VBBF9</t>
  </si>
  <si>
    <t>VBBFZ</t>
  </si>
  <si>
    <t>VBBG0</t>
  </si>
  <si>
    <t>VBBGB</t>
  </si>
  <si>
    <t>VBBGD</t>
  </si>
  <si>
    <t>VBBGG</t>
  </si>
  <si>
    <t>VBBGH</t>
  </si>
  <si>
    <t>VBBGL</t>
  </si>
  <si>
    <t>VBBGR</t>
  </si>
  <si>
    <t>VBBGY</t>
  </si>
  <si>
    <t>VBBH1</t>
  </si>
  <si>
    <t>VBBJF</t>
  </si>
  <si>
    <t>VBBLR</t>
  </si>
  <si>
    <t>VBBLV</t>
  </si>
  <si>
    <t>VBBLY</t>
  </si>
  <si>
    <t>VBBM3</t>
  </si>
  <si>
    <t>VBBM5</t>
  </si>
  <si>
    <t>VBBMM</t>
  </si>
  <si>
    <t>VBBOJ</t>
  </si>
  <si>
    <t>VBBPH</t>
  </si>
  <si>
    <t>VBBQ0</t>
  </si>
  <si>
    <t>VBBQ1</t>
  </si>
  <si>
    <t>VBBQF</t>
  </si>
  <si>
    <t>VBBQJ</t>
  </si>
  <si>
    <t>VBBQZ</t>
  </si>
  <si>
    <t>VBBR2</t>
  </si>
  <si>
    <t>VBBR3</t>
  </si>
  <si>
    <t>VBBR7</t>
  </si>
  <si>
    <t>VBBR9</t>
  </si>
  <si>
    <t>VBBRR</t>
  </si>
  <si>
    <t>VBBRV</t>
  </si>
  <si>
    <t>VBBTF</t>
  </si>
  <si>
    <t>VBBTV</t>
  </si>
  <si>
    <t>VBBV4</t>
  </si>
  <si>
    <t>VBBV5</t>
  </si>
  <si>
    <t>VBBVG</t>
  </si>
  <si>
    <t>VBBVH</t>
  </si>
  <si>
    <t>VBBVM</t>
  </si>
  <si>
    <t>VBBVP</t>
  </si>
  <si>
    <t>VBBVT</t>
  </si>
  <si>
    <t>VBBVV</t>
  </si>
  <si>
    <t>VBBW1</t>
  </si>
  <si>
    <t>VBBW4</t>
  </si>
  <si>
    <t>VBBWB</t>
  </si>
  <si>
    <t>VBBWN</t>
  </si>
  <si>
    <t>VBBWO</t>
  </si>
  <si>
    <t>VBBWP</t>
  </si>
  <si>
    <t>VBBWQ</t>
  </si>
  <si>
    <t>VBBWR</t>
  </si>
  <si>
    <t>VBBY6</t>
  </si>
  <si>
    <t>VBBY9</t>
  </si>
  <si>
    <t>VBBYL</t>
  </si>
  <si>
    <t>VBBYT</t>
  </si>
  <si>
    <t>VBBYV</t>
  </si>
  <si>
    <t>VBD02</t>
  </si>
  <si>
    <t>VBD06</t>
  </si>
  <si>
    <t>VBD0B</t>
  </si>
  <si>
    <t>VBD0H</t>
  </si>
  <si>
    <t>VBD0J</t>
  </si>
  <si>
    <t>VBD0L</t>
  </si>
  <si>
    <t>VBD0Q</t>
  </si>
  <si>
    <t>VBD0R</t>
  </si>
  <si>
    <t>VBD2B</t>
  </si>
  <si>
    <t>VBD88</t>
  </si>
  <si>
    <t>VBD9F</t>
  </si>
  <si>
    <t>VBD9G</t>
  </si>
  <si>
    <t>VBDB0</t>
  </si>
  <si>
    <t>VBDB3</t>
  </si>
  <si>
    <t>VBDB4</t>
  </si>
  <si>
    <t>VBDF0</t>
  </si>
  <si>
    <t>VBDF1</t>
  </si>
  <si>
    <t>VBDFN</t>
  </si>
  <si>
    <t>VBDFP</t>
  </si>
  <si>
    <t>VBDFQ</t>
  </si>
  <si>
    <t>VBDFR</t>
  </si>
  <si>
    <t>VBDFT</t>
  </si>
  <si>
    <t>VBDFV</t>
  </si>
  <si>
    <t>VBDFZ</t>
  </si>
  <si>
    <t>VBDG6</t>
  </si>
  <si>
    <t>VBDGL</t>
  </si>
  <si>
    <t>VBDGN</t>
  </si>
  <si>
    <t>VBDGR</t>
  </si>
  <si>
    <t>VBDH1</t>
  </si>
  <si>
    <t>VBDH4</t>
  </si>
  <si>
    <t>VBDH5</t>
  </si>
  <si>
    <t>VBDH6</t>
  </si>
  <si>
    <t>VBDH7</t>
  </si>
  <si>
    <t>VBDHQ</t>
  </si>
  <si>
    <t>VBDHT</t>
  </si>
  <si>
    <t>VBDJ2</t>
  </si>
  <si>
    <t>VBDJ4</t>
  </si>
  <si>
    <t>VBDJ6</t>
  </si>
  <si>
    <t>VBDJ8</t>
  </si>
  <si>
    <t>VBDJ9</t>
  </si>
  <si>
    <t>VBDJD</t>
  </si>
  <si>
    <t>VBDJF</t>
  </si>
  <si>
    <t>VBDJG</t>
  </si>
  <si>
    <t>VBDJM</t>
  </si>
  <si>
    <t>VBDJN</t>
  </si>
  <si>
    <t>VBDJR</t>
  </si>
  <si>
    <t>VBDJV</t>
  </si>
  <si>
    <t>VBDJW</t>
  </si>
  <si>
    <t>VBDL4</t>
  </si>
  <si>
    <t>VBDL7</t>
  </si>
  <si>
    <t>VBDLH</t>
  </si>
  <si>
    <t>VBDLN</t>
  </si>
  <si>
    <t>VBDM1</t>
  </si>
  <si>
    <t>VBDMF</t>
  </si>
  <si>
    <t>VBDMJ</t>
  </si>
  <si>
    <t>VBDMM</t>
  </si>
  <si>
    <t>VBDMN</t>
  </si>
  <si>
    <t>VBDMR</t>
  </si>
  <si>
    <t>VBDMT</t>
  </si>
  <si>
    <t>VBDMW</t>
  </si>
  <si>
    <t>VBDN1</t>
  </si>
  <si>
    <t>VBDN8</t>
  </si>
  <si>
    <t>VBDNF</t>
  </si>
  <si>
    <t>VBDNL</t>
  </si>
  <si>
    <t>VBDP9</t>
  </si>
  <si>
    <t>VBDPZ</t>
  </si>
  <si>
    <t>VBDQ6</t>
  </si>
  <si>
    <t>VBDQ7</t>
  </si>
  <si>
    <t>VBDQH</t>
  </si>
  <si>
    <t>VBDQQ</t>
  </si>
  <si>
    <t>VBDR2</t>
  </si>
  <si>
    <t>VBDR3</t>
  </si>
  <si>
    <t>VBDR4</t>
  </si>
  <si>
    <t>VBDRH</t>
  </si>
  <si>
    <t>VBDRJ</t>
  </si>
  <si>
    <t>VBDRP</t>
  </si>
  <si>
    <t>VBDTB</t>
  </si>
  <si>
    <t>VBDTD</t>
  </si>
  <si>
    <t>VBDY3</t>
  </si>
  <si>
    <t>VBDZ0</t>
  </si>
  <si>
    <t>VBDZ5</t>
  </si>
  <si>
    <t>VBDZ7</t>
  </si>
  <si>
    <t>VBDZ9</t>
  </si>
  <si>
    <t>VBF26</t>
  </si>
  <si>
    <t>VBF2T</t>
  </si>
  <si>
    <t>VBF30</t>
  </si>
  <si>
    <t>VBF31</t>
  </si>
  <si>
    <t>VBF5D</t>
  </si>
  <si>
    <t>VBF5M</t>
  </si>
  <si>
    <t>VBFHQ</t>
  </si>
  <si>
    <t>VBFHZ</t>
  </si>
  <si>
    <t>VBFZ3</t>
  </si>
  <si>
    <t>VBG27</t>
  </si>
  <si>
    <t>VBG28</t>
  </si>
  <si>
    <t>VBG4Y</t>
  </si>
  <si>
    <t>VBG4Z</t>
  </si>
  <si>
    <t>VBG5D</t>
  </si>
  <si>
    <t>VBG5P</t>
  </si>
  <si>
    <t>VBG5W</t>
  </si>
  <si>
    <t>VBG5Y</t>
  </si>
  <si>
    <t>VBGBG</t>
  </si>
  <si>
    <t>VBGGP</t>
  </si>
  <si>
    <t>VBGH2</t>
  </si>
  <si>
    <t>VBGH3</t>
  </si>
  <si>
    <t>VBGH4</t>
  </si>
  <si>
    <t>VBGH5</t>
  </si>
  <si>
    <t>VBGH9</t>
  </si>
  <si>
    <t>VBGQ7</t>
  </si>
  <si>
    <t>VBGQ9</t>
  </si>
  <si>
    <t>VBGRV</t>
  </si>
  <si>
    <t>VBGT3</t>
  </si>
  <si>
    <t>VBGTH</t>
  </si>
  <si>
    <t>VBGV6</t>
  </si>
  <si>
    <t>VBGVB</t>
  </si>
  <si>
    <t>VBGW5</t>
  </si>
  <si>
    <t>VBGWF</t>
  </si>
  <si>
    <t>VBGWH</t>
  </si>
  <si>
    <t>VBGWJ</t>
  </si>
  <si>
    <t>VBGWT</t>
  </si>
  <si>
    <t>VBGYD</t>
  </si>
  <si>
    <t>VBGYF</t>
  </si>
  <si>
    <t>VBGZ0</t>
  </si>
  <si>
    <t>VBGZ1</t>
  </si>
  <si>
    <t>VBGZT</t>
  </si>
  <si>
    <t>VBGZW</t>
  </si>
  <si>
    <t>VBGZY</t>
  </si>
  <si>
    <t>VBH4Z</t>
  </si>
  <si>
    <t>VBH5B</t>
  </si>
  <si>
    <t>VBH5D</t>
  </si>
  <si>
    <t>VBH5F</t>
  </si>
  <si>
    <t>VBH5H</t>
  </si>
  <si>
    <t>VBH5J</t>
  </si>
  <si>
    <t>VBH5L</t>
  </si>
  <si>
    <t>VBH5M</t>
  </si>
  <si>
    <t>VBHBB</t>
  </si>
  <si>
    <t>VBHBD</t>
  </si>
  <si>
    <t>VBHBF</t>
  </si>
  <si>
    <t>VBHBJ</t>
  </si>
  <si>
    <t>VBHBL</t>
  </si>
  <si>
    <t>VBHBM</t>
  </si>
  <si>
    <t>VBHF5</t>
  </si>
  <si>
    <t>VBHF6</t>
  </si>
  <si>
    <t>VBHGB</t>
  </si>
  <si>
    <t>VBHN2</t>
  </si>
  <si>
    <t>VBHN3</t>
  </si>
  <si>
    <t>VBHN4</t>
  </si>
  <si>
    <t>VBHNR</t>
  </si>
  <si>
    <t>VBHVN</t>
  </si>
  <si>
    <t>VBHVT</t>
  </si>
  <si>
    <t>VBHWM</t>
  </si>
  <si>
    <t>VBHWQ</t>
  </si>
  <si>
    <t>VBJ0J</t>
  </si>
  <si>
    <t>VBJ8G</t>
  </si>
  <si>
    <t>VBJDM</t>
  </si>
  <si>
    <t>VBJG5</t>
  </si>
  <si>
    <t>VBJG6</t>
  </si>
  <si>
    <t>VBJG7</t>
  </si>
  <si>
    <t>VBJGM</t>
  </si>
  <si>
    <t>VBJGN</t>
  </si>
  <si>
    <t>VBJGP</t>
  </si>
  <si>
    <t>VBJGR</t>
  </si>
  <si>
    <t>VBJGT</t>
  </si>
  <si>
    <t>VBJGV</t>
  </si>
  <si>
    <t>VBJGW</t>
  </si>
  <si>
    <t>VBJGY</t>
  </si>
  <si>
    <t>VBJGZ</t>
  </si>
  <si>
    <t>VBJY0</t>
  </si>
  <si>
    <t>VBL0B</t>
  </si>
  <si>
    <t>VBL0L</t>
  </si>
  <si>
    <t>VBL3B</t>
  </si>
  <si>
    <t>VBL3D</t>
  </si>
  <si>
    <t>VBL4J</t>
  </si>
  <si>
    <t>VBL5T</t>
  </si>
  <si>
    <t>VBL5W</t>
  </si>
  <si>
    <t>VBL70</t>
  </si>
  <si>
    <t>VBL78</t>
  </si>
  <si>
    <t>VBL7F</t>
  </si>
  <si>
    <t>VBL7G</t>
  </si>
  <si>
    <t>VBL7R</t>
  </si>
  <si>
    <t>VBL9D</t>
  </si>
  <si>
    <t>VBL9G</t>
  </si>
  <si>
    <t>VBLF3</t>
  </si>
  <si>
    <t>VBLF4</t>
  </si>
  <si>
    <t>VBLF7</t>
  </si>
  <si>
    <t>VBLLF</t>
  </si>
  <si>
    <t>VBLNZ</t>
  </si>
  <si>
    <t>VBLP4</t>
  </si>
  <si>
    <t>VBLPJ</t>
  </si>
  <si>
    <t>VBLR2</t>
  </si>
  <si>
    <t>VBLVD</t>
  </si>
  <si>
    <t>VBLVF</t>
  </si>
  <si>
    <t>VBLY1</t>
  </si>
  <si>
    <t>VBLY3</t>
  </si>
  <si>
    <t>VBLY4</t>
  </si>
  <si>
    <t>VBLY9</t>
  </si>
  <si>
    <t>VBLYQ</t>
  </si>
  <si>
    <t>VBLYR</t>
  </si>
  <si>
    <t>VBLYV</t>
  </si>
  <si>
    <t>VBM0M</t>
  </si>
  <si>
    <t>VBM0R</t>
  </si>
  <si>
    <t>VBM1F</t>
  </si>
  <si>
    <t>VBM1G</t>
  </si>
  <si>
    <t>VBM1L</t>
  </si>
  <si>
    <t>VBM1M</t>
  </si>
  <si>
    <t>VBM1N</t>
  </si>
  <si>
    <t>VBM1P</t>
  </si>
  <si>
    <t>VBM1R</t>
  </si>
  <si>
    <t>VBM31</t>
  </si>
  <si>
    <t>VBM33</t>
  </si>
  <si>
    <t>VBM34</t>
  </si>
  <si>
    <t>VBM4B</t>
  </si>
  <si>
    <t>VBM57</t>
  </si>
  <si>
    <t>VBM60</t>
  </si>
  <si>
    <t>VBM6P</t>
  </si>
  <si>
    <t>VBM78</t>
  </si>
  <si>
    <t>VBM79</t>
  </si>
  <si>
    <t>VBM80</t>
  </si>
  <si>
    <t>VBM81</t>
  </si>
  <si>
    <t>VBM87</t>
  </si>
  <si>
    <t>VBM8B</t>
  </si>
  <si>
    <t>VBM8D</t>
  </si>
  <si>
    <t>VBM8R</t>
  </si>
  <si>
    <t>VBM94</t>
  </si>
  <si>
    <t>VBM9G</t>
  </si>
  <si>
    <t>VBM9N</t>
  </si>
  <si>
    <t>VBM9R</t>
  </si>
  <si>
    <t>VBM9T</t>
  </si>
  <si>
    <t>VBMB1</t>
  </si>
  <si>
    <t>VBMB3</t>
  </si>
  <si>
    <t>VBMD0</t>
  </si>
  <si>
    <t>VBMD1</t>
  </si>
  <si>
    <t>VBMDB</t>
  </si>
  <si>
    <t>VBMDD</t>
  </si>
  <si>
    <t>VBMDM</t>
  </si>
  <si>
    <t>VBMDY</t>
  </si>
  <si>
    <t>VBMFB</t>
  </si>
  <si>
    <t>VBMJ2</t>
  </si>
  <si>
    <t>VBMJ3</t>
  </si>
  <si>
    <t>VBMJ4</t>
  </si>
  <si>
    <t>VBMJ8</t>
  </si>
  <si>
    <t>VBMJ9</t>
  </si>
  <si>
    <t>VBMJG</t>
  </si>
  <si>
    <t>VBMJH</t>
  </si>
  <si>
    <t>VBMJJ</t>
  </si>
  <si>
    <t>VBMJL</t>
  </si>
  <si>
    <t>VBMJM</t>
  </si>
  <si>
    <t>VBMJN</t>
  </si>
  <si>
    <t>VBMJP</t>
  </si>
  <si>
    <t>VBMJR</t>
  </si>
  <si>
    <t>VBMJV</t>
  </si>
  <si>
    <t>VBML1</t>
  </si>
  <si>
    <t>VBML2</t>
  </si>
  <si>
    <t>VBML4</t>
  </si>
  <si>
    <t>VBML6</t>
  </si>
  <si>
    <t>VBML9</t>
  </si>
  <si>
    <t>VBMLM</t>
  </si>
  <si>
    <t>VBMLP</t>
  </si>
  <si>
    <t>VBMP8</t>
  </si>
  <si>
    <t>VBMPG</t>
  </si>
  <si>
    <t>VBMPH</t>
  </si>
  <si>
    <t>VBMQ2</t>
  </si>
  <si>
    <t>VBMQ3</t>
  </si>
  <si>
    <t>VBMQ4</t>
  </si>
  <si>
    <t>VBMQ5</t>
  </si>
  <si>
    <t>VBMQB</t>
  </si>
  <si>
    <t>VBMQJ</t>
  </si>
  <si>
    <t>VBMQL</t>
  </si>
  <si>
    <t>VBMQQ</t>
  </si>
  <si>
    <t>VBMQT</t>
  </si>
  <si>
    <t>VBMQZ</t>
  </si>
  <si>
    <t>VBMRY</t>
  </si>
  <si>
    <t>VBMY0</t>
  </si>
  <si>
    <t>VBMY3</t>
  </si>
  <si>
    <t>VBMY4</t>
  </si>
  <si>
    <t>VBMY5</t>
  </si>
  <si>
    <t>VBMYM</t>
  </si>
  <si>
    <t>VBMYP</t>
  </si>
  <si>
    <t>VBN0F</t>
  </si>
  <si>
    <t>VBN0G</t>
  </si>
  <si>
    <t>VBN0H</t>
  </si>
  <si>
    <t>VBN0J</t>
  </si>
  <si>
    <t>VBN0M</t>
  </si>
  <si>
    <t>VBN23</t>
  </si>
  <si>
    <t>VBN3Z</t>
  </si>
  <si>
    <t>VBN8T</t>
  </si>
  <si>
    <t>VBN8V</t>
  </si>
  <si>
    <t>VBNDY</t>
  </si>
  <si>
    <t>VBNGV</t>
  </si>
  <si>
    <t>VBNJ7</t>
  </si>
  <si>
    <t>VBNLN</t>
  </si>
  <si>
    <t>VBNLP</t>
  </si>
  <si>
    <t>VBNLV</t>
  </si>
  <si>
    <t>VBNP1</t>
  </si>
  <si>
    <t>VBNP3</t>
  </si>
  <si>
    <t>VBNP4</t>
  </si>
  <si>
    <t>VBNP5</t>
  </si>
  <si>
    <t>VBNP6</t>
  </si>
  <si>
    <t>VBNP8</t>
  </si>
  <si>
    <t>VBNP9</t>
  </si>
  <si>
    <t>VBNPJ</t>
  </si>
  <si>
    <t>VBNPM</t>
  </si>
  <si>
    <t>VBNPP</t>
  </si>
  <si>
    <t>VBNPQ</t>
  </si>
  <si>
    <t>VBNPR</t>
  </si>
  <si>
    <t>VBNPV</t>
  </si>
  <si>
    <t>VBNPW</t>
  </si>
  <si>
    <t>VBNPY</t>
  </si>
  <si>
    <t>VBNPZ</t>
  </si>
  <si>
    <t>VBNQ0</t>
  </si>
  <si>
    <t>VBNQM</t>
  </si>
  <si>
    <t>VBNQN</t>
  </si>
  <si>
    <t>VBNQP</t>
  </si>
  <si>
    <t>VBNQQ</t>
  </si>
  <si>
    <t>VBNQR</t>
  </si>
  <si>
    <t>VBNR3</t>
  </si>
  <si>
    <t>VBNR9</t>
  </si>
  <si>
    <t>VBNT2</t>
  </si>
  <si>
    <t>VBNT7</t>
  </si>
  <si>
    <t>VBNVR</t>
  </si>
  <si>
    <t>VBNVT</t>
  </si>
  <si>
    <t>VBNW2</t>
  </si>
  <si>
    <t>VBNW3</t>
  </si>
  <si>
    <t>VBNW4</t>
  </si>
  <si>
    <t>VBNW5</t>
  </si>
  <si>
    <t>VBNW6</t>
  </si>
  <si>
    <t>VBNWV</t>
  </si>
  <si>
    <t>VBNWW</t>
  </si>
  <si>
    <t>VBNWY</t>
  </si>
  <si>
    <t>VBNWZ</t>
  </si>
  <si>
    <t>VBNY7</t>
  </si>
  <si>
    <t>VBNZ2</t>
  </si>
  <si>
    <t>VBNZ3</t>
  </si>
  <si>
    <t>VBNZ5</t>
  </si>
  <si>
    <t>VBP6Q</t>
  </si>
  <si>
    <t>VBP76</t>
  </si>
  <si>
    <t>VBP77</t>
  </si>
  <si>
    <t>VBP8H</t>
  </si>
  <si>
    <t>VBP8J</t>
  </si>
  <si>
    <t>VBP8L</t>
  </si>
  <si>
    <t>VBP8M</t>
  </si>
  <si>
    <t>VBP8N</t>
  </si>
  <si>
    <t>VBP8Q</t>
  </si>
  <si>
    <t>VBPD4</t>
  </si>
  <si>
    <t>VBPD7</t>
  </si>
  <si>
    <t>VBPLD</t>
  </si>
  <si>
    <t>VBPR8</t>
  </si>
  <si>
    <t>VBPY9</t>
  </si>
  <si>
    <t>VBPYM</t>
  </si>
  <si>
    <t>VBPZJ</t>
  </si>
  <si>
    <t>VBPZN</t>
  </si>
  <si>
    <t>VBPZT</t>
  </si>
  <si>
    <t>VBQ53</t>
  </si>
  <si>
    <t>VBQ5V</t>
  </si>
  <si>
    <t>VBQ5Y</t>
  </si>
  <si>
    <t>VBQ6L</t>
  </si>
  <si>
    <t>VBQ75</t>
  </si>
  <si>
    <t>VBQ7Q</t>
  </si>
  <si>
    <t>VBQ8B</t>
  </si>
  <si>
    <t>VBQ8J</t>
  </si>
  <si>
    <t>VBQ92</t>
  </si>
  <si>
    <t>VBQBF</t>
  </si>
  <si>
    <t>VBQDZ</t>
  </si>
  <si>
    <t>VBQF0</t>
  </si>
  <si>
    <t>VBQF2</t>
  </si>
  <si>
    <t>VBQF6</t>
  </si>
  <si>
    <t>VBQF9</t>
  </si>
  <si>
    <t>VBQGH</t>
  </si>
  <si>
    <t>VBQGL</t>
  </si>
  <si>
    <t>VBQGM</t>
  </si>
  <si>
    <t>VBQH3</t>
  </si>
  <si>
    <t>VBQJL</t>
  </si>
  <si>
    <t>VBQLQ</t>
  </si>
  <si>
    <t>VBQP1</t>
  </si>
  <si>
    <t>VBQP2</t>
  </si>
  <si>
    <t>VBQP9</t>
  </si>
  <si>
    <t>VBQQF</t>
  </si>
  <si>
    <t>VBQQJ</t>
  </si>
  <si>
    <t>VBQTY</t>
  </si>
  <si>
    <t>VBQV2</t>
  </si>
  <si>
    <t>VBQWV</t>
  </si>
  <si>
    <t>VBQWW</t>
  </si>
  <si>
    <t>VBQZ4</t>
  </si>
  <si>
    <t>VBQZD</t>
  </si>
  <si>
    <t>VBQZR</t>
  </si>
  <si>
    <t>VBR22</t>
  </si>
  <si>
    <t>VBR31</t>
  </si>
  <si>
    <t>VBR33</t>
  </si>
  <si>
    <t>VBR35</t>
  </si>
  <si>
    <t>VBR3D</t>
  </si>
  <si>
    <t>VBR3F</t>
  </si>
  <si>
    <t>VBR72</t>
  </si>
  <si>
    <t>VBR73</t>
  </si>
  <si>
    <t>VBR7W</t>
  </si>
  <si>
    <t>VBR96</t>
  </si>
  <si>
    <t>VBR97</t>
  </si>
  <si>
    <t>VBR9Q</t>
  </si>
  <si>
    <t>VBRD2</t>
  </si>
  <si>
    <t>VBRH3</t>
  </si>
  <si>
    <t>VBRJG</t>
  </si>
  <si>
    <t>VBRM1</t>
  </si>
  <si>
    <t>VBRMZ</t>
  </si>
  <si>
    <t>VBRN2</t>
  </si>
  <si>
    <t>VBRPJ</t>
  </si>
  <si>
    <t>VBRPL</t>
  </si>
  <si>
    <t>VBRPW</t>
  </si>
  <si>
    <t>VBRQ0</t>
  </si>
  <si>
    <t>VBRQG</t>
  </si>
  <si>
    <t>VBRQH</t>
  </si>
  <si>
    <t>VBRQJ</t>
  </si>
  <si>
    <t>VBRQN</t>
  </si>
  <si>
    <t>VBRQQ</t>
  </si>
  <si>
    <t>VBRQR</t>
  </si>
  <si>
    <t>VBRQT</t>
  </si>
  <si>
    <t>VBRQY</t>
  </si>
  <si>
    <t>VBRQZ</t>
  </si>
  <si>
    <t>VBRR2</t>
  </si>
  <si>
    <t>VBRR7</t>
  </si>
  <si>
    <t>VBRR8</t>
  </si>
  <si>
    <t>VBRT8</t>
  </si>
  <si>
    <t>VBRT9</t>
  </si>
  <si>
    <t>VBRTQ</t>
  </si>
  <si>
    <t>VBRTW</t>
  </si>
  <si>
    <t>VBRTZ</t>
  </si>
  <si>
    <t>VBRV1</t>
  </si>
  <si>
    <t>VBRV3</t>
  </si>
  <si>
    <t>VBRV4</t>
  </si>
  <si>
    <t>VBRV7</t>
  </si>
  <si>
    <t>VBRV8</t>
  </si>
  <si>
    <t>VBRV9</t>
  </si>
  <si>
    <t>VBRVB</t>
  </si>
  <si>
    <t>VBRVD</t>
  </si>
  <si>
    <t>VBRVF</t>
  </si>
  <si>
    <t>VBRVH</t>
  </si>
  <si>
    <t>VBRVP</t>
  </si>
  <si>
    <t>VBRVQ</t>
  </si>
  <si>
    <t>VBRYJ</t>
  </si>
  <si>
    <t>VBRYN</t>
  </si>
  <si>
    <t>VBT1H</t>
  </si>
  <si>
    <t>VBT1M</t>
  </si>
  <si>
    <t>VBT20</t>
  </si>
  <si>
    <t>VBT24</t>
  </si>
  <si>
    <t>VBT28</t>
  </si>
  <si>
    <t>VBT2J</t>
  </si>
  <si>
    <t>VBT2V</t>
  </si>
  <si>
    <t>VBT3D</t>
  </si>
  <si>
    <t>VBT46</t>
  </si>
  <si>
    <t>VBT4Q</t>
  </si>
  <si>
    <t>VBT50</t>
  </si>
  <si>
    <t>VBT5L</t>
  </si>
  <si>
    <t>VBT5T</t>
  </si>
  <si>
    <t>VBT6V</t>
  </si>
  <si>
    <t>VBT74</t>
  </si>
  <si>
    <t>VBT76</t>
  </si>
  <si>
    <t>VBT81</t>
  </si>
  <si>
    <t>VBT8N</t>
  </si>
  <si>
    <t>VBT8P</t>
  </si>
  <si>
    <t>VBT8V</t>
  </si>
  <si>
    <t>VBT8Z</t>
  </si>
  <si>
    <t>VBT90</t>
  </si>
  <si>
    <t>VBT91</t>
  </si>
  <si>
    <t>VBT95</t>
  </si>
  <si>
    <t>VBT96</t>
  </si>
  <si>
    <t>VBT97</t>
  </si>
  <si>
    <t>VBT9B</t>
  </si>
  <si>
    <t>VBT9D</t>
  </si>
  <si>
    <t>VBT9F</t>
  </si>
  <si>
    <t>VBT9Q</t>
  </si>
  <si>
    <t>VBT9Z</t>
  </si>
  <si>
    <t>VBTB2</t>
  </si>
  <si>
    <t>VBTB4</t>
  </si>
  <si>
    <t>VBTB7</t>
  </si>
  <si>
    <t>VBTBR</t>
  </si>
  <si>
    <t>VBTDN</t>
  </si>
  <si>
    <t>VBTDP</t>
  </si>
  <si>
    <t>VBTDQ</t>
  </si>
  <si>
    <t>VBTGD</t>
  </si>
  <si>
    <t>VBTGQ</t>
  </si>
  <si>
    <t>VBTJ8</t>
  </si>
  <si>
    <t>VBTJD</t>
  </si>
  <si>
    <t>VBTL7</t>
  </si>
  <si>
    <t>VBTL9</t>
  </si>
  <si>
    <t>VBTLH</t>
  </si>
  <si>
    <t>VBTLP</t>
  </si>
  <si>
    <t>VBTM3</t>
  </si>
  <si>
    <t>VBTM5</t>
  </si>
  <si>
    <t>VBTM8</t>
  </si>
  <si>
    <t>VBTMB</t>
  </si>
  <si>
    <t>VBTMF</t>
  </si>
  <si>
    <t>VBTML</t>
  </si>
  <si>
    <t>VBTN4</t>
  </si>
  <si>
    <t>VBTND</t>
  </si>
  <si>
    <t>VBTPQ</t>
  </si>
  <si>
    <t>VBTQ8</t>
  </si>
  <si>
    <t>VBTQP</t>
  </si>
  <si>
    <t>VBTR2</t>
  </si>
  <si>
    <t>VBTRF</t>
  </si>
  <si>
    <t>VBTRJ</t>
  </si>
  <si>
    <t>VBTRL</t>
  </si>
  <si>
    <t>VBTRP</t>
  </si>
  <si>
    <t>VBTRQ</t>
  </si>
  <si>
    <t>VBTRV</t>
  </si>
  <si>
    <t>VBTTY</t>
  </si>
  <si>
    <t>VBTW5</t>
  </si>
  <si>
    <t>VBTW8</t>
  </si>
  <si>
    <t>VBTW9</t>
  </si>
  <si>
    <t>VBTYF</t>
  </si>
  <si>
    <t>VBTYG</t>
  </si>
  <si>
    <t>VBV0M</t>
  </si>
  <si>
    <t>VBV1W</t>
  </si>
  <si>
    <t>VBV1Z</t>
  </si>
  <si>
    <t>VBV5Z</t>
  </si>
  <si>
    <t>VBVBB</t>
  </si>
  <si>
    <t>VBVBT</t>
  </si>
  <si>
    <t>VBVHM</t>
  </si>
  <si>
    <t>VBVJ2</t>
  </si>
  <si>
    <t>VBVJ3</t>
  </si>
  <si>
    <t>VBVJ4</t>
  </si>
  <si>
    <t>VBVJ7</t>
  </si>
  <si>
    <t>VBVJ8</t>
  </si>
  <si>
    <t>VBVJD</t>
  </si>
  <si>
    <t>VBVLB</t>
  </si>
  <si>
    <t>VBVLG</t>
  </si>
  <si>
    <t>VBVLH</t>
  </si>
  <si>
    <t>VBVM1</t>
  </si>
  <si>
    <t>VBVMT</t>
  </si>
  <si>
    <t>VBVMW</t>
  </si>
  <si>
    <t>VBVQ0</t>
  </si>
  <si>
    <t>VBVQ1</t>
  </si>
  <si>
    <t>VBVQ2</t>
  </si>
  <si>
    <t>VBVQ5</t>
  </si>
  <si>
    <t>VBVT1</t>
  </si>
  <si>
    <t>VBVT2</t>
  </si>
  <si>
    <t>VBVTB</t>
  </si>
  <si>
    <t>VBVTD</t>
  </si>
  <si>
    <t>VBVTG</t>
  </si>
  <si>
    <t>VBVTH</t>
  </si>
  <si>
    <t>VBVTM</t>
  </si>
  <si>
    <t>VBVW9</t>
  </si>
  <si>
    <t>VBVYM</t>
  </si>
  <si>
    <t>VBVYQ</t>
  </si>
  <si>
    <t>VBW4R</t>
  </si>
  <si>
    <t>VBW88</t>
  </si>
  <si>
    <t>VBW8N</t>
  </si>
  <si>
    <t>VBW9N</t>
  </si>
  <si>
    <t>VBW9Q</t>
  </si>
  <si>
    <t>VBW9R</t>
  </si>
  <si>
    <t>VBW9V</t>
  </si>
  <si>
    <t>VBWD5</t>
  </si>
  <si>
    <t>VBWD6</t>
  </si>
  <si>
    <t>VBWQ0</t>
  </si>
  <si>
    <t>VBWQ1</t>
  </si>
  <si>
    <t>VBWQ5</t>
  </si>
  <si>
    <t>VBWQ8</t>
  </si>
  <si>
    <t>VBWQY</t>
  </si>
  <si>
    <t>VBWR1</t>
  </si>
  <si>
    <t>VBY05</t>
  </si>
  <si>
    <t>VBY08</t>
  </si>
  <si>
    <t>VBY0M</t>
  </si>
  <si>
    <t>VBY0Q</t>
  </si>
  <si>
    <t>VBY0W</t>
  </si>
  <si>
    <t>VBY0Y</t>
  </si>
  <si>
    <t>VBY0Z</t>
  </si>
  <si>
    <t>VBY11</t>
  </si>
  <si>
    <t>VBY12</t>
  </si>
  <si>
    <t>VBY1M</t>
  </si>
  <si>
    <t>VBY1P</t>
  </si>
  <si>
    <t>VBY21</t>
  </si>
  <si>
    <t>VBY2B</t>
  </si>
  <si>
    <t>VBY2D</t>
  </si>
  <si>
    <t>VBY2P</t>
  </si>
  <si>
    <t>VBY2Y</t>
  </si>
  <si>
    <t>VBY3P</t>
  </si>
  <si>
    <t>VBY4G</t>
  </si>
  <si>
    <t>VBY5F</t>
  </si>
  <si>
    <t>VBY5R</t>
  </si>
  <si>
    <t>VBY80</t>
  </si>
  <si>
    <t>VBY86</t>
  </si>
  <si>
    <t>VBY88</t>
  </si>
  <si>
    <t>VBY89</t>
  </si>
  <si>
    <t>VBY8Z</t>
  </si>
  <si>
    <t>VBY9D</t>
  </si>
  <si>
    <t>VBYBH</t>
  </si>
  <si>
    <t>VBYD4</t>
  </si>
  <si>
    <t>VBYD5</t>
  </si>
  <si>
    <t>VBYD7</t>
  </si>
  <si>
    <t>VBYD8</t>
  </si>
  <si>
    <t>VBYDP</t>
  </si>
  <si>
    <t>VBYG3</t>
  </si>
  <si>
    <t>VBYG6</t>
  </si>
  <si>
    <t>VBYGN</t>
  </si>
  <si>
    <t>VBYGT</t>
  </si>
  <si>
    <t>VBYH0</t>
  </si>
  <si>
    <t>VBYH3</t>
  </si>
  <si>
    <t>VBYH6</t>
  </si>
  <si>
    <t>VBYH7</t>
  </si>
  <si>
    <t>VBYH8</t>
  </si>
  <si>
    <t>VBYHM</t>
  </si>
  <si>
    <t>VBYHN</t>
  </si>
  <si>
    <t>VBYHR</t>
  </si>
  <si>
    <t>VBYJ2</t>
  </si>
  <si>
    <t>VBYJ5</t>
  </si>
  <si>
    <t>VBYJ9</t>
  </si>
  <si>
    <t>VBYJB</t>
  </si>
  <si>
    <t>VBYJP</t>
  </si>
  <si>
    <t>VBYJQ</t>
  </si>
  <si>
    <t>VBYJV</t>
  </si>
  <si>
    <t>VBYL1</t>
  </si>
  <si>
    <t>VBYLF</t>
  </si>
  <si>
    <t>VBYLG</t>
  </si>
  <si>
    <t>VBYLJ</t>
  </si>
  <si>
    <t>VBYLN</t>
  </si>
  <si>
    <t>VBYLR</t>
  </si>
  <si>
    <t>VBYLT</t>
  </si>
  <si>
    <t>VBYMB</t>
  </si>
  <si>
    <t>VBYND</t>
  </si>
  <si>
    <t>VBYNJ</t>
  </si>
  <si>
    <t>VBYNM</t>
  </si>
  <si>
    <t>VBYNN</t>
  </si>
  <si>
    <t>VBYNV</t>
  </si>
  <si>
    <t>VBYPH</t>
  </si>
  <si>
    <t>VBYPL</t>
  </si>
  <si>
    <t>VBYR8</t>
  </si>
  <si>
    <t>VBYRT</t>
  </si>
  <si>
    <t>VBYRV</t>
  </si>
  <si>
    <t>VBYTB</t>
  </si>
  <si>
    <t>VBYTG</t>
  </si>
  <si>
    <t>VBYWZ</t>
  </si>
  <si>
    <t>VBYYB</t>
  </si>
  <si>
    <t>VBYZY</t>
  </si>
  <si>
    <t>VBZ03</t>
  </si>
  <si>
    <t>VBZ08</t>
  </si>
  <si>
    <t>VBZ0Q</t>
  </si>
  <si>
    <t>VBZ0R</t>
  </si>
  <si>
    <t>VBZ0T</t>
  </si>
  <si>
    <t>VBZ0W</t>
  </si>
  <si>
    <t>VBZ0Z</t>
  </si>
  <si>
    <t>VBZ10</t>
  </si>
  <si>
    <t>VBZ12</t>
  </si>
  <si>
    <t>VBZ13</t>
  </si>
  <si>
    <t>VBZ14</t>
  </si>
  <si>
    <t>VBZ15</t>
  </si>
  <si>
    <t>VBZ16</t>
  </si>
  <si>
    <t>VBZ19</t>
  </si>
  <si>
    <t>VBZ1H</t>
  </si>
  <si>
    <t>VBZ1J</t>
  </si>
  <si>
    <t>VBZ1L</t>
  </si>
  <si>
    <t>VBZ1V</t>
  </si>
  <si>
    <t>VBZ1Y</t>
  </si>
  <si>
    <t>VBZ26</t>
  </si>
  <si>
    <t>VBZ2B</t>
  </si>
  <si>
    <t>VBZ2D</t>
  </si>
  <si>
    <t>VBZ2F</t>
  </si>
  <si>
    <t>VBZ2M</t>
  </si>
  <si>
    <t>VBZ2P</t>
  </si>
  <si>
    <t>VBZ2Y</t>
  </si>
  <si>
    <t>VBZ3D</t>
  </si>
  <si>
    <t>VBZ3G</t>
  </si>
  <si>
    <t>VBZ4N</t>
  </si>
  <si>
    <t>VBZ4P</t>
  </si>
  <si>
    <t>VBZ5D</t>
  </si>
  <si>
    <t>VBZ5F</t>
  </si>
  <si>
    <t>VBZ5G</t>
  </si>
  <si>
    <t>VBZ5W</t>
  </si>
  <si>
    <t>VBZ5Y</t>
  </si>
  <si>
    <t>VBZ5Z</t>
  </si>
  <si>
    <t>VBZ7F</t>
  </si>
  <si>
    <t>VBZ7G</t>
  </si>
  <si>
    <t>VBZ7H</t>
  </si>
  <si>
    <t>VBZ7L</t>
  </si>
  <si>
    <t>VBZ7M</t>
  </si>
  <si>
    <t>VBZ7N</t>
  </si>
  <si>
    <t>VBZ7P</t>
  </si>
  <si>
    <t>VBZ96</t>
  </si>
  <si>
    <t>VBZ9L</t>
  </si>
  <si>
    <t>VBZ9R</t>
  </si>
  <si>
    <t>VBZ9Z</t>
  </si>
  <si>
    <t>VBZB3</t>
  </si>
  <si>
    <t>VBZB8</t>
  </si>
  <si>
    <t>VBZBJ</t>
  </si>
  <si>
    <t>VBZBL</t>
  </si>
  <si>
    <t>VBZBM</t>
  </si>
  <si>
    <t>VBZBN</t>
  </si>
  <si>
    <t>VBZBP</t>
  </si>
  <si>
    <t>VBZBQ</t>
  </si>
  <si>
    <t>VBZD6</t>
  </si>
  <si>
    <t>VBZD7</t>
  </si>
  <si>
    <t>VBZD8</t>
  </si>
  <si>
    <t>VBZD9</t>
  </si>
  <si>
    <t>VBZDM</t>
  </si>
  <si>
    <t>VBZDZ</t>
  </si>
  <si>
    <t>VBZFZ</t>
  </si>
  <si>
    <t>VBZG6</t>
  </si>
  <si>
    <t>VBZG8</t>
  </si>
  <si>
    <t>VBZGZ</t>
  </si>
  <si>
    <t>VBZHM</t>
  </si>
  <si>
    <t>VBZJQ</t>
  </si>
  <si>
    <t>VBZJR</t>
  </si>
  <si>
    <t>VBZLD</t>
  </si>
  <si>
    <t>VBZM8</t>
  </si>
  <si>
    <t>VBZN7</t>
  </si>
  <si>
    <t>VBZN8</t>
  </si>
  <si>
    <t>VBZPB</t>
  </si>
  <si>
    <t>VBZPD</t>
  </si>
  <si>
    <t>VBZPJ</t>
  </si>
  <si>
    <t>VBZT4</t>
  </si>
  <si>
    <t>VBZT5</t>
  </si>
  <si>
    <t>VBZV0</t>
  </si>
  <si>
    <t>VBZVM</t>
  </si>
  <si>
    <t>VBZVN</t>
  </si>
  <si>
    <t>VBZVP</t>
  </si>
  <si>
    <t>VBZVQ</t>
  </si>
  <si>
    <t>VBZVT</t>
  </si>
  <si>
    <t>VBZVV</t>
  </si>
  <si>
    <t>VBZVW</t>
  </si>
  <si>
    <t>VBZVZ</t>
  </si>
  <si>
    <t>VBZW1</t>
  </si>
  <si>
    <t>VBZW3</t>
  </si>
  <si>
    <t>VBZW7</t>
  </si>
  <si>
    <t>VBZWF</t>
  </si>
  <si>
    <t>VBZWT</t>
  </si>
  <si>
    <t>VBZZF</t>
  </si>
  <si>
    <t>VWBD6</t>
  </si>
  <si>
    <t>VWBDY</t>
  </si>
  <si>
    <t>VWBF1</t>
  </si>
  <si>
    <t>VWBF4</t>
  </si>
  <si>
    <t>VWBFB</t>
  </si>
  <si>
    <t>VWBFF</t>
  </si>
  <si>
    <t>VWBFH</t>
  </si>
  <si>
    <t>VWBFQ</t>
  </si>
  <si>
    <t>VWBFW</t>
  </si>
  <si>
    <t>VWBFY</t>
  </si>
  <si>
    <t>VWBG0</t>
  </si>
  <si>
    <t>VWBG6</t>
  </si>
  <si>
    <t>VWBGD</t>
  </si>
  <si>
    <t>VWBGF</t>
  </si>
  <si>
    <t>VWBGJ</t>
  </si>
  <si>
    <t>VWBGY</t>
  </si>
  <si>
    <t>VWBH2</t>
  </si>
  <si>
    <t>VWBH3</t>
  </si>
  <si>
    <t>VWBH5</t>
  </si>
  <si>
    <t>VWBH6</t>
  </si>
  <si>
    <t>VWBH8</t>
  </si>
  <si>
    <t>VWBHF</t>
  </si>
  <si>
    <t>VWBHH</t>
  </si>
  <si>
    <t>VWBHL</t>
  </si>
  <si>
    <t>VWBHN</t>
  </si>
  <si>
    <t>VWBHR</t>
  </si>
  <si>
    <t>VWBHW</t>
  </si>
  <si>
    <t>VWBJ3</t>
  </si>
  <si>
    <t>VWBJ6</t>
  </si>
  <si>
    <t>VWBJ8</t>
  </si>
  <si>
    <t>VWBJD</t>
  </si>
  <si>
    <t>VWBJG</t>
  </si>
  <si>
    <t>VWBJH</t>
  </si>
  <si>
    <t>VWBL6</t>
  </si>
  <si>
    <t>VWBL7</t>
  </si>
  <si>
    <t>VWBLP</t>
  </si>
  <si>
    <t>VWBLQ</t>
  </si>
  <si>
    <t>VWBLT</t>
  </si>
  <si>
    <t>VWBLW</t>
  </si>
  <si>
    <t>VWBM0</t>
  </si>
  <si>
    <t>VWBM3</t>
  </si>
  <si>
    <t>VWBM4</t>
  </si>
  <si>
    <t>VWBM6</t>
  </si>
  <si>
    <t>VWBM7</t>
  </si>
  <si>
    <t>VWBMB</t>
  </si>
  <si>
    <t>VWBMF</t>
  </si>
  <si>
    <t>VWBMG</t>
  </si>
  <si>
    <t>VWBMH</t>
  </si>
  <si>
    <t>VWBML</t>
  </si>
  <si>
    <t>VWBMM</t>
  </si>
  <si>
    <t>VWBMN</t>
  </si>
  <si>
    <t>VWBMR</t>
  </si>
  <si>
    <t>VWBMV</t>
  </si>
  <si>
    <t>VWBNB</t>
  </si>
  <si>
    <t>VWBNH</t>
  </si>
  <si>
    <t>VWBNN</t>
  </si>
  <si>
    <t>VWBP6</t>
  </si>
  <si>
    <t>VWBPJ</t>
  </si>
  <si>
    <t>VWBPN</t>
  </si>
  <si>
    <t>VWBPP</t>
  </si>
  <si>
    <t>VWBQ2</t>
  </si>
  <si>
    <t>VWBT9</t>
  </si>
  <si>
    <t>WA380</t>
  </si>
  <si>
    <t>WA807</t>
  </si>
  <si>
    <t>WC289</t>
  </si>
  <si>
    <t>WC301</t>
  </si>
  <si>
    <t>WC302</t>
  </si>
  <si>
    <t>WC304</t>
  </si>
  <si>
    <t>WC396</t>
  </si>
  <si>
    <t>WC398</t>
  </si>
  <si>
    <t>WC420</t>
  </si>
  <si>
    <t>WC605</t>
  </si>
  <si>
    <t>WC607</t>
  </si>
  <si>
    <t>WC625</t>
  </si>
  <si>
    <t>WC708</t>
  </si>
  <si>
    <t>WC748</t>
  </si>
  <si>
    <t>WC749</t>
  </si>
  <si>
    <t>WC750</t>
  </si>
  <si>
    <t>WC782</t>
  </si>
  <si>
    <t>WC802</t>
  </si>
  <si>
    <t>WC819</t>
  </si>
  <si>
    <t>WC839</t>
  </si>
  <si>
    <t>WC844</t>
  </si>
  <si>
    <t>WC851</t>
  </si>
  <si>
    <t>WC898</t>
  </si>
  <si>
    <t>WC965</t>
  </si>
  <si>
    <t>WD019</t>
  </si>
  <si>
    <t>WD043</t>
  </si>
  <si>
    <t>WD124</t>
  </si>
  <si>
    <t>WD242</t>
  </si>
  <si>
    <t>WD381</t>
  </si>
  <si>
    <t>WD417</t>
  </si>
  <si>
    <t>WD629</t>
  </si>
  <si>
    <t>WE099</t>
  </si>
  <si>
    <t>WE186</t>
  </si>
  <si>
    <t>WE201</t>
  </si>
  <si>
    <t>WE202</t>
  </si>
  <si>
    <t>WE203</t>
  </si>
  <si>
    <t>WE204</t>
  </si>
  <si>
    <t>WE356</t>
  </si>
  <si>
    <t>WE357</t>
  </si>
  <si>
    <t>WE358</t>
  </si>
  <si>
    <t>WE359</t>
  </si>
  <si>
    <t>WE362</t>
  </si>
  <si>
    <t>WE372</t>
  </si>
  <si>
    <t>WE386</t>
  </si>
  <si>
    <t>WE389</t>
  </si>
  <si>
    <t>WE853</t>
  </si>
  <si>
    <t>WE996</t>
  </si>
  <si>
    <t>WF027</t>
  </si>
  <si>
    <t>WF050</t>
  </si>
  <si>
    <t>WF114</t>
  </si>
  <si>
    <t>WF115</t>
  </si>
  <si>
    <t>WF141</t>
  </si>
  <si>
    <t>WF150</t>
  </si>
  <si>
    <t>WF167</t>
  </si>
  <si>
    <t>WF187</t>
  </si>
  <si>
    <t>WF203</t>
  </si>
  <si>
    <t>WF204</t>
  </si>
  <si>
    <t>WF205</t>
  </si>
  <si>
    <t>WF206</t>
  </si>
  <si>
    <t>WF210</t>
  </si>
  <si>
    <t>WF301</t>
  </si>
  <si>
    <t>WF306</t>
  </si>
  <si>
    <t>WF308</t>
  </si>
  <si>
    <t>WF317</t>
  </si>
  <si>
    <t>WF322</t>
  </si>
  <si>
    <t>WF364</t>
  </si>
  <si>
    <t>WF370</t>
  </si>
  <si>
    <t>WF371</t>
  </si>
  <si>
    <t>WF373</t>
  </si>
  <si>
    <t>WF376</t>
  </si>
  <si>
    <t>WF378</t>
  </si>
  <si>
    <t>WF380</t>
  </si>
  <si>
    <t>WF382</t>
  </si>
  <si>
    <t>WF388</t>
  </si>
  <si>
    <t>WF394</t>
  </si>
  <si>
    <t>WF409</t>
  </si>
  <si>
    <t>WF414</t>
  </si>
  <si>
    <t>WF443</t>
  </si>
  <si>
    <t>WF445</t>
  </si>
  <si>
    <t>WF447</t>
  </si>
  <si>
    <t>WF475</t>
  </si>
  <si>
    <t>WF479</t>
  </si>
  <si>
    <t>WF489</t>
  </si>
  <si>
    <t>WF493</t>
  </si>
  <si>
    <t>WF495</t>
  </si>
  <si>
    <t>WF497</t>
  </si>
  <si>
    <t>WF499</t>
  </si>
  <si>
    <t>WF549</t>
  </si>
  <si>
    <t>WF550</t>
  </si>
  <si>
    <t>WF560</t>
  </si>
  <si>
    <t>WF561</t>
  </si>
  <si>
    <t>WF565</t>
  </si>
  <si>
    <t>WF567</t>
  </si>
  <si>
    <t>WF585</t>
  </si>
  <si>
    <t>WF591</t>
  </si>
  <si>
    <t>WF610</t>
  </si>
  <si>
    <t>WF616</t>
  </si>
  <si>
    <t>WF618</t>
  </si>
  <si>
    <t>WF656</t>
  </si>
  <si>
    <t>WF658</t>
  </si>
  <si>
    <t>WF682</t>
  </si>
  <si>
    <t>WF683</t>
  </si>
  <si>
    <t>WF697</t>
  </si>
  <si>
    <t>WF700</t>
  </si>
  <si>
    <t>WF748</t>
  </si>
  <si>
    <t>WF870</t>
  </si>
  <si>
    <t>WF871</t>
  </si>
  <si>
    <t>WF872</t>
  </si>
  <si>
    <t>WF892</t>
  </si>
  <si>
    <t>WF894</t>
  </si>
  <si>
    <t>WF926</t>
  </si>
  <si>
    <t>WF927</t>
  </si>
  <si>
    <t>WF928</t>
  </si>
  <si>
    <t>WF929</t>
  </si>
  <si>
    <t>WF930</t>
  </si>
  <si>
    <t>WF931</t>
  </si>
  <si>
    <t>WF933</t>
  </si>
  <si>
    <t>WF935</t>
  </si>
  <si>
    <t>WF978</t>
  </si>
  <si>
    <t>WF979</t>
  </si>
  <si>
    <t>WF980</t>
  </si>
  <si>
    <t>WF981</t>
  </si>
  <si>
    <t>WF985</t>
  </si>
  <si>
    <t>WF988</t>
  </si>
  <si>
    <t>WF989</t>
  </si>
  <si>
    <t>WF990</t>
  </si>
  <si>
    <t>WF991</t>
  </si>
  <si>
    <t>WF996</t>
  </si>
  <si>
    <t>WFB69</t>
  </si>
  <si>
    <t>WFB6G</t>
  </si>
  <si>
    <t>WFB6H</t>
  </si>
  <si>
    <t>WFB72</t>
  </si>
  <si>
    <t>WFB7T</t>
  </si>
  <si>
    <t>WFB97</t>
  </si>
  <si>
    <t>WFB99</t>
  </si>
  <si>
    <t>WFB9F</t>
  </si>
  <si>
    <t>WFB9M</t>
  </si>
  <si>
    <t>WFBB6</t>
  </si>
  <si>
    <t>WFBBW</t>
  </si>
  <si>
    <t>WFBBY</t>
  </si>
  <si>
    <t>WFBBZ</t>
  </si>
  <si>
    <t>WFBDG</t>
  </si>
  <si>
    <t>WFBDP</t>
  </si>
  <si>
    <t>WFBF0</t>
  </si>
  <si>
    <t>WFBF3</t>
  </si>
  <si>
    <t>WFBF4</t>
  </si>
  <si>
    <t>WFBFR</t>
  </si>
  <si>
    <t>WFBFV</t>
  </si>
  <si>
    <t>WFBG4</t>
  </si>
  <si>
    <t>WFBG7</t>
  </si>
  <si>
    <t>WFBG9</t>
  </si>
  <si>
    <t>WFBGD</t>
  </si>
  <si>
    <t>WFBGH</t>
  </si>
  <si>
    <t>WFBGJ</t>
  </si>
  <si>
    <t>WFBGR</t>
  </si>
  <si>
    <t>WFBGT</t>
  </si>
  <si>
    <t>WFBH4</t>
  </si>
  <si>
    <t>WFBH9</t>
  </si>
  <si>
    <t>WFBHB</t>
  </si>
  <si>
    <t>WFBHF</t>
  </si>
  <si>
    <t>WFBJ8</t>
  </si>
  <si>
    <t>WFBJH</t>
  </si>
  <si>
    <t>WFBJZ</t>
  </si>
  <si>
    <t>WFBL6</t>
  </si>
  <si>
    <t>WFBLV</t>
  </si>
  <si>
    <t>WFBM0</t>
  </si>
  <si>
    <t>WFBM1</t>
  </si>
  <si>
    <t>WFBM5</t>
  </si>
  <si>
    <t>WFBMD</t>
  </si>
  <si>
    <t>WFBMF</t>
  </si>
  <si>
    <t>WFBMM</t>
  </si>
  <si>
    <t>WFBMN</t>
  </si>
  <si>
    <t>WFBMP</t>
  </si>
  <si>
    <t>WFBMT</t>
  </si>
  <si>
    <t>WFBMV</t>
  </si>
  <si>
    <t>WFBN9</t>
  </si>
  <si>
    <t>WFBNT</t>
  </si>
  <si>
    <t>WFBP1</t>
  </si>
  <si>
    <t>WFBPF</t>
  </si>
  <si>
    <t>WFBPJ</t>
  </si>
  <si>
    <t>WFBPW</t>
  </si>
  <si>
    <t>WFBPY</t>
  </si>
  <si>
    <t>WFDB1</t>
  </si>
  <si>
    <t>WFDDB</t>
  </si>
  <si>
    <t>WFDDJ</t>
  </si>
  <si>
    <t>WFDDZ</t>
  </si>
  <si>
    <t>WFDF3</t>
  </si>
  <si>
    <t>WFDFT</t>
  </si>
  <si>
    <t>WFDFW</t>
  </si>
  <si>
    <t>WFDG6</t>
  </si>
  <si>
    <t>WFDG7</t>
  </si>
  <si>
    <t>WFDGY</t>
  </si>
  <si>
    <t>WFDH0</t>
  </si>
  <si>
    <t>WFDH6</t>
  </si>
  <si>
    <t>WFDH7</t>
  </si>
  <si>
    <t>WFDHG</t>
  </si>
  <si>
    <t>WFDHJ</t>
  </si>
  <si>
    <t>WFDHV</t>
  </si>
  <si>
    <t>WFDHW</t>
  </si>
  <si>
    <t>WFDHY</t>
  </si>
  <si>
    <t>WFDHZ</t>
  </si>
  <si>
    <t>WFDJ0</t>
  </si>
  <si>
    <t>WFDJF</t>
  </si>
  <si>
    <t>WFDJG</t>
  </si>
  <si>
    <t>WFDJH</t>
  </si>
  <si>
    <t>WFDL0</t>
  </si>
  <si>
    <t>WFDL1</t>
  </si>
  <si>
    <t>WFDLG</t>
  </si>
  <si>
    <t>WFDLP</t>
  </si>
  <si>
    <t>WFDLR</t>
  </si>
  <si>
    <t>WFDLW</t>
  </si>
  <si>
    <t>WFDLZ</t>
  </si>
  <si>
    <t>WFDM9</t>
  </si>
  <si>
    <t>WFDMF</t>
  </si>
  <si>
    <t>WFDMJ</t>
  </si>
  <si>
    <t>WFDMM</t>
  </si>
  <si>
    <t>WFDMR</t>
  </si>
  <si>
    <t>WFDMY</t>
  </si>
  <si>
    <t>WFDMZ</t>
  </si>
  <si>
    <t>WFDNB</t>
  </si>
  <si>
    <t>WFDND</t>
  </si>
  <si>
    <t>WFDNH</t>
  </si>
  <si>
    <t>WFDNL</t>
  </si>
  <si>
    <t>WFDNN</t>
  </si>
  <si>
    <t>WFDNP</t>
  </si>
  <si>
    <t>WFDNR</t>
  </si>
  <si>
    <t>WFDNV</t>
  </si>
  <si>
    <t>WFDP6</t>
  </si>
  <si>
    <t>WFDP7</t>
  </si>
  <si>
    <t>WFDP8</t>
  </si>
  <si>
    <t>WFDP9</t>
  </si>
  <si>
    <t>WFDPB</t>
  </si>
  <si>
    <t>WFDPD</t>
  </si>
  <si>
    <t>WFDPF</t>
  </si>
  <si>
    <t>WFDPL</t>
  </si>
  <si>
    <t>WFDPM</t>
  </si>
  <si>
    <t>WFDPN</t>
  </si>
  <si>
    <t>WFDPQ</t>
  </si>
  <si>
    <t>WFDPR</t>
  </si>
  <si>
    <t>WFDQ6</t>
  </si>
  <si>
    <t>WFDQB</t>
  </si>
  <si>
    <t>WFDQD</t>
  </si>
  <si>
    <t>WFDQH</t>
  </si>
  <si>
    <t>WFDQJ</t>
  </si>
  <si>
    <t>WFDQL</t>
  </si>
  <si>
    <t>WFDQM</t>
  </si>
  <si>
    <t>WFDQP</t>
  </si>
  <si>
    <t>WFDQQ</t>
  </si>
  <si>
    <t>WFDQR</t>
  </si>
  <si>
    <t>WFDQT</t>
  </si>
  <si>
    <t>WFDQV</t>
  </si>
  <si>
    <t>WFDQZ</t>
  </si>
  <si>
    <t>WFDR0</t>
  </si>
  <si>
    <t>WFDR6</t>
  </si>
  <si>
    <t>WFDRM</t>
  </si>
  <si>
    <t>WFDRN</t>
  </si>
  <si>
    <t>WFDRP</t>
  </si>
  <si>
    <t>WFDRR</t>
  </si>
  <si>
    <t>WFDRT</t>
  </si>
  <si>
    <t>WFDRV</t>
  </si>
  <si>
    <t>WFDRW</t>
  </si>
  <si>
    <t>WFDRY</t>
  </si>
  <si>
    <t>WFDRZ</t>
  </si>
  <si>
    <t>WFDT0</t>
  </si>
  <si>
    <t>WFDT4</t>
  </si>
  <si>
    <t>WFDT5</t>
  </si>
  <si>
    <t>WFDT7</t>
  </si>
  <si>
    <t>WFDTB</t>
  </si>
  <si>
    <t>WFDTF</t>
  </si>
  <si>
    <t>WFDTM</t>
  </si>
  <si>
    <t>WFDTT</t>
  </si>
  <si>
    <t>WFDTV</t>
  </si>
  <si>
    <t>WFDTW</t>
  </si>
  <si>
    <t>WFDTY</t>
  </si>
  <si>
    <t>WFDTZ</t>
  </si>
  <si>
    <t>WFDV0</t>
  </si>
  <si>
    <t>WFDVF</t>
  </si>
  <si>
    <t>WFDVT</t>
  </si>
  <si>
    <t>WFDVV</t>
  </si>
  <si>
    <t>WFDVW</t>
  </si>
  <si>
    <t>WFDVY</t>
  </si>
  <si>
    <t>WFDVZ</t>
  </si>
  <si>
    <t>WFDWB</t>
  </si>
  <si>
    <t>WFDWF</t>
  </si>
  <si>
    <t>WFDWG</t>
  </si>
  <si>
    <t>WFDWL</t>
  </si>
  <si>
    <t>WFDWN</t>
  </si>
  <si>
    <t>WFDYF</t>
  </si>
  <si>
    <t>XB1L9</t>
  </si>
  <si>
    <t>XB1N0</t>
  </si>
  <si>
    <t>XFBP1</t>
  </si>
  <si>
    <t>XGBPB</t>
  </si>
  <si>
    <t>YA664</t>
  </si>
  <si>
    <t>(blank)</t>
  </si>
  <si>
    <t>Grand Total</t>
  </si>
  <si>
    <t>Pricing Calculator</t>
  </si>
  <si>
    <t>Original</t>
  </si>
  <si>
    <t>Scenario #1</t>
  </si>
  <si>
    <t>Item #</t>
  </si>
  <si>
    <t>Description</t>
  </si>
  <si>
    <t>Category</t>
  </si>
  <si>
    <t>Qty Break</t>
  </si>
  <si>
    <t>List Price</t>
  </si>
  <si>
    <t>Std Cost</t>
  </si>
  <si>
    <t>GM $</t>
  </si>
  <si>
    <t>GM %</t>
  </si>
  <si>
    <t>Disc %</t>
  </si>
  <si>
    <t>Disc Price</t>
  </si>
  <si>
    <t>Sherpa Throw</t>
  </si>
  <si>
    <t>Product Pricing</t>
  </si>
  <si>
    <t>Setup Revenue</t>
  </si>
  <si>
    <t>All</t>
  </si>
  <si>
    <t>Shipping Revenue</t>
  </si>
  <si>
    <t>Handling Revenue</t>
  </si>
  <si>
    <t>Average Order Value</t>
  </si>
  <si>
    <t>Total Revenue / Margin Projections</t>
  </si>
  <si>
    <t>Year</t>
  </si>
  <si>
    <t>Sales</t>
  </si>
  <si>
    <t>Std Cogs</t>
  </si>
  <si>
    <t>Incr.</t>
  </si>
  <si>
    <t>1. - No Change in Response</t>
  </si>
  <si>
    <t>2024 Total</t>
  </si>
  <si>
    <t xml:space="preserve">Change in GM $ </t>
  </si>
  <si>
    <t>Product Revenue</t>
  </si>
  <si>
    <t>Set Up Revenue</t>
  </si>
  <si>
    <t>Ship Revenue</t>
  </si>
  <si>
    <t>Total Revenue</t>
  </si>
  <si>
    <t>Total Merch Units</t>
  </si>
  <si>
    <t>Avg Unit Sell Price</t>
  </si>
  <si>
    <t>Net Orders</t>
  </si>
  <si>
    <t>Avg Order Value</t>
  </si>
  <si>
    <t>Avg Order Units</t>
  </si>
  <si>
    <t>2. - Break Even Change in Response</t>
  </si>
  <si>
    <t>Chg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</si>
</sst>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7">
    <numFmt numFmtId="164" formatCode="&quot;$&quot;#,##0"/>
    <numFmt numFmtId="165" formatCode="&quot;$&quot;#,##0_);\(&quot;$&quot;#,##0\)"/>
    <numFmt numFmtId="166" formatCode="0.0%"/>
    <numFmt numFmtId="167" formatCode="&quot;$&quot;#,##0.00_);\(&quot;$&quot;#,##0.00\)"/>
    <numFmt numFmtId="168" formatCode="&quot;$&quot;#,##0_);[Red]\(&quot;$&quot;#,##0\)"/>
    <numFmt numFmtId="169" formatCode="_(* #,##0_);_(* \(#,##0\);_(* &quot;-&quot;??_);_(@_)"/>
    <numFmt numFmtId="170" formatCode="&quot;$&quot;#,##0.00_);[Red]\(&quot;$&quot;#,##0.00\)"/>
  </numFmts>
  <fonts count="10">
    <font>
      <sz val="11.0"/>
      <color theme="1"/>
      <name val="Calibri"/>
      <scheme val="minor"/>
    </font>
    <font>
      <sz val="11.0"/>
      <color theme="1"/>
      <name val="Calibri"/>
    </font>
    <font>
      <b/>
      <sz val="11.0"/>
      <color rgb="FF000000"/>
      <name val="Calibri"/>
    </font>
    <font>
      <sz val="9.0"/>
      <color theme="1"/>
      <name val="Calibri"/>
    </font>
    <font>
      <b/>
      <sz val="16.0"/>
      <color theme="1"/>
      <name val="Calibri"/>
    </font>
    <font>
      <b/>
      <u/>
      <sz val="14.0"/>
      <color theme="1"/>
      <name val="Calibri"/>
    </font>
    <font>
      <b/>
      <sz val="12.0"/>
      <color theme="1"/>
      <name val="Calibri"/>
    </font>
    <font/>
    <font>
      <b/>
      <sz val="11.0"/>
      <color theme="1"/>
      <name val="Calibri"/>
    </font>
    <font>
      <sz val="11.0"/>
      <color rgb="FFFF0000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DDEBF7"/>
        <bgColor rgb="FFDDEBF7"/>
      </patternFill>
    </fill>
    <fill>
      <patternFill patternType="solid">
        <fgColor rgb="FFC5E0B3"/>
        <bgColor rgb="FFC5E0B3"/>
      </patternFill>
    </fill>
    <fill>
      <patternFill patternType="solid">
        <fgColor rgb="FFFFFF00"/>
        <bgColor rgb="FFFFFF00"/>
      </patternFill>
    </fill>
    <fill>
      <patternFill patternType="solid">
        <fgColor rgb="FFE2EFD9"/>
        <bgColor rgb="FFE2EFD9"/>
      </patternFill>
    </fill>
    <fill>
      <patternFill patternType="solid">
        <fgColor rgb="FFD8D8D8"/>
        <bgColor rgb="FFD8D8D8"/>
      </patternFill>
    </fill>
  </fills>
  <borders count="18">
    <border/>
    <border>
      <left/>
      <right/>
      <top/>
      <bottom style="thin">
        <color rgb="FF9BC2E6"/>
      </bottom>
    </border>
    <border>
      <left/>
      <right/>
      <top style="thin">
        <color rgb="FF9BC2E6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/>
      <top/>
      <bottom/>
    </border>
    <border>
      <left/>
      <right/>
      <top/>
      <bottom/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6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1" fillId="2" fontId="2" numFmtId="0" xfId="0" applyAlignment="1" applyBorder="1" applyFill="1" applyFont="1">
      <alignment horizontal="center"/>
    </xf>
    <xf borderId="1" fillId="2" fontId="2" numFmtId="0" xfId="0" applyBorder="1" applyFont="1"/>
    <xf borderId="0" fillId="0" fontId="1" numFmtId="164" xfId="0" applyFont="1" applyNumberFormat="1"/>
    <xf borderId="0" fillId="0" fontId="1" numFmtId="3" xfId="0" applyFont="1" applyNumberFormat="1"/>
    <xf borderId="2" fillId="2" fontId="2" numFmtId="0" xfId="0" applyAlignment="1" applyBorder="1" applyFont="1">
      <alignment horizontal="center"/>
    </xf>
    <xf borderId="2" fillId="2" fontId="2" numFmtId="164" xfId="0" applyBorder="1" applyFont="1" applyNumberFormat="1"/>
    <xf borderId="2" fillId="2" fontId="2" numFmtId="3" xfId="0" applyBorder="1" applyFont="1" applyNumberFormat="1"/>
    <xf borderId="0" fillId="0" fontId="3" numFmtId="0" xfId="0" applyFont="1"/>
    <xf borderId="0" fillId="0" fontId="1" numFmtId="0" xfId="0" applyFont="1"/>
    <xf borderId="3" fillId="3" fontId="4" numFmtId="0" xfId="0" applyAlignment="1" applyBorder="1" applyFill="1" applyFont="1">
      <alignment horizontal="center"/>
    </xf>
    <xf borderId="3" fillId="3" fontId="4" numFmtId="165" xfId="0" applyBorder="1" applyFont="1" applyNumberFormat="1"/>
    <xf borderId="3" fillId="3" fontId="4" numFmtId="166" xfId="0" applyBorder="1" applyFont="1" applyNumberFormat="1"/>
    <xf borderId="3" fillId="3" fontId="4" numFmtId="165" xfId="0" applyAlignment="1" applyBorder="1" applyFont="1" applyNumberFormat="1">
      <alignment horizontal="center"/>
    </xf>
    <xf borderId="0" fillId="0" fontId="5" numFmtId="0" xfId="0" applyFont="1"/>
    <xf borderId="4" fillId="0" fontId="6" numFmtId="0" xfId="0" applyAlignment="1" applyBorder="1" applyFont="1">
      <alignment horizontal="center"/>
    </xf>
    <xf borderId="5" fillId="0" fontId="7" numFmtId="0" xfId="0" applyBorder="1" applyFont="1"/>
    <xf borderId="6" fillId="0" fontId="7" numFmtId="0" xfId="0" applyBorder="1" applyFont="1"/>
    <xf borderId="3" fillId="0" fontId="8" numFmtId="0" xfId="0" applyAlignment="1" applyBorder="1" applyFont="1">
      <alignment horizontal="center"/>
    </xf>
    <xf borderId="4" fillId="0" fontId="8" numFmtId="0" xfId="0" applyAlignment="1" applyBorder="1" applyFont="1">
      <alignment horizontal="center"/>
    </xf>
    <xf borderId="5" fillId="0" fontId="8" numFmtId="0" xfId="0" applyAlignment="1" applyBorder="1" applyFont="1">
      <alignment horizontal="center"/>
    </xf>
    <xf borderId="6" fillId="0" fontId="8" numFmtId="0" xfId="0" applyAlignment="1" applyBorder="1" applyFont="1">
      <alignment horizontal="center"/>
    </xf>
    <xf borderId="0" fillId="0" fontId="8" numFmtId="0" xfId="0" applyAlignment="1" applyFont="1">
      <alignment horizontal="center"/>
    </xf>
    <xf borderId="7" fillId="0" fontId="8" numFmtId="0" xfId="0" applyAlignment="1" applyBorder="1" applyFont="1">
      <alignment horizontal="center"/>
    </xf>
    <xf borderId="8" fillId="0" fontId="8" numFmtId="0" xfId="0" applyAlignment="1" applyBorder="1" applyFont="1">
      <alignment horizontal="center"/>
    </xf>
    <xf borderId="3" fillId="4" fontId="9" numFmtId="0" xfId="0" applyAlignment="1" applyBorder="1" applyFill="1" applyFont="1">
      <alignment horizontal="center" vertical="center"/>
    </xf>
    <xf borderId="9" fillId="4" fontId="9" numFmtId="0" xfId="0" applyAlignment="1" applyBorder="1" applyFont="1">
      <alignment horizontal="center"/>
    </xf>
    <xf borderId="10" fillId="4" fontId="9" numFmtId="167" xfId="0" applyAlignment="1" applyBorder="1" applyFont="1" applyNumberFormat="1">
      <alignment horizontal="right"/>
    </xf>
    <xf borderId="0" fillId="0" fontId="1" numFmtId="167" xfId="0" applyAlignment="1" applyFont="1" applyNumberFormat="1">
      <alignment horizontal="right"/>
    </xf>
    <xf borderId="8" fillId="0" fontId="1" numFmtId="166" xfId="0" applyBorder="1" applyFont="1" applyNumberFormat="1"/>
    <xf borderId="9" fillId="4" fontId="9" numFmtId="166" xfId="0" applyAlignment="1" applyBorder="1" applyFont="1" applyNumberFormat="1">
      <alignment horizontal="center"/>
    </xf>
    <xf borderId="7" fillId="0" fontId="1" numFmtId="166" xfId="0" applyAlignment="1" applyBorder="1" applyFont="1" applyNumberFormat="1">
      <alignment horizontal="center"/>
    </xf>
    <xf borderId="7" fillId="0" fontId="1" numFmtId="0" xfId="0" applyBorder="1" applyFont="1"/>
    <xf borderId="0" fillId="0" fontId="1" numFmtId="0" xfId="0" applyAlignment="1" applyFont="1">
      <alignment horizontal="right"/>
    </xf>
    <xf borderId="8" fillId="0" fontId="1" numFmtId="0" xfId="0" applyBorder="1" applyFont="1"/>
    <xf borderId="7" fillId="0" fontId="1" numFmtId="0" xfId="0" applyAlignment="1" applyBorder="1" applyFont="1">
      <alignment horizontal="center"/>
    </xf>
    <xf borderId="7" fillId="0" fontId="3" numFmtId="0" xfId="0" applyBorder="1" applyFont="1"/>
    <xf borderId="3" fillId="5" fontId="8" numFmtId="0" xfId="0" applyAlignment="1" applyBorder="1" applyFill="1" applyFont="1">
      <alignment horizontal="center"/>
    </xf>
    <xf borderId="11" fillId="5" fontId="8" numFmtId="0" xfId="0" applyAlignment="1" applyBorder="1" applyFont="1">
      <alignment horizontal="center"/>
    </xf>
    <xf borderId="12" fillId="5" fontId="8" numFmtId="165" xfId="0" applyAlignment="1" applyBorder="1" applyFont="1" applyNumberFormat="1">
      <alignment horizontal="right"/>
    </xf>
    <xf borderId="13" fillId="5" fontId="8" numFmtId="166" xfId="0" applyBorder="1" applyFont="1" applyNumberFormat="1"/>
    <xf borderId="0" fillId="0" fontId="8" numFmtId="0" xfId="0" applyFont="1"/>
    <xf borderId="9" fillId="5" fontId="8" numFmtId="0" xfId="0" applyAlignment="1" applyBorder="1" applyFont="1">
      <alignment horizontal="center"/>
    </xf>
    <xf borderId="10" fillId="5" fontId="8" numFmtId="165" xfId="0" applyAlignment="1" applyBorder="1" applyFont="1" applyNumberFormat="1">
      <alignment horizontal="right"/>
    </xf>
    <xf borderId="14" fillId="5" fontId="8" numFmtId="166" xfId="0" applyBorder="1" applyFont="1" applyNumberFormat="1"/>
    <xf borderId="15" fillId="5" fontId="8" numFmtId="0" xfId="0" applyAlignment="1" applyBorder="1" applyFont="1">
      <alignment horizontal="center"/>
    </xf>
    <xf borderId="16" fillId="5" fontId="8" numFmtId="165" xfId="0" applyAlignment="1" applyBorder="1" applyFont="1" applyNumberFormat="1">
      <alignment horizontal="right"/>
    </xf>
    <xf borderId="17" fillId="5" fontId="8" numFmtId="166" xfId="0" applyBorder="1" applyFont="1" applyNumberFormat="1"/>
    <xf borderId="4" fillId="0" fontId="8" numFmtId="0" xfId="0" applyAlignment="1" applyBorder="1" applyFont="1">
      <alignment horizontal="center" shrinkToFit="0" wrapText="1"/>
    </xf>
    <xf borderId="5" fillId="0" fontId="8" numFmtId="0" xfId="0" applyAlignment="1" applyBorder="1" applyFont="1">
      <alignment horizontal="center" shrinkToFit="0" wrapText="1"/>
    </xf>
    <xf borderId="6" fillId="0" fontId="8" numFmtId="0" xfId="0" applyAlignment="1" applyBorder="1" applyFont="1">
      <alignment horizontal="center" shrinkToFit="0" wrapText="1"/>
    </xf>
    <xf borderId="0" fillId="0" fontId="3" numFmtId="165" xfId="0" applyFont="1" applyNumberFormat="1"/>
    <xf borderId="3" fillId="0" fontId="1" numFmtId="0" xfId="0" applyAlignment="1" applyBorder="1" applyFont="1">
      <alignment horizontal="left"/>
    </xf>
    <xf borderId="4" fillId="0" fontId="1" numFmtId="0" xfId="0" applyAlignment="1" applyBorder="1" applyFont="1">
      <alignment horizontal="center"/>
    </xf>
    <xf borderId="5" fillId="0" fontId="1" numFmtId="168" xfId="0" applyBorder="1" applyFont="1" applyNumberFormat="1"/>
    <xf borderId="5" fillId="0" fontId="1" numFmtId="165" xfId="0" applyAlignment="1" applyBorder="1" applyFont="1" applyNumberFormat="1">
      <alignment horizontal="right"/>
    </xf>
    <xf borderId="6" fillId="0" fontId="1" numFmtId="166" xfId="0" applyBorder="1" applyFont="1" applyNumberFormat="1"/>
    <xf borderId="3" fillId="0" fontId="1" numFmtId="166" xfId="0" applyAlignment="1" applyBorder="1" applyFont="1" applyNumberFormat="1">
      <alignment horizontal="center"/>
    </xf>
    <xf borderId="3" fillId="6" fontId="8" numFmtId="0" xfId="0" applyAlignment="1" applyBorder="1" applyFill="1" applyFont="1">
      <alignment horizontal="right"/>
    </xf>
    <xf borderId="0" fillId="0" fontId="1" numFmtId="166" xfId="0" applyFont="1" applyNumberFormat="1"/>
    <xf borderId="0" fillId="0" fontId="1" numFmtId="168" xfId="0" applyFont="1" applyNumberFormat="1"/>
    <xf borderId="3" fillId="6" fontId="8" numFmtId="168" xfId="0" applyBorder="1" applyFont="1" applyNumberFormat="1"/>
    <xf borderId="0" fillId="0" fontId="3" numFmtId="0" xfId="0" applyAlignment="1" applyFont="1">
      <alignment horizontal="right"/>
    </xf>
    <xf borderId="0" fillId="0" fontId="1" numFmtId="169" xfId="0" applyFont="1" applyNumberFormat="1"/>
    <xf borderId="0" fillId="0" fontId="1" numFmtId="170" xfId="0" applyFont="1" applyNumberFormat="1"/>
    <xf borderId="10" fillId="4" fontId="9" numFmtId="166" xfId="0" applyBorder="1" applyFont="1" applyNumberFormat="1"/>
    <xf borderId="3" fillId="3" fontId="4" numFmtId="168" xfId="0" applyBorder="1" applyFont="1" applyNumberFormat="1"/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<Relationships xmlns="http://schemas.openxmlformats.org/package/2006/relationships"><Relationship Id="rId1" Type="http://customschemas.google.com/relationships/workbookmetadata" Target="commentsmeta1"/></Relationships>
</file>

<file path=xl/_rels/comments3.xml.rels><?xml version="1.0" encoding="UTF-8" standalone="yes"?><Relationships xmlns="http://schemas.openxmlformats.org/package/2006/relationships"><Relationship Id="rId1" Type="http://customschemas.google.com/relationships/workbookmetadata" Target="commentsmeta2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FBFBF"/>
    <pageSetUpPr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0"/>
  <cols>
    <col customWidth="1" min="1" max="1" width="3.43"/>
    <col customWidth="1" min="2" max="2" width="10.71"/>
    <col customWidth="1" min="3" max="3" width="18.43"/>
    <col customWidth="1" min="4" max="4" width="12.86"/>
    <col customWidth="1" min="5" max="5" width="10.29"/>
    <col customWidth="1" min="6" max="6" width="12.14"/>
    <col customWidth="1" min="7" max="7" width="6.57"/>
    <col customWidth="1" min="8" max="9" width="12.43"/>
    <col customWidth="1" min="10" max="13" width="12.14"/>
    <col customWidth="1" min="14" max="14" width="11.29"/>
    <col customWidth="1" min="15" max="15" width="12.14"/>
    <col customWidth="1" min="16" max="16" width="8.43"/>
    <col customWidth="1" min="17" max="17" width="9.57"/>
  </cols>
  <sheetData>
    <row r="1" ht="14.25" customHeight="1">
      <c r="B1" s="1">
        <v>1.0</v>
      </c>
      <c r="C1" s="1">
        <f t="shared" ref="C1:Q1" si="1">B1+1</f>
        <v>2</v>
      </c>
      <c r="D1" s="1">
        <f t="shared" si="1"/>
        <v>3</v>
      </c>
      <c r="E1" s="1">
        <f t="shared" si="1"/>
        <v>4</v>
      </c>
      <c r="F1" s="1">
        <f t="shared" si="1"/>
        <v>5</v>
      </c>
      <c r="G1" s="1">
        <f t="shared" si="1"/>
        <v>6</v>
      </c>
      <c r="H1" s="1">
        <f t="shared" si="1"/>
        <v>7</v>
      </c>
      <c r="I1" s="1">
        <f t="shared" si="1"/>
        <v>8</v>
      </c>
      <c r="J1" s="1">
        <f t="shared" si="1"/>
        <v>9</v>
      </c>
      <c r="K1" s="1">
        <f t="shared" si="1"/>
        <v>10</v>
      </c>
      <c r="L1" s="1">
        <f t="shared" si="1"/>
        <v>11</v>
      </c>
      <c r="M1" s="1">
        <f t="shared" si="1"/>
        <v>12</v>
      </c>
      <c r="N1" s="1">
        <f t="shared" si="1"/>
        <v>13</v>
      </c>
      <c r="O1" s="1">
        <f t="shared" si="1"/>
        <v>14</v>
      </c>
      <c r="P1" s="1">
        <f t="shared" si="1"/>
        <v>15</v>
      </c>
      <c r="Q1" s="1">
        <f t="shared" si="1"/>
        <v>16</v>
      </c>
    </row>
    <row r="2" ht="14.25" customHeight="1">
      <c r="B2" s="2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  <c r="K2" s="3" t="s">
        <v>9</v>
      </c>
      <c r="L2" s="3" t="s">
        <v>10</v>
      </c>
      <c r="M2" s="3" t="s">
        <v>11</v>
      </c>
      <c r="N2" s="3" t="s">
        <v>12</v>
      </c>
      <c r="O2" s="3" t="s">
        <v>13</v>
      </c>
      <c r="P2" s="3" t="s">
        <v>14</v>
      </c>
      <c r="Q2" s="3" t="s">
        <v>15</v>
      </c>
    </row>
    <row r="3" ht="14.25" customHeight="1">
      <c r="B3" s="1">
        <v>11205.0</v>
      </c>
      <c r="C3" s="4">
        <v>5.0</v>
      </c>
      <c r="D3" s="4">
        <v>1.69</v>
      </c>
      <c r="E3" s="4">
        <v>13.25</v>
      </c>
      <c r="F3" s="4">
        <v>9.2</v>
      </c>
      <c r="G3" s="5">
        <v>1.0</v>
      </c>
      <c r="H3" s="4">
        <v>13.25</v>
      </c>
      <c r="I3" s="4">
        <v>9.2</v>
      </c>
      <c r="J3" s="4">
        <v>0.0</v>
      </c>
      <c r="K3" s="4">
        <v>0.0</v>
      </c>
      <c r="L3" s="4">
        <v>13.25</v>
      </c>
      <c r="M3" s="4">
        <v>9.2</v>
      </c>
      <c r="N3" s="4">
        <v>27.45</v>
      </c>
      <c r="O3" s="5">
        <v>0.0</v>
      </c>
      <c r="P3" s="4">
        <v>0.0</v>
      </c>
      <c r="Q3" s="4">
        <v>5.0</v>
      </c>
    </row>
    <row r="4" ht="14.25" customHeight="1">
      <c r="B4" s="1">
        <v>11206.0</v>
      </c>
      <c r="C4" s="4">
        <v>42.5</v>
      </c>
      <c r="D4" s="4">
        <v>8.93</v>
      </c>
      <c r="E4" s="4">
        <v>0.0</v>
      </c>
      <c r="F4" s="4">
        <v>110.72</v>
      </c>
      <c r="G4" s="5">
        <v>7.0</v>
      </c>
      <c r="H4" s="4">
        <v>0.0</v>
      </c>
      <c r="I4" s="4">
        <v>15.817142857142857</v>
      </c>
      <c r="J4" s="4">
        <v>0.0</v>
      </c>
      <c r="K4" s="4">
        <v>0.0</v>
      </c>
      <c r="L4" s="4">
        <v>0.0</v>
      </c>
      <c r="M4" s="4">
        <v>110.72</v>
      </c>
      <c r="N4" s="4">
        <v>153.22000000000003</v>
      </c>
      <c r="O4" s="5">
        <v>0.0</v>
      </c>
      <c r="P4" s="4">
        <v>0.0</v>
      </c>
      <c r="Q4" s="4">
        <v>6.071428571428571</v>
      </c>
    </row>
    <row r="5" ht="14.25" customHeight="1">
      <c r="B5" s="1">
        <v>11209.0</v>
      </c>
      <c r="C5" s="4">
        <v>485.9</v>
      </c>
      <c r="D5" s="4">
        <v>115.58</v>
      </c>
      <c r="E5" s="4">
        <v>14.5</v>
      </c>
      <c r="F5" s="4">
        <v>72.17</v>
      </c>
      <c r="G5" s="5">
        <v>3.0</v>
      </c>
      <c r="H5" s="4">
        <v>4.833333333333333</v>
      </c>
      <c r="I5" s="4">
        <v>24.05666666666667</v>
      </c>
      <c r="J5" s="4">
        <v>0.0</v>
      </c>
      <c r="K5" s="4">
        <v>12.45</v>
      </c>
      <c r="L5" s="4">
        <v>14.5</v>
      </c>
      <c r="M5" s="4">
        <v>72.17</v>
      </c>
      <c r="N5" s="4">
        <v>572.57</v>
      </c>
      <c r="O5" s="5">
        <v>0.0</v>
      </c>
      <c r="P5" s="4">
        <v>0.0</v>
      </c>
      <c r="Q5" s="4">
        <v>161.96666666666667</v>
      </c>
    </row>
    <row r="6" ht="14.25" customHeight="1">
      <c r="B6" s="1">
        <v>11211.0</v>
      </c>
      <c r="C6" s="4">
        <v>75.0</v>
      </c>
      <c r="D6" s="4">
        <v>14.5</v>
      </c>
      <c r="E6" s="4">
        <v>0.0</v>
      </c>
      <c r="F6" s="4">
        <v>26.0</v>
      </c>
      <c r="G6" s="5">
        <v>1.0</v>
      </c>
      <c r="H6" s="4">
        <v>0.0</v>
      </c>
      <c r="I6" s="4">
        <v>26.0</v>
      </c>
      <c r="J6" s="4">
        <v>0.0</v>
      </c>
      <c r="K6" s="4">
        <v>0.0</v>
      </c>
      <c r="L6" s="4">
        <v>0.0</v>
      </c>
      <c r="M6" s="4">
        <v>26.0</v>
      </c>
      <c r="N6" s="4">
        <v>101.0</v>
      </c>
      <c r="O6" s="5">
        <v>0.0</v>
      </c>
      <c r="P6" s="4">
        <v>0.0</v>
      </c>
      <c r="Q6" s="4">
        <v>75.0</v>
      </c>
    </row>
    <row r="7" ht="14.25" customHeight="1">
      <c r="B7" s="1">
        <v>11214.0</v>
      </c>
      <c r="C7" s="4">
        <v>195.03</v>
      </c>
      <c r="D7" s="4">
        <v>48.55</v>
      </c>
      <c r="E7" s="4">
        <v>12.0</v>
      </c>
      <c r="F7" s="4">
        <v>43.84</v>
      </c>
      <c r="G7" s="5">
        <v>2.0</v>
      </c>
      <c r="H7" s="4">
        <v>6.0</v>
      </c>
      <c r="I7" s="4">
        <v>21.92</v>
      </c>
      <c r="J7" s="4">
        <v>0.0</v>
      </c>
      <c r="K7" s="4">
        <v>-19.47</v>
      </c>
      <c r="L7" s="4">
        <v>12.0</v>
      </c>
      <c r="M7" s="4">
        <v>43.84</v>
      </c>
      <c r="N7" s="4">
        <v>250.87</v>
      </c>
      <c r="O7" s="5">
        <v>0.0</v>
      </c>
      <c r="P7" s="4">
        <v>0.0</v>
      </c>
      <c r="Q7" s="4">
        <v>97.515</v>
      </c>
    </row>
    <row r="8" ht="14.25" customHeight="1">
      <c r="B8" s="1">
        <v>11271.0</v>
      </c>
      <c r="C8" s="4">
        <v>308.69</v>
      </c>
      <c r="D8" s="4">
        <v>123.16999999999999</v>
      </c>
      <c r="E8" s="4">
        <v>29.0</v>
      </c>
      <c r="F8" s="4">
        <v>90.41</v>
      </c>
      <c r="G8" s="5">
        <v>5.0</v>
      </c>
      <c r="H8" s="4">
        <v>5.8</v>
      </c>
      <c r="I8" s="4">
        <v>18.082</v>
      </c>
      <c r="J8" s="4">
        <v>0.0</v>
      </c>
      <c r="K8" s="4">
        <v>10.34</v>
      </c>
      <c r="L8" s="4">
        <v>29.0</v>
      </c>
      <c r="M8" s="4">
        <v>90.41</v>
      </c>
      <c r="N8" s="4">
        <v>428.1</v>
      </c>
      <c r="O8" s="5">
        <v>0.0</v>
      </c>
      <c r="P8" s="4">
        <v>0.0</v>
      </c>
      <c r="Q8" s="4">
        <v>61.738</v>
      </c>
    </row>
    <row r="9" ht="14.25" customHeight="1">
      <c r="B9" s="1">
        <v>11483.0</v>
      </c>
      <c r="C9" s="4">
        <v>7991.760000000001</v>
      </c>
      <c r="D9" s="4">
        <v>2117.64</v>
      </c>
      <c r="E9" s="4">
        <v>350.25</v>
      </c>
      <c r="F9" s="4">
        <v>791.4000000000001</v>
      </c>
      <c r="G9" s="5">
        <v>27.0</v>
      </c>
      <c r="H9" s="4">
        <v>12.972222222222221</v>
      </c>
      <c r="I9" s="4">
        <v>29.311111111111114</v>
      </c>
      <c r="J9" s="4">
        <v>6930.98</v>
      </c>
      <c r="K9" s="4">
        <v>1060.78</v>
      </c>
      <c r="L9" s="4">
        <v>350.25</v>
      </c>
      <c r="M9" s="4">
        <v>791.4000000000001</v>
      </c>
      <c r="N9" s="4">
        <v>9133.41</v>
      </c>
      <c r="O9" s="5">
        <v>3798.0</v>
      </c>
      <c r="P9" s="4">
        <v>1.8249025803054237</v>
      </c>
      <c r="Q9" s="4">
        <v>295.99111111111114</v>
      </c>
    </row>
    <row r="10" ht="14.25" customHeight="1">
      <c r="B10" s="1">
        <v>11646.0</v>
      </c>
      <c r="C10" s="4">
        <v>16067.180000000002</v>
      </c>
      <c r="D10" s="4">
        <v>5048.55</v>
      </c>
      <c r="E10" s="4">
        <v>224.75</v>
      </c>
      <c r="F10" s="4">
        <v>944.6000000000001</v>
      </c>
      <c r="G10" s="5">
        <v>17.0</v>
      </c>
      <c r="H10" s="4">
        <v>13.220588235294118</v>
      </c>
      <c r="I10" s="4">
        <v>55.564705882352946</v>
      </c>
      <c r="J10" s="4">
        <v>13606.72</v>
      </c>
      <c r="K10" s="4">
        <v>798.2700000000001</v>
      </c>
      <c r="L10" s="4">
        <v>224.75</v>
      </c>
      <c r="M10" s="4">
        <v>944.6000000000001</v>
      </c>
      <c r="N10" s="4">
        <v>17236.530000000002</v>
      </c>
      <c r="O10" s="5">
        <v>5551.0</v>
      </c>
      <c r="P10" s="4">
        <v>2.451219600072059</v>
      </c>
      <c r="Q10" s="4">
        <v>945.1282352941178</v>
      </c>
    </row>
    <row r="11" ht="14.25" customHeight="1">
      <c r="B11" s="1">
        <v>11649.0</v>
      </c>
      <c r="C11" s="4">
        <v>698.05</v>
      </c>
      <c r="D11" s="4">
        <v>243.45</v>
      </c>
      <c r="E11" s="4">
        <v>0.0</v>
      </c>
      <c r="F11" s="4">
        <v>63.84</v>
      </c>
      <c r="G11" s="5">
        <v>1.0</v>
      </c>
      <c r="H11" s="4">
        <v>0.0</v>
      </c>
      <c r="I11" s="4">
        <v>63.84</v>
      </c>
      <c r="J11" s="4">
        <v>670.5</v>
      </c>
      <c r="K11" s="4">
        <v>27.55</v>
      </c>
      <c r="L11" s="4">
        <v>0.0</v>
      </c>
      <c r="M11" s="4">
        <v>63.84</v>
      </c>
      <c r="N11" s="4">
        <v>761.89</v>
      </c>
      <c r="O11" s="5">
        <v>450.0</v>
      </c>
      <c r="P11" s="4">
        <v>1.49</v>
      </c>
      <c r="Q11" s="4">
        <v>698.05</v>
      </c>
    </row>
    <row r="12" ht="14.25" customHeight="1">
      <c r="B12" s="1">
        <v>11766.0</v>
      </c>
      <c r="C12" s="4">
        <v>26625.58</v>
      </c>
      <c r="D12" s="4">
        <v>8004.929999999999</v>
      </c>
      <c r="E12" s="4">
        <v>498.0</v>
      </c>
      <c r="F12" s="4">
        <v>1231.37</v>
      </c>
      <c r="G12" s="5">
        <v>24.0</v>
      </c>
      <c r="H12" s="4">
        <v>20.75</v>
      </c>
      <c r="I12" s="4">
        <v>51.30708333333333</v>
      </c>
      <c r="J12" s="4">
        <v>25115.960000000003</v>
      </c>
      <c r="K12" s="4">
        <v>1431.6199999999994</v>
      </c>
      <c r="L12" s="4">
        <v>498.0</v>
      </c>
      <c r="M12" s="4">
        <v>1231.37</v>
      </c>
      <c r="N12" s="4">
        <v>28354.949999999997</v>
      </c>
      <c r="O12" s="5">
        <v>9070.0</v>
      </c>
      <c r="P12" s="4">
        <v>2.7691245865490632</v>
      </c>
      <c r="Q12" s="4">
        <v>1109.3991666666668</v>
      </c>
    </row>
    <row r="13" ht="14.25" customHeight="1">
      <c r="B13" s="1">
        <v>12011.0</v>
      </c>
      <c r="C13" s="4">
        <v>2580.56</v>
      </c>
      <c r="D13" s="4">
        <v>1350.87</v>
      </c>
      <c r="E13" s="4">
        <v>12.0</v>
      </c>
      <c r="F13" s="4">
        <v>400.9</v>
      </c>
      <c r="G13" s="5">
        <v>3.0</v>
      </c>
      <c r="H13" s="4">
        <v>4.0</v>
      </c>
      <c r="I13" s="4">
        <v>133.63333333333333</v>
      </c>
      <c r="J13" s="4">
        <v>0.0</v>
      </c>
      <c r="K13" s="4">
        <v>-51.61999999999999</v>
      </c>
      <c r="L13" s="4">
        <v>12.0</v>
      </c>
      <c r="M13" s="4">
        <v>400.9</v>
      </c>
      <c r="N13" s="4">
        <v>2993.4599999999996</v>
      </c>
      <c r="O13" s="5">
        <v>0.0</v>
      </c>
      <c r="P13" s="4">
        <v>0.0</v>
      </c>
      <c r="Q13" s="4">
        <v>860.1866666666666</v>
      </c>
    </row>
    <row r="14" ht="14.25" customHeight="1">
      <c r="B14" s="1">
        <v>12012.0</v>
      </c>
      <c r="C14" s="4">
        <v>162.21</v>
      </c>
      <c r="D14" s="4">
        <v>48.3</v>
      </c>
      <c r="E14" s="4">
        <v>14.5</v>
      </c>
      <c r="F14" s="4">
        <v>35.37</v>
      </c>
      <c r="G14" s="5">
        <v>1.0</v>
      </c>
      <c r="H14" s="4">
        <v>14.5</v>
      </c>
      <c r="I14" s="4">
        <v>35.37</v>
      </c>
      <c r="J14" s="4">
        <v>0.0</v>
      </c>
      <c r="K14" s="4">
        <v>37.26</v>
      </c>
      <c r="L14" s="4">
        <v>14.5</v>
      </c>
      <c r="M14" s="4">
        <v>35.37</v>
      </c>
      <c r="N14" s="4">
        <v>212.08</v>
      </c>
      <c r="O14" s="5">
        <v>0.0</v>
      </c>
      <c r="P14" s="4">
        <v>0.0</v>
      </c>
      <c r="Q14" s="4">
        <v>162.21</v>
      </c>
    </row>
    <row r="15" ht="14.25" customHeight="1">
      <c r="B15" s="1">
        <v>12013.0</v>
      </c>
      <c r="C15" s="4">
        <v>29.0</v>
      </c>
      <c r="D15" s="4">
        <v>17.8</v>
      </c>
      <c r="E15" s="4">
        <v>0.0</v>
      </c>
      <c r="F15" s="4">
        <v>60.68</v>
      </c>
      <c r="G15" s="5">
        <v>1.0</v>
      </c>
      <c r="H15" s="4">
        <v>0.0</v>
      </c>
      <c r="I15" s="4">
        <v>60.68</v>
      </c>
      <c r="J15" s="4">
        <v>0.0</v>
      </c>
      <c r="K15" s="4">
        <v>0.0</v>
      </c>
      <c r="L15" s="4">
        <v>0.0</v>
      </c>
      <c r="M15" s="4">
        <v>60.68</v>
      </c>
      <c r="N15" s="4">
        <v>89.68</v>
      </c>
      <c r="O15" s="5">
        <v>0.0</v>
      </c>
      <c r="P15" s="4">
        <v>0.0</v>
      </c>
      <c r="Q15" s="4">
        <v>29.0</v>
      </c>
    </row>
    <row r="16" ht="14.25" customHeight="1">
      <c r="B16" s="1">
        <v>12608.0</v>
      </c>
      <c r="C16" s="4">
        <v>104.87</v>
      </c>
      <c r="D16" s="4">
        <v>40.25999999999999</v>
      </c>
      <c r="E16" s="4">
        <v>61.25</v>
      </c>
      <c r="F16" s="4">
        <v>122.1</v>
      </c>
      <c r="G16" s="5">
        <v>10.0</v>
      </c>
      <c r="H16" s="4">
        <v>6.125</v>
      </c>
      <c r="I16" s="4">
        <v>12.209999999999999</v>
      </c>
      <c r="J16" s="4">
        <v>0.0</v>
      </c>
      <c r="K16" s="4">
        <v>-52.63</v>
      </c>
      <c r="L16" s="4">
        <v>61.25</v>
      </c>
      <c r="M16" s="4">
        <v>122.1</v>
      </c>
      <c r="N16" s="4">
        <v>288.22</v>
      </c>
      <c r="O16" s="5">
        <v>0.0</v>
      </c>
      <c r="P16" s="4">
        <v>0.0</v>
      </c>
      <c r="Q16" s="4">
        <v>10.487</v>
      </c>
    </row>
    <row r="17" ht="14.25" customHeight="1">
      <c r="B17" s="1">
        <v>12611.0</v>
      </c>
      <c r="C17" s="4">
        <v>511.77</v>
      </c>
      <c r="D17" s="4">
        <v>284.05</v>
      </c>
      <c r="E17" s="4">
        <v>12.0</v>
      </c>
      <c r="F17" s="4">
        <v>100.03</v>
      </c>
      <c r="G17" s="5">
        <v>5.0</v>
      </c>
      <c r="H17" s="4">
        <v>2.4</v>
      </c>
      <c r="I17" s="4">
        <v>20.006</v>
      </c>
      <c r="J17" s="4">
        <v>225.26999999999998</v>
      </c>
      <c r="K17" s="4">
        <v>13.5</v>
      </c>
      <c r="L17" s="4">
        <v>12.0</v>
      </c>
      <c r="M17" s="4">
        <v>100.03</v>
      </c>
      <c r="N17" s="4">
        <v>623.8</v>
      </c>
      <c r="O17" s="5">
        <v>103.0</v>
      </c>
      <c r="P17" s="4">
        <v>2.1870873786407765</v>
      </c>
      <c r="Q17" s="4">
        <v>102.354</v>
      </c>
    </row>
    <row r="18" ht="14.25" customHeight="1">
      <c r="B18" s="1">
        <v>12669.0</v>
      </c>
      <c r="C18" s="4">
        <v>28.19</v>
      </c>
      <c r="D18" s="4">
        <v>6.9</v>
      </c>
      <c r="E18" s="4">
        <v>13.25</v>
      </c>
      <c r="F18" s="4">
        <v>34.22</v>
      </c>
      <c r="G18" s="5">
        <v>2.0</v>
      </c>
      <c r="H18" s="4">
        <v>6.625</v>
      </c>
      <c r="I18" s="4">
        <v>17.11</v>
      </c>
      <c r="J18" s="4">
        <v>0.0</v>
      </c>
      <c r="K18" s="4">
        <v>1.19</v>
      </c>
      <c r="L18" s="4">
        <v>13.25</v>
      </c>
      <c r="M18" s="4">
        <v>34.22</v>
      </c>
      <c r="N18" s="4">
        <v>75.66</v>
      </c>
      <c r="O18" s="5">
        <v>0.0</v>
      </c>
      <c r="P18" s="4">
        <v>0.0</v>
      </c>
      <c r="Q18" s="4">
        <v>14.095</v>
      </c>
    </row>
    <row r="19" ht="14.25" customHeight="1">
      <c r="B19" s="1">
        <v>12677.0</v>
      </c>
      <c r="C19" s="4">
        <v>0.0</v>
      </c>
      <c r="D19" s="4">
        <v>1.93</v>
      </c>
      <c r="E19" s="4">
        <v>12.0</v>
      </c>
      <c r="F19" s="4">
        <v>18.97</v>
      </c>
      <c r="G19" s="5">
        <v>1.0</v>
      </c>
      <c r="H19" s="4">
        <v>12.0</v>
      </c>
      <c r="I19" s="4">
        <v>18.97</v>
      </c>
      <c r="J19" s="4">
        <v>0.0</v>
      </c>
      <c r="K19" s="4">
        <v>0.0</v>
      </c>
      <c r="L19" s="4">
        <v>12.0</v>
      </c>
      <c r="M19" s="4">
        <v>18.97</v>
      </c>
      <c r="N19" s="4">
        <v>30.97</v>
      </c>
      <c r="O19" s="5">
        <v>0.0</v>
      </c>
      <c r="P19" s="4">
        <v>0.0</v>
      </c>
      <c r="Q19" s="4">
        <v>0.0</v>
      </c>
    </row>
    <row r="20" ht="14.25" customHeight="1">
      <c r="B20" s="1">
        <v>12678.0</v>
      </c>
      <c r="C20" s="4">
        <v>622.8299999999999</v>
      </c>
      <c r="D20" s="4">
        <v>143.34</v>
      </c>
      <c r="E20" s="4">
        <v>13.25</v>
      </c>
      <c r="F20" s="4">
        <v>34.79</v>
      </c>
      <c r="G20" s="5">
        <v>2.0</v>
      </c>
      <c r="H20" s="4">
        <v>6.625</v>
      </c>
      <c r="I20" s="4">
        <v>17.395</v>
      </c>
      <c r="J20" s="4">
        <v>412.92</v>
      </c>
      <c r="K20" s="4">
        <v>35.910000000000004</v>
      </c>
      <c r="L20" s="4">
        <v>13.25</v>
      </c>
      <c r="M20" s="4">
        <v>34.79</v>
      </c>
      <c r="N20" s="4">
        <v>670.87</v>
      </c>
      <c r="O20" s="5">
        <v>153.0</v>
      </c>
      <c r="P20" s="4">
        <v>2.6988235294117646</v>
      </c>
      <c r="Q20" s="4">
        <v>311.41499999999996</v>
      </c>
    </row>
    <row r="21" ht="14.25" customHeight="1">
      <c r="B21" s="1">
        <v>12703.0</v>
      </c>
      <c r="C21" s="4">
        <v>133.95</v>
      </c>
      <c r="D21" s="4">
        <v>54.4</v>
      </c>
      <c r="E21" s="4">
        <v>0.0</v>
      </c>
      <c r="F21" s="4">
        <v>54.28</v>
      </c>
      <c r="G21" s="5">
        <v>1.0</v>
      </c>
      <c r="H21" s="4">
        <v>0.0</v>
      </c>
      <c r="I21" s="4">
        <v>54.28</v>
      </c>
      <c r="J21" s="4">
        <v>0.0</v>
      </c>
      <c r="K21" s="4">
        <v>25.95</v>
      </c>
      <c r="L21" s="4">
        <v>0.0</v>
      </c>
      <c r="M21" s="4">
        <v>54.28</v>
      </c>
      <c r="N21" s="4">
        <v>188.23</v>
      </c>
      <c r="O21" s="5">
        <v>0.0</v>
      </c>
      <c r="P21" s="4">
        <v>0.0</v>
      </c>
      <c r="Q21" s="4">
        <v>133.95</v>
      </c>
    </row>
    <row r="22" ht="14.25" customHeight="1">
      <c r="B22" s="1">
        <v>59134.0</v>
      </c>
      <c r="C22" s="4">
        <v>24.5</v>
      </c>
      <c r="D22" s="4">
        <v>9.95</v>
      </c>
      <c r="E22" s="4">
        <v>12.0</v>
      </c>
      <c r="F22" s="4">
        <v>12.62</v>
      </c>
      <c r="G22" s="5">
        <v>1.0</v>
      </c>
      <c r="H22" s="4">
        <v>12.0</v>
      </c>
      <c r="I22" s="4">
        <v>12.62</v>
      </c>
      <c r="J22" s="4">
        <v>0.0</v>
      </c>
      <c r="K22" s="4">
        <v>0.0</v>
      </c>
      <c r="L22" s="4">
        <v>12.0</v>
      </c>
      <c r="M22" s="4">
        <v>12.62</v>
      </c>
      <c r="N22" s="4">
        <v>49.12</v>
      </c>
      <c r="O22" s="5">
        <v>0.0</v>
      </c>
      <c r="P22" s="4">
        <v>0.0</v>
      </c>
      <c r="Q22" s="4">
        <v>24.5</v>
      </c>
    </row>
    <row r="23" ht="14.25" customHeight="1">
      <c r="B23" s="1">
        <v>59148.0</v>
      </c>
      <c r="C23" s="4">
        <v>92.3</v>
      </c>
      <c r="D23" s="4">
        <v>160.03</v>
      </c>
      <c r="E23" s="4">
        <v>13.25</v>
      </c>
      <c r="F23" s="4">
        <v>87.86</v>
      </c>
      <c r="G23" s="5">
        <v>5.0</v>
      </c>
      <c r="H23" s="4">
        <v>2.65</v>
      </c>
      <c r="I23" s="4">
        <v>17.572</v>
      </c>
      <c r="J23" s="4">
        <v>0.0</v>
      </c>
      <c r="K23" s="4">
        <v>0.0</v>
      </c>
      <c r="L23" s="4">
        <v>13.25</v>
      </c>
      <c r="M23" s="4">
        <v>87.86</v>
      </c>
      <c r="N23" s="4">
        <v>193.41</v>
      </c>
      <c r="O23" s="5">
        <v>0.0</v>
      </c>
      <c r="P23" s="4">
        <v>0.0</v>
      </c>
      <c r="Q23" s="4">
        <v>18.46</v>
      </c>
    </row>
    <row r="24" ht="14.25" customHeight="1">
      <c r="B24" s="1">
        <v>71034.0</v>
      </c>
      <c r="C24" s="4">
        <v>1067.06</v>
      </c>
      <c r="D24" s="4">
        <v>222.89</v>
      </c>
      <c r="E24" s="4">
        <v>20.0</v>
      </c>
      <c r="F24" s="4">
        <v>204.56</v>
      </c>
      <c r="G24" s="5">
        <v>2.0</v>
      </c>
      <c r="H24" s="4">
        <v>10.0</v>
      </c>
      <c r="I24" s="4">
        <v>102.28</v>
      </c>
      <c r="J24" s="4">
        <v>1044.46</v>
      </c>
      <c r="K24" s="4">
        <v>22.6</v>
      </c>
      <c r="L24" s="4">
        <v>20.0</v>
      </c>
      <c r="M24" s="4">
        <v>204.56</v>
      </c>
      <c r="N24" s="4">
        <v>1291.6200000000001</v>
      </c>
      <c r="O24" s="5">
        <v>604.0</v>
      </c>
      <c r="P24" s="4">
        <v>1.7292384105960266</v>
      </c>
      <c r="Q24" s="4">
        <v>533.53</v>
      </c>
    </row>
    <row r="25" ht="14.25" customHeight="1">
      <c r="B25" s="1">
        <v>71035.0</v>
      </c>
      <c r="C25" s="4">
        <v>192.91</v>
      </c>
      <c r="D25" s="4">
        <v>38.01</v>
      </c>
      <c r="E25" s="4">
        <v>25.25</v>
      </c>
      <c r="F25" s="4">
        <v>37.9</v>
      </c>
      <c r="G25" s="5">
        <v>2.0</v>
      </c>
      <c r="H25" s="4">
        <v>12.625</v>
      </c>
      <c r="I25" s="4">
        <v>18.95</v>
      </c>
      <c r="J25" s="4">
        <v>154.97</v>
      </c>
      <c r="K25" s="4">
        <v>37.94</v>
      </c>
      <c r="L25" s="4">
        <v>25.25</v>
      </c>
      <c r="M25" s="4">
        <v>37.9</v>
      </c>
      <c r="N25" s="4">
        <v>256.06</v>
      </c>
      <c r="O25" s="5">
        <v>103.0</v>
      </c>
      <c r="P25" s="4">
        <v>1.5045631067961165</v>
      </c>
      <c r="Q25" s="4">
        <v>96.455</v>
      </c>
    </row>
    <row r="26" ht="14.25" customHeight="1">
      <c r="B26" s="1">
        <v>71042.0</v>
      </c>
      <c r="C26" s="4">
        <v>135.69</v>
      </c>
      <c r="D26" s="4">
        <v>19.56</v>
      </c>
      <c r="E26" s="4">
        <v>14.5</v>
      </c>
      <c r="F26" s="4">
        <v>21.46</v>
      </c>
      <c r="G26" s="5">
        <v>1.0</v>
      </c>
      <c r="H26" s="4">
        <v>14.5</v>
      </c>
      <c r="I26" s="4">
        <v>21.46</v>
      </c>
      <c r="J26" s="4">
        <v>105.47</v>
      </c>
      <c r="K26" s="4">
        <v>30.22</v>
      </c>
      <c r="L26" s="4">
        <v>14.5</v>
      </c>
      <c r="M26" s="4">
        <v>21.46</v>
      </c>
      <c r="N26" s="4">
        <v>171.65</v>
      </c>
      <c r="O26" s="5">
        <v>53.0</v>
      </c>
      <c r="P26" s="4">
        <v>1.99</v>
      </c>
      <c r="Q26" s="4">
        <v>135.69</v>
      </c>
    </row>
    <row r="27" ht="14.25" customHeight="1">
      <c r="B27" s="1">
        <v>71043.0</v>
      </c>
      <c r="C27" s="4">
        <v>360.62</v>
      </c>
      <c r="D27" s="4">
        <v>135.06</v>
      </c>
      <c r="E27" s="4">
        <v>27.75</v>
      </c>
      <c r="F27" s="4">
        <v>153.74</v>
      </c>
      <c r="G27" s="5">
        <v>2.0</v>
      </c>
      <c r="H27" s="4">
        <v>13.875</v>
      </c>
      <c r="I27" s="4">
        <v>76.87</v>
      </c>
      <c r="J27" s="4">
        <v>300.58</v>
      </c>
      <c r="K27" s="4">
        <v>60.04</v>
      </c>
      <c r="L27" s="4">
        <v>27.75</v>
      </c>
      <c r="M27" s="4">
        <v>153.74</v>
      </c>
      <c r="N27" s="4">
        <v>542.11</v>
      </c>
      <c r="O27" s="5">
        <v>366.0</v>
      </c>
      <c r="P27" s="4">
        <v>0.8212568306010929</v>
      </c>
      <c r="Q27" s="4">
        <v>180.31</v>
      </c>
    </row>
    <row r="28" ht="14.25" customHeight="1">
      <c r="B28" s="1" t="s">
        <v>16</v>
      </c>
      <c r="C28" s="4">
        <v>121456.00999999997</v>
      </c>
      <c r="D28" s="4">
        <v>21119.959999999926</v>
      </c>
      <c r="E28" s="4">
        <v>4920.5</v>
      </c>
      <c r="F28" s="4">
        <v>14151.419999999998</v>
      </c>
      <c r="G28" s="5">
        <v>337.0</v>
      </c>
      <c r="H28" s="4">
        <v>14.600890207715134</v>
      </c>
      <c r="I28" s="4">
        <v>41.992344213649844</v>
      </c>
      <c r="J28" s="4">
        <v>115654.6999999999</v>
      </c>
      <c r="K28" s="4">
        <v>5796.309999999973</v>
      </c>
      <c r="L28" s="4">
        <v>4920.5</v>
      </c>
      <c r="M28" s="4">
        <v>14151.419999999998</v>
      </c>
      <c r="N28" s="4">
        <v>140527.92999999996</v>
      </c>
      <c r="O28" s="5">
        <v>46362.0</v>
      </c>
      <c r="P28" s="4">
        <v>2.4946011820024996</v>
      </c>
      <c r="Q28" s="4">
        <v>360.40359050445096</v>
      </c>
    </row>
    <row r="29" ht="14.25" customHeight="1">
      <c r="B29" s="1" t="s">
        <v>17</v>
      </c>
      <c r="C29" s="4">
        <v>42274.10999999998</v>
      </c>
      <c r="D29" s="4">
        <v>6854.670000000002</v>
      </c>
      <c r="E29" s="4">
        <v>1468.25</v>
      </c>
      <c r="F29" s="4">
        <v>3569.4899999999993</v>
      </c>
      <c r="G29" s="5">
        <v>91.0</v>
      </c>
      <c r="H29" s="4">
        <v>16.134615384615383</v>
      </c>
      <c r="I29" s="4">
        <v>39.225164835164826</v>
      </c>
      <c r="J29" s="4">
        <v>40116.710000000014</v>
      </c>
      <c r="K29" s="4">
        <v>2157.4000000000024</v>
      </c>
      <c r="L29" s="4">
        <v>1468.25</v>
      </c>
      <c r="M29" s="4">
        <v>3569.4899999999993</v>
      </c>
      <c r="N29" s="4">
        <v>47311.85000000002</v>
      </c>
      <c r="O29" s="5">
        <v>19050.0</v>
      </c>
      <c r="P29" s="4">
        <v>2.105864041994751</v>
      </c>
      <c r="Q29" s="4">
        <v>464.5506593406591</v>
      </c>
    </row>
    <row r="30" ht="14.25" customHeight="1">
      <c r="B30" s="1" t="s">
        <v>18</v>
      </c>
      <c r="C30" s="4">
        <v>33207.67000000001</v>
      </c>
      <c r="D30" s="4">
        <v>6175.7199999999975</v>
      </c>
      <c r="E30" s="4">
        <v>1017.0</v>
      </c>
      <c r="F30" s="4">
        <v>2882.2000000000003</v>
      </c>
      <c r="G30" s="5">
        <v>61.0</v>
      </c>
      <c r="H30" s="4">
        <v>16.672131147540984</v>
      </c>
      <c r="I30" s="4">
        <v>47.24918032786886</v>
      </c>
      <c r="J30" s="4">
        <v>31645.71999999999</v>
      </c>
      <c r="K30" s="4">
        <v>1561.9500000000014</v>
      </c>
      <c r="L30" s="4">
        <v>1017.0</v>
      </c>
      <c r="M30" s="4">
        <v>2882.2000000000003</v>
      </c>
      <c r="N30" s="4">
        <v>37106.87</v>
      </c>
      <c r="O30" s="5">
        <v>12866.0</v>
      </c>
      <c r="P30" s="4">
        <v>2.4596393595523076</v>
      </c>
      <c r="Q30" s="4">
        <v>544.3880327868854</v>
      </c>
    </row>
    <row r="31" ht="14.25" customHeight="1">
      <c r="B31" s="1" t="s">
        <v>19</v>
      </c>
      <c r="C31" s="4">
        <v>54788.11999999998</v>
      </c>
      <c r="D31" s="4">
        <v>8940.27</v>
      </c>
      <c r="E31" s="4">
        <v>1825.25</v>
      </c>
      <c r="F31" s="4">
        <v>4686.52</v>
      </c>
      <c r="G31" s="5">
        <v>117.0</v>
      </c>
      <c r="H31" s="4">
        <v>15.600427350427351</v>
      </c>
      <c r="I31" s="4">
        <v>40.055726495726496</v>
      </c>
      <c r="J31" s="4">
        <v>52684.270000000004</v>
      </c>
      <c r="K31" s="4">
        <v>2103.850000000003</v>
      </c>
      <c r="L31" s="4">
        <v>1825.25</v>
      </c>
      <c r="M31" s="4">
        <v>4686.52</v>
      </c>
      <c r="N31" s="4">
        <v>61299.89</v>
      </c>
      <c r="O31" s="5">
        <v>16118.0</v>
      </c>
      <c r="P31" s="4">
        <v>3.268660503784589</v>
      </c>
      <c r="Q31" s="4">
        <v>468.27452991452975</v>
      </c>
    </row>
    <row r="32" ht="14.25" customHeight="1">
      <c r="B32" s="1" t="s">
        <v>20</v>
      </c>
      <c r="C32" s="4">
        <v>143478.92000000007</v>
      </c>
      <c r="D32" s="4">
        <v>31546.039999999997</v>
      </c>
      <c r="E32" s="4">
        <v>3961.75</v>
      </c>
      <c r="F32" s="4">
        <v>13990.45999999999</v>
      </c>
      <c r="G32" s="5">
        <v>265.0</v>
      </c>
      <c r="H32" s="4">
        <v>14.95</v>
      </c>
      <c r="I32" s="4">
        <v>52.794188679245245</v>
      </c>
      <c r="J32" s="4">
        <v>137577.8800000001</v>
      </c>
      <c r="K32" s="4">
        <v>5885.03999999997</v>
      </c>
      <c r="L32" s="4">
        <v>3961.75</v>
      </c>
      <c r="M32" s="4">
        <v>13990.45999999999</v>
      </c>
      <c r="N32" s="4">
        <v>161431.12999999983</v>
      </c>
      <c r="O32" s="5">
        <v>58844.0</v>
      </c>
      <c r="P32" s="4">
        <v>2.3380103324043247</v>
      </c>
      <c r="Q32" s="4">
        <v>541.4298867924531</v>
      </c>
    </row>
    <row r="33" ht="14.25" customHeight="1">
      <c r="B33" s="1" t="s">
        <v>21</v>
      </c>
      <c r="C33" s="4">
        <v>18504.070000000003</v>
      </c>
      <c r="D33" s="4">
        <v>2681.61</v>
      </c>
      <c r="E33" s="4">
        <v>629.0</v>
      </c>
      <c r="F33" s="4">
        <v>1322.3500000000006</v>
      </c>
      <c r="G33" s="5">
        <v>39.0</v>
      </c>
      <c r="H33" s="4">
        <v>16.128205128205128</v>
      </c>
      <c r="I33" s="4">
        <v>33.90641025641027</v>
      </c>
      <c r="J33" s="4">
        <v>18211.269999999997</v>
      </c>
      <c r="K33" s="4">
        <v>292.79999999999984</v>
      </c>
      <c r="L33" s="4">
        <v>629.0</v>
      </c>
      <c r="M33" s="4">
        <v>1322.3500000000006</v>
      </c>
      <c r="N33" s="4">
        <v>20455.41999999999</v>
      </c>
      <c r="O33" s="5">
        <v>5836.0</v>
      </c>
      <c r="P33" s="4">
        <v>3.1205054832076757</v>
      </c>
      <c r="Q33" s="4">
        <v>474.4633333333334</v>
      </c>
    </row>
    <row r="34" ht="14.25" customHeight="1">
      <c r="B34" s="1" t="s">
        <v>22</v>
      </c>
      <c r="C34" s="4">
        <v>122055.27</v>
      </c>
      <c r="D34" s="4">
        <v>27098.56999999996</v>
      </c>
      <c r="E34" s="4">
        <v>3062.75</v>
      </c>
      <c r="F34" s="4">
        <v>10879.490000000005</v>
      </c>
      <c r="G34" s="5">
        <v>174.0</v>
      </c>
      <c r="H34" s="4">
        <v>17.602011494252874</v>
      </c>
      <c r="I34" s="4">
        <v>62.52580459770118</v>
      </c>
      <c r="J34" s="4">
        <v>119785.1</v>
      </c>
      <c r="K34" s="4">
        <v>2270.170000000001</v>
      </c>
      <c r="L34" s="4">
        <v>3062.75</v>
      </c>
      <c r="M34" s="4">
        <v>10879.490000000005</v>
      </c>
      <c r="N34" s="4">
        <v>135997.51000000007</v>
      </c>
      <c r="O34" s="5">
        <v>5063.0</v>
      </c>
      <c r="P34" s="4">
        <v>23.658917637764173</v>
      </c>
      <c r="Q34" s="4">
        <v>701.4670689655172</v>
      </c>
    </row>
    <row r="35" ht="14.25" customHeight="1">
      <c r="B35" s="1" t="s">
        <v>23</v>
      </c>
      <c r="C35" s="4">
        <v>5091.280000000001</v>
      </c>
      <c r="D35" s="4">
        <v>956.9900000000001</v>
      </c>
      <c r="E35" s="4">
        <v>183.75</v>
      </c>
      <c r="F35" s="4">
        <v>557.34</v>
      </c>
      <c r="G35" s="5">
        <v>11.0</v>
      </c>
      <c r="H35" s="4">
        <v>16.704545454545453</v>
      </c>
      <c r="I35" s="4">
        <v>50.66727272727273</v>
      </c>
      <c r="J35" s="4">
        <v>4887.330000000001</v>
      </c>
      <c r="K35" s="4">
        <v>203.95</v>
      </c>
      <c r="L35" s="4">
        <v>183.75</v>
      </c>
      <c r="M35" s="4">
        <v>557.34</v>
      </c>
      <c r="N35" s="4">
        <v>5832.369999999999</v>
      </c>
      <c r="O35" s="5">
        <v>1693.0</v>
      </c>
      <c r="P35" s="4">
        <v>2.886786769049026</v>
      </c>
      <c r="Q35" s="4">
        <v>462.84363636363645</v>
      </c>
    </row>
    <row r="36" ht="14.25" customHeight="1">
      <c r="B36" s="1" t="s">
        <v>24</v>
      </c>
      <c r="C36" s="4">
        <v>120949.03999999998</v>
      </c>
      <c r="D36" s="4">
        <v>17714.55000000002</v>
      </c>
      <c r="E36" s="4">
        <v>3618.75</v>
      </c>
      <c r="F36" s="4">
        <v>11990.850000000002</v>
      </c>
      <c r="G36" s="5">
        <v>228.0</v>
      </c>
      <c r="H36" s="4">
        <v>15.87171052631579</v>
      </c>
      <c r="I36" s="4">
        <v>52.591447368421065</v>
      </c>
      <c r="J36" s="4">
        <v>118609.76999999983</v>
      </c>
      <c r="K36" s="4">
        <v>2329.270000000002</v>
      </c>
      <c r="L36" s="4">
        <v>3618.75</v>
      </c>
      <c r="M36" s="4">
        <v>11990.850000000002</v>
      </c>
      <c r="N36" s="4">
        <v>136558.63999999998</v>
      </c>
      <c r="O36" s="5">
        <v>38513.0</v>
      </c>
      <c r="P36" s="4">
        <v>3.079733336795363</v>
      </c>
      <c r="Q36" s="4">
        <v>530.478245614035</v>
      </c>
    </row>
    <row r="37" ht="14.25" customHeight="1">
      <c r="B37" s="1" t="s">
        <v>25</v>
      </c>
      <c r="C37" s="4">
        <v>43969.119999999966</v>
      </c>
      <c r="D37" s="4">
        <v>7788.58</v>
      </c>
      <c r="E37" s="4">
        <v>1400.75</v>
      </c>
      <c r="F37" s="4">
        <v>4229.959999999999</v>
      </c>
      <c r="G37" s="5">
        <v>92.0</v>
      </c>
      <c r="H37" s="4">
        <v>15.22554347826087</v>
      </c>
      <c r="I37" s="4">
        <v>45.97782608695651</v>
      </c>
      <c r="J37" s="4">
        <v>42557.37</v>
      </c>
      <c r="K37" s="4">
        <v>1411.7500000000023</v>
      </c>
      <c r="L37" s="4">
        <v>1400.75</v>
      </c>
      <c r="M37" s="4">
        <v>4229.959999999999</v>
      </c>
      <c r="N37" s="4">
        <v>49599.82999999998</v>
      </c>
      <c r="O37" s="5">
        <v>14499.0</v>
      </c>
      <c r="P37" s="4">
        <v>2.935193461618043</v>
      </c>
      <c r="Q37" s="4">
        <v>477.925217391304</v>
      </c>
    </row>
    <row r="38" ht="14.25" customHeight="1">
      <c r="B38" s="1" t="s">
        <v>26</v>
      </c>
      <c r="C38" s="4">
        <v>26436.72</v>
      </c>
      <c r="D38" s="4">
        <v>4048.05</v>
      </c>
      <c r="E38" s="4">
        <v>694.25</v>
      </c>
      <c r="F38" s="4">
        <v>2178.5800000000004</v>
      </c>
      <c r="G38" s="5">
        <v>42.0</v>
      </c>
      <c r="H38" s="4">
        <v>16.529761904761905</v>
      </c>
      <c r="I38" s="4">
        <v>51.87095238095239</v>
      </c>
      <c r="J38" s="4">
        <v>25638.969999999994</v>
      </c>
      <c r="K38" s="4">
        <v>797.7500000000005</v>
      </c>
      <c r="L38" s="4">
        <v>694.25</v>
      </c>
      <c r="M38" s="4">
        <v>2178.5800000000004</v>
      </c>
      <c r="N38" s="4">
        <v>29309.550000000003</v>
      </c>
      <c r="O38" s="5">
        <v>7240.0</v>
      </c>
      <c r="P38" s="4">
        <v>3.541294198895027</v>
      </c>
      <c r="Q38" s="4">
        <v>629.4457142857143</v>
      </c>
    </row>
    <row r="39" ht="14.25" customHeight="1">
      <c r="B39" s="1" t="s">
        <v>27</v>
      </c>
      <c r="C39" s="4">
        <v>33579.09000000001</v>
      </c>
      <c r="D39" s="4">
        <v>6320.010000000003</v>
      </c>
      <c r="E39" s="4">
        <v>1140.75</v>
      </c>
      <c r="F39" s="4">
        <v>2913.389999999999</v>
      </c>
      <c r="G39" s="5">
        <v>70.0</v>
      </c>
      <c r="H39" s="4">
        <v>16.29642857142857</v>
      </c>
      <c r="I39" s="4">
        <v>41.61985714285713</v>
      </c>
      <c r="J39" s="4">
        <v>32021.72</v>
      </c>
      <c r="K39" s="4">
        <v>1557.3700000000006</v>
      </c>
      <c r="L39" s="4">
        <v>1140.75</v>
      </c>
      <c r="M39" s="4">
        <v>2913.389999999999</v>
      </c>
      <c r="N39" s="4">
        <v>37633.23</v>
      </c>
      <c r="O39" s="5">
        <v>1176.0</v>
      </c>
      <c r="P39" s="4">
        <v>27.2293537414966</v>
      </c>
      <c r="Q39" s="4">
        <v>479.70128571428586</v>
      </c>
    </row>
    <row r="40" ht="14.25" customHeight="1">
      <c r="B40" s="1" t="s">
        <v>28</v>
      </c>
      <c r="C40" s="4">
        <v>48228.779999999984</v>
      </c>
      <c r="D40" s="4">
        <v>8243.059999999998</v>
      </c>
      <c r="E40" s="4">
        <v>1661.75</v>
      </c>
      <c r="F40" s="4">
        <v>4567.41</v>
      </c>
      <c r="G40" s="5">
        <v>107.0</v>
      </c>
      <c r="H40" s="4">
        <v>15.530373831775702</v>
      </c>
      <c r="I40" s="4">
        <v>42.68607476635514</v>
      </c>
      <c r="J40" s="4">
        <v>46554.579999999994</v>
      </c>
      <c r="K40" s="4">
        <v>1674.2000000000028</v>
      </c>
      <c r="L40" s="4">
        <v>1661.75</v>
      </c>
      <c r="M40" s="4">
        <v>4567.41</v>
      </c>
      <c r="N40" s="4">
        <v>54457.940000000024</v>
      </c>
      <c r="O40" s="5">
        <v>15292.0</v>
      </c>
      <c r="P40" s="4">
        <v>3.044374836515825</v>
      </c>
      <c r="Q40" s="4">
        <v>450.73626168224285</v>
      </c>
    </row>
    <row r="41" ht="14.25" customHeight="1">
      <c r="B41" s="1" t="s">
        <v>29</v>
      </c>
      <c r="C41" s="4">
        <v>23862.179999999993</v>
      </c>
      <c r="D41" s="4">
        <v>5069.759999999998</v>
      </c>
      <c r="E41" s="4">
        <v>884.5</v>
      </c>
      <c r="F41" s="4">
        <v>2654.88</v>
      </c>
      <c r="G41" s="5">
        <v>60.0</v>
      </c>
      <c r="H41" s="4">
        <v>14.741666666666667</v>
      </c>
      <c r="I41" s="4">
        <v>44.248000000000005</v>
      </c>
      <c r="J41" s="4">
        <v>22785.829999999994</v>
      </c>
      <c r="K41" s="4">
        <v>1076.3500000000004</v>
      </c>
      <c r="L41" s="4">
        <v>884.5</v>
      </c>
      <c r="M41" s="4">
        <v>2654.88</v>
      </c>
      <c r="N41" s="4">
        <v>27401.56</v>
      </c>
      <c r="O41" s="5">
        <v>1007.0</v>
      </c>
      <c r="P41" s="4">
        <v>22.627437934458783</v>
      </c>
      <c r="Q41" s="4">
        <v>397.70299999999986</v>
      </c>
    </row>
    <row r="42" ht="14.25" customHeight="1">
      <c r="B42" s="1" t="s">
        <v>30</v>
      </c>
      <c r="C42" s="4">
        <v>3544.95</v>
      </c>
      <c r="D42" s="4">
        <v>687.0</v>
      </c>
      <c r="E42" s="4">
        <v>32.25</v>
      </c>
      <c r="F42" s="4">
        <v>2479.32</v>
      </c>
      <c r="G42" s="5">
        <v>1.0</v>
      </c>
      <c r="H42" s="4">
        <v>32.25</v>
      </c>
      <c r="I42" s="4">
        <v>2479.32</v>
      </c>
      <c r="J42" s="4">
        <v>3675.0</v>
      </c>
      <c r="K42" s="4">
        <v>-130.05</v>
      </c>
      <c r="L42" s="4">
        <v>32.25</v>
      </c>
      <c r="M42" s="4">
        <v>2479.32</v>
      </c>
      <c r="N42" s="4">
        <v>6056.52</v>
      </c>
      <c r="O42" s="5">
        <v>1500.0</v>
      </c>
      <c r="P42" s="4">
        <v>2.45</v>
      </c>
      <c r="Q42" s="4">
        <v>3544.95</v>
      </c>
    </row>
    <row r="43" ht="14.25" customHeight="1">
      <c r="B43" s="1" t="s">
        <v>31</v>
      </c>
      <c r="C43" s="4">
        <v>25740.80000000001</v>
      </c>
      <c r="D43" s="4">
        <v>4530.62</v>
      </c>
      <c r="E43" s="4">
        <v>978.25</v>
      </c>
      <c r="F43" s="4">
        <v>2563.71</v>
      </c>
      <c r="G43" s="5">
        <v>62.0</v>
      </c>
      <c r="H43" s="4">
        <v>15.778225806451612</v>
      </c>
      <c r="I43" s="4">
        <v>41.35016129032258</v>
      </c>
      <c r="J43" s="4">
        <v>24623.39999999999</v>
      </c>
      <c r="K43" s="4">
        <v>1117.400000000001</v>
      </c>
      <c r="L43" s="4">
        <v>978.25</v>
      </c>
      <c r="M43" s="4">
        <v>2563.71</v>
      </c>
      <c r="N43" s="4">
        <v>29282.759999999995</v>
      </c>
      <c r="O43" s="5">
        <v>8056.0</v>
      </c>
      <c r="P43" s="4">
        <v>3.0565292949354506</v>
      </c>
      <c r="Q43" s="4">
        <v>415.1741935483873</v>
      </c>
    </row>
    <row r="44" ht="14.25" customHeight="1">
      <c r="B44" s="1" t="s">
        <v>32</v>
      </c>
      <c r="C44" s="4">
        <v>48562.87999999996</v>
      </c>
      <c r="D44" s="4">
        <v>6885.120000000003</v>
      </c>
      <c r="E44" s="4">
        <v>1572.0</v>
      </c>
      <c r="F44" s="4">
        <v>3679.5100000000007</v>
      </c>
      <c r="G44" s="5">
        <v>96.0</v>
      </c>
      <c r="H44" s="4">
        <v>16.375</v>
      </c>
      <c r="I44" s="4">
        <v>38.328229166666674</v>
      </c>
      <c r="J44" s="4">
        <v>47399.630000000005</v>
      </c>
      <c r="K44" s="4">
        <v>1163.2500000000014</v>
      </c>
      <c r="L44" s="4">
        <v>1572.0</v>
      </c>
      <c r="M44" s="4">
        <v>3679.5100000000007</v>
      </c>
      <c r="N44" s="4">
        <v>53814.39</v>
      </c>
      <c r="O44" s="5">
        <v>18926.0</v>
      </c>
      <c r="P44" s="4">
        <v>2.5044716263341438</v>
      </c>
      <c r="Q44" s="4">
        <v>505.86333333333295</v>
      </c>
    </row>
    <row r="45" ht="14.25" customHeight="1">
      <c r="B45" s="1" t="s">
        <v>33</v>
      </c>
      <c r="C45" s="4">
        <v>8811.449999999999</v>
      </c>
      <c r="D45" s="4">
        <v>1220.2599999999995</v>
      </c>
      <c r="E45" s="4">
        <v>455.5</v>
      </c>
      <c r="F45" s="4">
        <v>1033.9</v>
      </c>
      <c r="G45" s="5">
        <v>30.0</v>
      </c>
      <c r="H45" s="4">
        <v>15.183333333333334</v>
      </c>
      <c r="I45" s="4">
        <v>34.46333333333334</v>
      </c>
      <c r="J45" s="4">
        <v>8192.949999999999</v>
      </c>
      <c r="K45" s="4">
        <v>618.5</v>
      </c>
      <c r="L45" s="4">
        <v>455.5</v>
      </c>
      <c r="M45" s="4">
        <v>1033.9</v>
      </c>
      <c r="N45" s="4">
        <v>10300.85</v>
      </c>
      <c r="O45" s="5">
        <v>2640.0</v>
      </c>
      <c r="P45" s="4">
        <v>3.103390151515151</v>
      </c>
      <c r="Q45" s="4">
        <v>293.715</v>
      </c>
    </row>
    <row r="46" ht="14.25" customHeight="1">
      <c r="B46" s="1" t="s">
        <v>34</v>
      </c>
      <c r="C46" s="4">
        <v>40.0</v>
      </c>
      <c r="D46" s="4">
        <v>42.8</v>
      </c>
      <c r="E46" s="4">
        <v>0.0</v>
      </c>
      <c r="F46" s="4">
        <v>32.089999999999996</v>
      </c>
      <c r="G46" s="5">
        <v>2.0</v>
      </c>
      <c r="H46" s="4">
        <v>0.0</v>
      </c>
      <c r="I46" s="4">
        <v>16.044999999999998</v>
      </c>
      <c r="J46" s="4">
        <v>0.0</v>
      </c>
      <c r="K46" s="4">
        <v>0.0</v>
      </c>
      <c r="L46" s="4">
        <v>0.0</v>
      </c>
      <c r="M46" s="4">
        <v>32.089999999999996</v>
      </c>
      <c r="N46" s="4">
        <v>72.09</v>
      </c>
      <c r="O46" s="5">
        <v>0.0</v>
      </c>
      <c r="P46" s="4">
        <v>0.0</v>
      </c>
      <c r="Q46" s="4">
        <v>20.0</v>
      </c>
    </row>
    <row r="47" ht="14.25" customHeight="1">
      <c r="B47" s="1" t="s">
        <v>35</v>
      </c>
      <c r="C47" s="4">
        <v>144457.86</v>
      </c>
      <c r="D47" s="4">
        <v>44348.670000000035</v>
      </c>
      <c r="E47" s="4">
        <v>7077.75</v>
      </c>
      <c r="F47" s="4">
        <v>33560.590000000004</v>
      </c>
      <c r="G47" s="5">
        <v>514.0</v>
      </c>
      <c r="H47" s="4">
        <v>13.769941634241246</v>
      </c>
      <c r="I47" s="4">
        <v>65.2929766536965</v>
      </c>
      <c r="J47" s="4">
        <v>139557.27999999988</v>
      </c>
      <c r="K47" s="4">
        <v>4317.59999999997</v>
      </c>
      <c r="L47" s="4">
        <v>7077.75</v>
      </c>
      <c r="M47" s="4">
        <v>33560.590000000004</v>
      </c>
      <c r="N47" s="4">
        <v>185096.20000000004</v>
      </c>
      <c r="O47" s="5">
        <v>96706.0</v>
      </c>
      <c r="P47" s="4">
        <v>1.4431088040038869</v>
      </c>
      <c r="Q47" s="4">
        <v>281.046420233463</v>
      </c>
    </row>
    <row r="48" ht="14.25" customHeight="1">
      <c r="B48" s="1" t="s">
        <v>36</v>
      </c>
      <c r="C48" s="4">
        <v>60521.529999999955</v>
      </c>
      <c r="D48" s="4">
        <v>18648.21</v>
      </c>
      <c r="E48" s="4">
        <v>2758.25</v>
      </c>
      <c r="F48" s="4">
        <v>13826.490000000007</v>
      </c>
      <c r="G48" s="5">
        <v>207.0</v>
      </c>
      <c r="H48" s="4">
        <v>13.32487922705314</v>
      </c>
      <c r="I48" s="4">
        <v>66.79463768115946</v>
      </c>
      <c r="J48" s="4">
        <v>57831.38000000001</v>
      </c>
      <c r="K48" s="4">
        <v>2206.3100000000045</v>
      </c>
      <c r="L48" s="4">
        <v>2758.25</v>
      </c>
      <c r="M48" s="4">
        <v>13826.490000000007</v>
      </c>
      <c r="N48" s="4">
        <v>77106.27000000008</v>
      </c>
      <c r="O48" s="5">
        <v>40385.0</v>
      </c>
      <c r="P48" s="4">
        <v>1.4320014857001364</v>
      </c>
      <c r="Q48" s="4">
        <v>292.3745410628017</v>
      </c>
    </row>
    <row r="49" ht="14.25" customHeight="1">
      <c r="B49" s="1" t="s">
        <v>37</v>
      </c>
      <c r="C49" s="4">
        <v>33522.42000000002</v>
      </c>
      <c r="D49" s="4">
        <v>10289.199999999999</v>
      </c>
      <c r="E49" s="4">
        <v>1499.75</v>
      </c>
      <c r="F49" s="4">
        <v>7187.599999999998</v>
      </c>
      <c r="G49" s="5">
        <v>113.0</v>
      </c>
      <c r="H49" s="4">
        <v>13.27212389380531</v>
      </c>
      <c r="I49" s="4">
        <v>63.60707964601768</v>
      </c>
      <c r="J49" s="4">
        <v>32410.99000000001</v>
      </c>
      <c r="K49" s="4">
        <v>942.3200000000018</v>
      </c>
      <c r="L49" s="4">
        <v>1499.75</v>
      </c>
      <c r="M49" s="4">
        <v>7187.599999999998</v>
      </c>
      <c r="N49" s="4">
        <v>42209.77</v>
      </c>
      <c r="O49" s="5">
        <v>22469.0</v>
      </c>
      <c r="P49" s="4">
        <v>1.4424758556233037</v>
      </c>
      <c r="Q49" s="4">
        <v>296.6585840707966</v>
      </c>
    </row>
    <row r="50" ht="14.25" customHeight="1">
      <c r="B50" s="1" t="s">
        <v>38</v>
      </c>
      <c r="C50" s="4">
        <v>75011.21000000005</v>
      </c>
      <c r="D50" s="4">
        <v>23070.059999999998</v>
      </c>
      <c r="E50" s="4">
        <v>3444.75</v>
      </c>
      <c r="F50" s="4">
        <v>16268.74</v>
      </c>
      <c r="G50" s="5">
        <v>245.0</v>
      </c>
      <c r="H50" s="4">
        <v>14.060204081632653</v>
      </c>
      <c r="I50" s="4">
        <v>66.40302040816326</v>
      </c>
      <c r="J50" s="4">
        <v>72510.2399999999</v>
      </c>
      <c r="K50" s="4">
        <v>2363.550000000003</v>
      </c>
      <c r="L50" s="4">
        <v>3444.75</v>
      </c>
      <c r="M50" s="4">
        <v>16268.74</v>
      </c>
      <c r="N50" s="4">
        <v>94724.69999999997</v>
      </c>
      <c r="O50" s="5">
        <v>50097.0</v>
      </c>
      <c r="P50" s="4">
        <v>1.4473968501107832</v>
      </c>
      <c r="Q50" s="4">
        <v>306.16820408163284</v>
      </c>
    </row>
    <row r="51" ht="14.25" customHeight="1">
      <c r="B51" s="1" t="s">
        <v>39</v>
      </c>
      <c r="C51" s="4">
        <v>17788.44000000001</v>
      </c>
      <c r="D51" s="4">
        <v>5935.059999999999</v>
      </c>
      <c r="E51" s="4">
        <v>704.0</v>
      </c>
      <c r="F51" s="4">
        <v>3957.3799999999987</v>
      </c>
      <c r="G51" s="5">
        <v>49.0</v>
      </c>
      <c r="H51" s="4">
        <v>14.36734693877551</v>
      </c>
      <c r="I51" s="4">
        <v>80.76285714285711</v>
      </c>
      <c r="J51" s="4">
        <v>17238.04</v>
      </c>
      <c r="K51" s="4">
        <v>498.64999999999964</v>
      </c>
      <c r="L51" s="4">
        <v>704.0</v>
      </c>
      <c r="M51" s="4">
        <v>3957.3799999999987</v>
      </c>
      <c r="N51" s="4">
        <v>22449.819999999996</v>
      </c>
      <c r="O51" s="5">
        <v>11955.0</v>
      </c>
      <c r="P51" s="4">
        <v>1.4419104976997072</v>
      </c>
      <c r="Q51" s="4">
        <v>363.0293877551022</v>
      </c>
    </row>
    <row r="52" ht="14.25" customHeight="1">
      <c r="B52" s="1" t="s">
        <v>40</v>
      </c>
      <c r="C52" s="4">
        <v>44887.12999999999</v>
      </c>
      <c r="D52" s="4">
        <v>12423.739999999985</v>
      </c>
      <c r="E52" s="4">
        <v>2616.0</v>
      </c>
      <c r="F52" s="4">
        <v>10627.84</v>
      </c>
      <c r="G52" s="5">
        <v>207.0</v>
      </c>
      <c r="H52" s="4">
        <v>12.63768115942029</v>
      </c>
      <c r="I52" s="4">
        <v>51.342222222222226</v>
      </c>
      <c r="J52" s="4">
        <v>42636.36000000003</v>
      </c>
      <c r="K52" s="4">
        <v>2000.0900000000058</v>
      </c>
      <c r="L52" s="4">
        <v>2616.0</v>
      </c>
      <c r="M52" s="4">
        <v>10627.84</v>
      </c>
      <c r="N52" s="4">
        <v>58130.97000000001</v>
      </c>
      <c r="O52" s="5">
        <v>27427.0</v>
      </c>
      <c r="P52" s="4">
        <v>1.5545396871695785</v>
      </c>
      <c r="Q52" s="4">
        <v>216.84603864734294</v>
      </c>
    </row>
    <row r="53" ht="14.25" customHeight="1">
      <c r="B53" s="1" t="s">
        <v>41</v>
      </c>
      <c r="C53" s="4">
        <v>54327.909999999974</v>
      </c>
      <c r="D53" s="4">
        <v>18269.19</v>
      </c>
      <c r="E53" s="4">
        <v>1820.5</v>
      </c>
      <c r="F53" s="4">
        <v>20871.179999999993</v>
      </c>
      <c r="G53" s="5">
        <v>121.0</v>
      </c>
      <c r="H53" s="4">
        <v>15.045454545454545</v>
      </c>
      <c r="I53" s="4">
        <v>172.48909090909086</v>
      </c>
      <c r="J53" s="4">
        <v>54511.56000000005</v>
      </c>
      <c r="K53" s="4">
        <v>-184.25000000000057</v>
      </c>
      <c r="L53" s="4">
        <v>1820.5</v>
      </c>
      <c r="M53" s="4">
        <v>20871.179999999993</v>
      </c>
      <c r="N53" s="4">
        <v>77019.59</v>
      </c>
      <c r="O53" s="5">
        <v>42237.0</v>
      </c>
      <c r="P53" s="4">
        <v>1.2906115491157053</v>
      </c>
      <c r="Q53" s="4">
        <v>448.99099173553697</v>
      </c>
    </row>
    <row r="54" ht="14.25" customHeight="1">
      <c r="B54" s="1" t="s">
        <v>42</v>
      </c>
      <c r="C54" s="4">
        <v>42766.66999999997</v>
      </c>
      <c r="D54" s="4">
        <v>13688.929999999997</v>
      </c>
      <c r="E54" s="4">
        <v>1698.75</v>
      </c>
      <c r="F54" s="4">
        <v>8965.74</v>
      </c>
      <c r="G54" s="5">
        <v>121.0</v>
      </c>
      <c r="H54" s="4">
        <v>14.039256198347108</v>
      </c>
      <c r="I54" s="4">
        <v>74.09702479338843</v>
      </c>
      <c r="J54" s="4">
        <v>41526.30000000001</v>
      </c>
      <c r="K54" s="4">
        <v>1066.5000000000018</v>
      </c>
      <c r="L54" s="4">
        <v>1698.75</v>
      </c>
      <c r="M54" s="4">
        <v>8965.74</v>
      </c>
      <c r="N54" s="4">
        <v>53431.160000000025</v>
      </c>
      <c r="O54" s="5">
        <v>30049.0</v>
      </c>
      <c r="P54" s="4">
        <v>1.3819528104096646</v>
      </c>
      <c r="Q54" s="4">
        <v>353.44355371900804</v>
      </c>
    </row>
    <row r="55" ht="14.25" customHeight="1">
      <c r="B55" s="1" t="s">
        <v>43</v>
      </c>
      <c r="C55" s="4">
        <v>24755.36000000001</v>
      </c>
      <c r="D55" s="4">
        <v>7649.2300000000005</v>
      </c>
      <c r="E55" s="4">
        <v>1055.5</v>
      </c>
      <c r="F55" s="4">
        <v>5542.399999999999</v>
      </c>
      <c r="G55" s="5">
        <v>76.0</v>
      </c>
      <c r="H55" s="4">
        <v>13.888157894736842</v>
      </c>
      <c r="I55" s="4">
        <v>72.92631578947366</v>
      </c>
      <c r="J55" s="4">
        <v>23989.260000000006</v>
      </c>
      <c r="K55" s="4">
        <v>724.8500000000005</v>
      </c>
      <c r="L55" s="4">
        <v>1055.5</v>
      </c>
      <c r="M55" s="4">
        <v>5542.399999999999</v>
      </c>
      <c r="N55" s="4">
        <v>31353.259999999995</v>
      </c>
      <c r="O55" s="5">
        <v>17226.0</v>
      </c>
      <c r="P55" s="4">
        <v>1.3926192964124002</v>
      </c>
      <c r="Q55" s="4">
        <v>325.72842105263175</v>
      </c>
    </row>
    <row r="56" ht="14.25" customHeight="1">
      <c r="B56" s="1" t="s">
        <v>44</v>
      </c>
      <c r="C56" s="4">
        <v>19497.89</v>
      </c>
      <c r="D56" s="4">
        <v>7048.079999999997</v>
      </c>
      <c r="E56" s="4">
        <v>581.75</v>
      </c>
      <c r="F56" s="4">
        <v>5274.740000000002</v>
      </c>
      <c r="G56" s="5">
        <v>34.0</v>
      </c>
      <c r="H56" s="4">
        <v>17.110294117647058</v>
      </c>
      <c r="I56" s="4">
        <v>155.13941176470593</v>
      </c>
      <c r="J56" s="4">
        <v>18869.29</v>
      </c>
      <c r="K56" s="4">
        <v>327.0499999999999</v>
      </c>
      <c r="L56" s="4">
        <v>581.75</v>
      </c>
      <c r="M56" s="4">
        <v>5274.740000000002</v>
      </c>
      <c r="N56" s="4">
        <v>25354.37999999999</v>
      </c>
      <c r="O56" s="5">
        <v>14421.0</v>
      </c>
      <c r="P56" s="4">
        <v>1.3084591914569033</v>
      </c>
      <c r="Q56" s="4">
        <v>573.4673529411765</v>
      </c>
    </row>
    <row r="57" ht="14.25" customHeight="1">
      <c r="B57" s="1" t="s">
        <v>45</v>
      </c>
      <c r="C57" s="4">
        <v>26807.360000000008</v>
      </c>
      <c r="D57" s="4">
        <v>10132.010000000002</v>
      </c>
      <c r="E57" s="4">
        <v>1000.0</v>
      </c>
      <c r="F57" s="4">
        <v>5230.360000000001</v>
      </c>
      <c r="G57" s="5">
        <v>72.0</v>
      </c>
      <c r="H57" s="4">
        <v>13.88888888888889</v>
      </c>
      <c r="I57" s="4">
        <v>72.6438888888889</v>
      </c>
      <c r="J57" s="4">
        <v>25700.940000000006</v>
      </c>
      <c r="K57" s="4">
        <v>634.45</v>
      </c>
      <c r="L57" s="4">
        <v>1000.0</v>
      </c>
      <c r="M57" s="4">
        <v>5230.360000000001</v>
      </c>
      <c r="N57" s="4">
        <v>33037.72000000001</v>
      </c>
      <c r="O57" s="5">
        <v>19683.0</v>
      </c>
      <c r="P57" s="4">
        <v>1.3057430269775951</v>
      </c>
      <c r="Q57" s="4">
        <v>372.32444444444457</v>
      </c>
    </row>
    <row r="58" ht="14.25" customHeight="1">
      <c r="B58" s="1" t="s">
        <v>46</v>
      </c>
      <c r="C58" s="4">
        <v>36339.88999999999</v>
      </c>
      <c r="D58" s="4">
        <v>10495.019999999999</v>
      </c>
      <c r="E58" s="4">
        <v>1530.25</v>
      </c>
      <c r="F58" s="4">
        <v>8367.600000000002</v>
      </c>
      <c r="G58" s="5">
        <v>104.0</v>
      </c>
      <c r="H58" s="4">
        <v>14.713942307692308</v>
      </c>
      <c r="I58" s="4">
        <v>80.45769230769233</v>
      </c>
      <c r="J58" s="4">
        <v>35230.61000000001</v>
      </c>
      <c r="K58" s="4">
        <v>1065.300000000001</v>
      </c>
      <c r="L58" s="4">
        <v>1530.25</v>
      </c>
      <c r="M58" s="4">
        <v>8367.600000000002</v>
      </c>
      <c r="N58" s="4">
        <v>46237.74</v>
      </c>
      <c r="O58" s="5">
        <v>23869.0</v>
      </c>
      <c r="P58" s="4">
        <v>1.4759985755582559</v>
      </c>
      <c r="Q58" s="4">
        <v>349.42201923076914</v>
      </c>
    </row>
    <row r="59" ht="14.25" customHeight="1">
      <c r="B59" s="1" t="s">
        <v>47</v>
      </c>
      <c r="C59" s="4">
        <v>10338.240000000002</v>
      </c>
      <c r="D59" s="4">
        <v>3064.73</v>
      </c>
      <c r="E59" s="4">
        <v>506.0</v>
      </c>
      <c r="F59" s="4">
        <v>2347.1599999999994</v>
      </c>
      <c r="G59" s="5">
        <v>37.0</v>
      </c>
      <c r="H59" s="4">
        <v>13.675675675675675</v>
      </c>
      <c r="I59" s="4">
        <v>63.43675675675674</v>
      </c>
      <c r="J59" s="4">
        <v>10116.8</v>
      </c>
      <c r="K59" s="4">
        <v>183.7999999999999</v>
      </c>
      <c r="L59" s="4">
        <v>506.0</v>
      </c>
      <c r="M59" s="4">
        <v>2347.1599999999994</v>
      </c>
      <c r="N59" s="4">
        <v>13191.400000000001</v>
      </c>
      <c r="O59" s="5">
        <v>6740.0</v>
      </c>
      <c r="P59" s="4">
        <v>1.5010089020771513</v>
      </c>
      <c r="Q59" s="4">
        <v>279.4118918918919</v>
      </c>
    </row>
    <row r="60" ht="14.25" customHeight="1">
      <c r="B60" s="1" t="s">
        <v>48</v>
      </c>
      <c r="C60" s="4">
        <v>9036.579999999998</v>
      </c>
      <c r="D60" s="4">
        <v>5647.189999999999</v>
      </c>
      <c r="E60" s="4">
        <v>387.75</v>
      </c>
      <c r="F60" s="4">
        <v>728.23</v>
      </c>
      <c r="G60" s="5">
        <v>27.0</v>
      </c>
      <c r="H60" s="4">
        <v>14.36111111111111</v>
      </c>
      <c r="I60" s="4">
        <v>26.971481481481483</v>
      </c>
      <c r="J60" s="4">
        <v>8808.11</v>
      </c>
      <c r="K60" s="4">
        <v>228.46999999999989</v>
      </c>
      <c r="L60" s="4">
        <v>387.75</v>
      </c>
      <c r="M60" s="4">
        <v>728.23</v>
      </c>
      <c r="N60" s="4">
        <v>10152.56</v>
      </c>
      <c r="O60" s="5">
        <v>3404.0</v>
      </c>
      <c r="P60" s="4">
        <v>2.587576380728555</v>
      </c>
      <c r="Q60" s="4">
        <v>334.68814814814806</v>
      </c>
    </row>
    <row r="61" ht="14.25" customHeight="1">
      <c r="B61" s="1" t="s">
        <v>49</v>
      </c>
      <c r="C61" s="4">
        <v>2988.96</v>
      </c>
      <c r="D61" s="4">
        <v>1167.26</v>
      </c>
      <c r="E61" s="4">
        <v>126.0</v>
      </c>
      <c r="F61" s="4">
        <v>425.92</v>
      </c>
      <c r="G61" s="5">
        <v>8.0</v>
      </c>
      <c r="H61" s="4">
        <v>15.75</v>
      </c>
      <c r="I61" s="4">
        <v>53.24</v>
      </c>
      <c r="J61" s="4">
        <v>2888.0599999999995</v>
      </c>
      <c r="K61" s="4">
        <v>89.65</v>
      </c>
      <c r="L61" s="4">
        <v>126.0</v>
      </c>
      <c r="M61" s="4">
        <v>425.92</v>
      </c>
      <c r="N61" s="4">
        <v>3540.88</v>
      </c>
      <c r="O61" s="5">
        <v>1820.0</v>
      </c>
      <c r="P61" s="4">
        <v>1.5868461538461536</v>
      </c>
      <c r="Q61" s="4">
        <v>373.62</v>
      </c>
    </row>
    <row r="62" ht="14.25" customHeight="1">
      <c r="B62" s="1" t="s">
        <v>50</v>
      </c>
      <c r="C62" s="4">
        <v>8255.08</v>
      </c>
      <c r="D62" s="4">
        <v>3525.310000000001</v>
      </c>
      <c r="E62" s="4">
        <v>285.5</v>
      </c>
      <c r="F62" s="4">
        <v>2114.16</v>
      </c>
      <c r="G62" s="5">
        <v>18.0</v>
      </c>
      <c r="H62" s="4">
        <v>15.86111111111111</v>
      </c>
      <c r="I62" s="4">
        <v>117.45333333333332</v>
      </c>
      <c r="J62" s="4">
        <v>8061.62</v>
      </c>
      <c r="K62" s="4">
        <v>178.19999999999996</v>
      </c>
      <c r="L62" s="4">
        <v>285.5</v>
      </c>
      <c r="M62" s="4">
        <v>2114.16</v>
      </c>
      <c r="N62" s="4">
        <v>10654.74</v>
      </c>
      <c r="O62" s="5">
        <v>5524.0</v>
      </c>
      <c r="P62" s="4">
        <v>1.4593808834178132</v>
      </c>
      <c r="Q62" s="4">
        <v>458.61555555555555</v>
      </c>
    </row>
    <row r="63" ht="14.25" customHeight="1">
      <c r="B63" s="1" t="s">
        <v>51</v>
      </c>
      <c r="C63" s="4">
        <v>4912.239999999999</v>
      </c>
      <c r="D63" s="4">
        <v>1562.9900000000002</v>
      </c>
      <c r="E63" s="4">
        <v>296.0</v>
      </c>
      <c r="F63" s="4">
        <v>1013.11</v>
      </c>
      <c r="G63" s="5">
        <v>22.0</v>
      </c>
      <c r="H63" s="4">
        <v>13.454545454545455</v>
      </c>
      <c r="I63" s="4">
        <v>46.05045454545455</v>
      </c>
      <c r="J63" s="4">
        <v>4618.39</v>
      </c>
      <c r="K63" s="4">
        <v>293.8499999999999</v>
      </c>
      <c r="L63" s="4">
        <v>296.0</v>
      </c>
      <c r="M63" s="4">
        <v>1013.11</v>
      </c>
      <c r="N63" s="4">
        <v>6221.35</v>
      </c>
      <c r="O63" s="5">
        <v>2666.0</v>
      </c>
      <c r="P63" s="4">
        <v>1.7323293323330833</v>
      </c>
      <c r="Q63" s="4">
        <v>223.2836363636363</v>
      </c>
    </row>
    <row r="64" ht="14.25" customHeight="1">
      <c r="B64" s="1" t="s">
        <v>52</v>
      </c>
      <c r="C64" s="4">
        <v>3301.1400000000003</v>
      </c>
      <c r="D64" s="4">
        <v>1115.7</v>
      </c>
      <c r="E64" s="4">
        <v>205.0</v>
      </c>
      <c r="F64" s="4">
        <v>734.77</v>
      </c>
      <c r="G64" s="5">
        <v>13.0</v>
      </c>
      <c r="H64" s="4">
        <v>15.76923076923077</v>
      </c>
      <c r="I64" s="4">
        <v>56.52076923076923</v>
      </c>
      <c r="J64" s="4">
        <v>3140.83</v>
      </c>
      <c r="K64" s="4">
        <v>152.70000000000002</v>
      </c>
      <c r="L64" s="4">
        <v>205.0</v>
      </c>
      <c r="M64" s="4">
        <v>734.77</v>
      </c>
      <c r="N64" s="4">
        <v>4240.91</v>
      </c>
      <c r="O64" s="5">
        <v>1761.0</v>
      </c>
      <c r="P64" s="4">
        <v>1.7835491198182851</v>
      </c>
      <c r="Q64" s="4">
        <v>253.9338461538462</v>
      </c>
    </row>
    <row r="65" ht="14.25" customHeight="1">
      <c r="B65" s="1" t="s">
        <v>53</v>
      </c>
      <c r="C65" s="4">
        <v>7498.559999999999</v>
      </c>
      <c r="D65" s="4">
        <v>2614.4</v>
      </c>
      <c r="E65" s="4">
        <v>422.25</v>
      </c>
      <c r="F65" s="4">
        <v>1693.4</v>
      </c>
      <c r="G65" s="5">
        <v>30.0</v>
      </c>
      <c r="H65" s="4">
        <v>14.075</v>
      </c>
      <c r="I65" s="4">
        <v>56.44666666666667</v>
      </c>
      <c r="J65" s="4">
        <v>7303.580000000001</v>
      </c>
      <c r="K65" s="4">
        <v>194.73999999999995</v>
      </c>
      <c r="L65" s="4">
        <v>422.25</v>
      </c>
      <c r="M65" s="4">
        <v>1693.4</v>
      </c>
      <c r="N65" s="4">
        <v>9614.21</v>
      </c>
      <c r="O65" s="5">
        <v>4241.0</v>
      </c>
      <c r="P65" s="4">
        <v>1.7221362886111768</v>
      </c>
      <c r="Q65" s="4">
        <v>249.95199999999994</v>
      </c>
    </row>
    <row r="66" ht="14.25" customHeight="1">
      <c r="B66" s="1" t="s">
        <v>54</v>
      </c>
      <c r="C66" s="4">
        <v>10513.709999999997</v>
      </c>
      <c r="D66" s="4">
        <v>4116.300000000001</v>
      </c>
      <c r="E66" s="4">
        <v>384.0</v>
      </c>
      <c r="F66" s="4">
        <v>1933.0399999999997</v>
      </c>
      <c r="G66" s="5">
        <v>28.0</v>
      </c>
      <c r="H66" s="4">
        <v>13.714285714285714</v>
      </c>
      <c r="I66" s="4">
        <v>69.03714285714285</v>
      </c>
      <c r="J66" s="4">
        <v>10202.750000000002</v>
      </c>
      <c r="K66" s="4">
        <v>278.89999999999986</v>
      </c>
      <c r="L66" s="4">
        <v>384.0</v>
      </c>
      <c r="M66" s="4">
        <v>1933.0399999999997</v>
      </c>
      <c r="N66" s="4">
        <v>12830.75</v>
      </c>
      <c r="O66" s="5">
        <v>6891.0</v>
      </c>
      <c r="P66" s="4">
        <v>1.4805906254534904</v>
      </c>
      <c r="Q66" s="4">
        <v>375.48964285714277</v>
      </c>
    </row>
    <row r="67" ht="14.25" customHeight="1">
      <c r="B67" s="1" t="s">
        <v>55</v>
      </c>
      <c r="C67" s="4">
        <v>3924.66</v>
      </c>
      <c r="D67" s="4">
        <v>1579.5599999999997</v>
      </c>
      <c r="E67" s="4">
        <v>163.75</v>
      </c>
      <c r="F67" s="4">
        <v>963.92</v>
      </c>
      <c r="G67" s="5">
        <v>11.0</v>
      </c>
      <c r="H67" s="4">
        <v>14.886363636363637</v>
      </c>
      <c r="I67" s="4">
        <v>87.6290909090909</v>
      </c>
      <c r="J67" s="4">
        <v>3701.26</v>
      </c>
      <c r="K67" s="4">
        <v>139.4</v>
      </c>
      <c r="L67" s="4">
        <v>163.75</v>
      </c>
      <c r="M67" s="4">
        <v>963.92</v>
      </c>
      <c r="N67" s="4">
        <v>5052.33</v>
      </c>
      <c r="O67" s="5">
        <v>2326.0</v>
      </c>
      <c r="P67" s="4">
        <v>1.5912553740326743</v>
      </c>
      <c r="Q67" s="4">
        <v>356.7872727272727</v>
      </c>
    </row>
    <row r="68" ht="14.25" customHeight="1">
      <c r="B68" s="1" t="s">
        <v>56</v>
      </c>
      <c r="C68" s="4">
        <v>11151.970000000001</v>
      </c>
      <c r="D68" s="4">
        <v>4001.28</v>
      </c>
      <c r="E68" s="4">
        <v>539.25</v>
      </c>
      <c r="F68" s="4">
        <v>2583.65</v>
      </c>
      <c r="G68" s="5">
        <v>39.0</v>
      </c>
      <c r="H68" s="4">
        <v>13.826923076923077</v>
      </c>
      <c r="I68" s="4">
        <v>66.2474358974359</v>
      </c>
      <c r="J68" s="4">
        <v>10718.699999999999</v>
      </c>
      <c r="K68" s="4">
        <v>432.94999999999976</v>
      </c>
      <c r="L68" s="4">
        <v>539.25</v>
      </c>
      <c r="M68" s="4">
        <v>2583.65</v>
      </c>
      <c r="N68" s="4">
        <v>14274.87</v>
      </c>
      <c r="O68" s="5">
        <v>6464.0</v>
      </c>
      <c r="P68" s="4">
        <v>1.6582147277227721</v>
      </c>
      <c r="Q68" s="4">
        <v>285.94794871794875</v>
      </c>
    </row>
    <row r="69" ht="14.25" customHeight="1">
      <c r="B69" s="1" t="s">
        <v>57</v>
      </c>
      <c r="C69" s="4">
        <v>10789.460000000003</v>
      </c>
      <c r="D69" s="4">
        <v>4687.93</v>
      </c>
      <c r="E69" s="4">
        <v>474.5</v>
      </c>
      <c r="F69" s="4">
        <v>2340.7000000000007</v>
      </c>
      <c r="G69" s="5">
        <v>31.0</v>
      </c>
      <c r="H69" s="4">
        <v>15.306451612903226</v>
      </c>
      <c r="I69" s="4">
        <v>75.50645161290325</v>
      </c>
      <c r="J69" s="4">
        <v>10512.080000000002</v>
      </c>
      <c r="K69" s="4">
        <v>226.59999999999994</v>
      </c>
      <c r="L69" s="4">
        <v>474.5</v>
      </c>
      <c r="M69" s="4">
        <v>2340.7000000000007</v>
      </c>
      <c r="N69" s="4">
        <v>13604.66</v>
      </c>
      <c r="O69" s="5">
        <v>6952.0</v>
      </c>
      <c r="P69" s="4">
        <v>1.5120943613348679</v>
      </c>
      <c r="Q69" s="4">
        <v>348.0470967741936</v>
      </c>
    </row>
    <row r="70" ht="14.25" customHeight="1">
      <c r="B70" s="1" t="s">
        <v>58</v>
      </c>
      <c r="C70" s="4">
        <v>7209.239999999999</v>
      </c>
      <c r="D70" s="4">
        <v>2810.360000000001</v>
      </c>
      <c r="E70" s="4">
        <v>313.25</v>
      </c>
      <c r="F70" s="4">
        <v>1833.33</v>
      </c>
      <c r="G70" s="5">
        <v>23.0</v>
      </c>
      <c r="H70" s="4">
        <v>13.619565217391305</v>
      </c>
      <c r="I70" s="4">
        <v>79.71</v>
      </c>
      <c r="J70" s="4">
        <v>6956.139999999999</v>
      </c>
      <c r="K70" s="4">
        <v>253.06999999999988</v>
      </c>
      <c r="L70" s="4">
        <v>313.25</v>
      </c>
      <c r="M70" s="4">
        <v>1833.33</v>
      </c>
      <c r="N70" s="4">
        <v>9355.820000000002</v>
      </c>
      <c r="O70" s="5">
        <v>4596.0</v>
      </c>
      <c r="P70" s="4">
        <v>1.51352045256745</v>
      </c>
      <c r="Q70" s="4">
        <v>313.4452173913043</v>
      </c>
    </row>
    <row r="71" ht="14.25" customHeight="1">
      <c r="B71" s="1" t="s">
        <v>59</v>
      </c>
      <c r="C71" s="4">
        <v>4988.7699999999995</v>
      </c>
      <c r="D71" s="4">
        <v>2046.72</v>
      </c>
      <c r="E71" s="4">
        <v>257.0</v>
      </c>
      <c r="F71" s="4">
        <v>1178.0100000000002</v>
      </c>
      <c r="G71" s="5">
        <v>19.0</v>
      </c>
      <c r="H71" s="4">
        <v>13.526315789473685</v>
      </c>
      <c r="I71" s="4">
        <v>62.000526315789486</v>
      </c>
      <c r="J71" s="4">
        <v>4577.22</v>
      </c>
      <c r="K71" s="4">
        <v>219.49999999999997</v>
      </c>
      <c r="L71" s="4">
        <v>257.0</v>
      </c>
      <c r="M71" s="4">
        <v>1178.0100000000002</v>
      </c>
      <c r="N71" s="4">
        <v>6423.780000000001</v>
      </c>
      <c r="O71" s="5">
        <v>2923.0</v>
      </c>
      <c r="P71" s="4">
        <v>1.5659322613752995</v>
      </c>
      <c r="Q71" s="4">
        <v>262.5668421052631</v>
      </c>
    </row>
    <row r="72" ht="14.25" customHeight="1">
      <c r="B72" s="1" t="s">
        <v>60</v>
      </c>
      <c r="C72" s="4">
        <v>7183.149999999999</v>
      </c>
      <c r="D72" s="4">
        <v>2602.82</v>
      </c>
      <c r="E72" s="4">
        <v>318.5</v>
      </c>
      <c r="F72" s="4">
        <v>1405.8</v>
      </c>
      <c r="G72" s="5">
        <v>26.0</v>
      </c>
      <c r="H72" s="4">
        <v>12.25</v>
      </c>
      <c r="I72" s="4">
        <v>54.06923076923077</v>
      </c>
      <c r="J72" s="4">
        <v>6945.829999999999</v>
      </c>
      <c r="K72" s="4">
        <v>237.31999999999994</v>
      </c>
      <c r="L72" s="4">
        <v>318.5</v>
      </c>
      <c r="M72" s="4">
        <v>1405.8</v>
      </c>
      <c r="N72" s="4">
        <v>8907.450000000003</v>
      </c>
      <c r="O72" s="5">
        <v>4201.0</v>
      </c>
      <c r="P72" s="4">
        <v>1.6533753868126635</v>
      </c>
      <c r="Q72" s="4">
        <v>276.275</v>
      </c>
    </row>
    <row r="73" ht="14.25" customHeight="1">
      <c r="B73" s="1" t="s">
        <v>61</v>
      </c>
      <c r="C73" s="4">
        <v>15741.940000000004</v>
      </c>
      <c r="D73" s="4">
        <v>5484.1399999999985</v>
      </c>
      <c r="E73" s="4">
        <v>815.75</v>
      </c>
      <c r="F73" s="4">
        <v>3655.6399999999994</v>
      </c>
      <c r="G73" s="5">
        <v>58.0</v>
      </c>
      <c r="H73" s="4">
        <v>14.064655172413794</v>
      </c>
      <c r="I73" s="4">
        <v>63.02827586206895</v>
      </c>
      <c r="J73" s="4">
        <v>15110.250000000004</v>
      </c>
      <c r="K73" s="4">
        <v>621.9400000000002</v>
      </c>
      <c r="L73" s="4">
        <v>815.75</v>
      </c>
      <c r="M73" s="4">
        <v>3655.6399999999994</v>
      </c>
      <c r="N73" s="4">
        <v>20213.33</v>
      </c>
      <c r="O73" s="5">
        <v>8991.0</v>
      </c>
      <c r="P73" s="4">
        <v>1.6805972639305977</v>
      </c>
      <c r="Q73" s="4">
        <v>271.4127586206897</v>
      </c>
    </row>
    <row r="74" ht="14.25" customHeight="1">
      <c r="B74" s="1" t="s">
        <v>62</v>
      </c>
      <c r="C74" s="4">
        <v>13474.630000000003</v>
      </c>
      <c r="D74" s="4">
        <v>5036.539999999997</v>
      </c>
      <c r="E74" s="4">
        <v>561.75</v>
      </c>
      <c r="F74" s="4">
        <v>3215.729999999999</v>
      </c>
      <c r="G74" s="5">
        <v>44.0</v>
      </c>
      <c r="H74" s="4">
        <v>12.767045454545455</v>
      </c>
      <c r="I74" s="4">
        <v>73.0847727272727</v>
      </c>
      <c r="J74" s="4">
        <v>13234.179999999998</v>
      </c>
      <c r="K74" s="4">
        <v>214.19999999999982</v>
      </c>
      <c r="L74" s="4">
        <v>561.75</v>
      </c>
      <c r="M74" s="4">
        <v>3215.729999999999</v>
      </c>
      <c r="N74" s="4">
        <v>17252.11</v>
      </c>
      <c r="O74" s="5">
        <v>8136.0</v>
      </c>
      <c r="P74" s="4">
        <v>1.6266199606686331</v>
      </c>
      <c r="Q74" s="4">
        <v>306.241590909091</v>
      </c>
    </row>
    <row r="75" ht="14.25" customHeight="1">
      <c r="B75" s="1" t="s">
        <v>63</v>
      </c>
      <c r="C75" s="4">
        <v>12060.770000000002</v>
      </c>
      <c r="D75" s="4">
        <v>5699.62</v>
      </c>
      <c r="E75" s="4">
        <v>464.5</v>
      </c>
      <c r="F75" s="4">
        <v>2823.61</v>
      </c>
      <c r="G75" s="5">
        <v>34.0</v>
      </c>
      <c r="H75" s="4">
        <v>13.661764705882353</v>
      </c>
      <c r="I75" s="4">
        <v>83.04735294117647</v>
      </c>
      <c r="J75" s="4">
        <v>11867.429999999998</v>
      </c>
      <c r="K75" s="4">
        <v>176.44999999999982</v>
      </c>
      <c r="L75" s="4">
        <v>464.5</v>
      </c>
      <c r="M75" s="4">
        <v>2823.61</v>
      </c>
      <c r="N75" s="4">
        <v>15348.880000000001</v>
      </c>
      <c r="O75" s="5">
        <v>8680.0</v>
      </c>
      <c r="P75" s="4">
        <v>1.3672154377880184</v>
      </c>
      <c r="Q75" s="4">
        <v>354.7285294117648</v>
      </c>
    </row>
    <row r="76" ht="14.25" customHeight="1">
      <c r="B76" s="1" t="s">
        <v>64</v>
      </c>
      <c r="C76" s="4">
        <v>11730.52</v>
      </c>
      <c r="D76" s="4">
        <v>5152.03</v>
      </c>
      <c r="E76" s="4">
        <v>202.0</v>
      </c>
      <c r="F76" s="4">
        <v>3186.5900000000006</v>
      </c>
      <c r="G76" s="5">
        <v>18.0</v>
      </c>
      <c r="H76" s="4">
        <v>11.222222222222221</v>
      </c>
      <c r="I76" s="4">
        <v>177.03277777777782</v>
      </c>
      <c r="J76" s="4">
        <v>11785.220000000001</v>
      </c>
      <c r="K76" s="4">
        <v>-54.70000000000002</v>
      </c>
      <c r="L76" s="4">
        <v>202.0</v>
      </c>
      <c r="M76" s="4">
        <v>3186.5900000000006</v>
      </c>
      <c r="N76" s="4">
        <v>15119.11</v>
      </c>
      <c r="O76" s="5">
        <v>8779.0</v>
      </c>
      <c r="P76" s="4">
        <v>1.3424330789383758</v>
      </c>
      <c r="Q76" s="4">
        <v>651.6955555555555</v>
      </c>
    </row>
    <row r="77" ht="14.25" customHeight="1">
      <c r="B77" s="1" t="s">
        <v>65</v>
      </c>
      <c r="C77" s="4">
        <v>67.42</v>
      </c>
      <c r="D77" s="4">
        <v>36.2</v>
      </c>
      <c r="E77" s="4">
        <v>0.0</v>
      </c>
      <c r="F77" s="4">
        <v>20.82</v>
      </c>
      <c r="G77" s="5">
        <v>1.0</v>
      </c>
      <c r="H77" s="4">
        <v>0.0</v>
      </c>
      <c r="I77" s="4">
        <v>20.82</v>
      </c>
      <c r="J77" s="4">
        <v>52.47</v>
      </c>
      <c r="K77" s="4">
        <v>14.95</v>
      </c>
      <c r="L77" s="4">
        <v>0.0</v>
      </c>
      <c r="M77" s="4">
        <v>20.82</v>
      </c>
      <c r="N77" s="4">
        <v>88.24</v>
      </c>
      <c r="O77" s="5">
        <v>53.0</v>
      </c>
      <c r="P77" s="4">
        <v>0.99</v>
      </c>
      <c r="Q77" s="4">
        <v>67.42</v>
      </c>
    </row>
    <row r="78" ht="14.25" customHeight="1">
      <c r="B78" s="1" t="s">
        <v>66</v>
      </c>
      <c r="C78" s="4">
        <v>7022.959999999999</v>
      </c>
      <c r="D78" s="4">
        <v>2717.6400000000012</v>
      </c>
      <c r="E78" s="4">
        <v>377.0</v>
      </c>
      <c r="F78" s="4">
        <v>1500.1</v>
      </c>
      <c r="G78" s="5">
        <v>27.0</v>
      </c>
      <c r="H78" s="4">
        <v>13.962962962962964</v>
      </c>
      <c r="I78" s="4">
        <v>55.55925925925926</v>
      </c>
      <c r="J78" s="4">
        <v>6708.659999999999</v>
      </c>
      <c r="K78" s="4">
        <v>298.79999999999995</v>
      </c>
      <c r="L78" s="4">
        <v>377.0</v>
      </c>
      <c r="M78" s="4">
        <v>1500.1</v>
      </c>
      <c r="N78" s="4">
        <v>8900.059999999998</v>
      </c>
      <c r="O78" s="5">
        <v>4089.0</v>
      </c>
      <c r="P78" s="4">
        <v>1.6406603081438003</v>
      </c>
      <c r="Q78" s="4">
        <v>260.1096296296296</v>
      </c>
    </row>
    <row r="79" ht="14.25" customHeight="1">
      <c r="B79" s="1" t="s">
        <v>67</v>
      </c>
      <c r="C79" s="4">
        <v>5593.699999999999</v>
      </c>
      <c r="D79" s="4">
        <v>1898.49</v>
      </c>
      <c r="E79" s="4">
        <v>246.0</v>
      </c>
      <c r="F79" s="4">
        <v>1060.14</v>
      </c>
      <c r="G79" s="5">
        <v>16.0</v>
      </c>
      <c r="H79" s="4">
        <v>15.375</v>
      </c>
      <c r="I79" s="4">
        <v>66.25875</v>
      </c>
      <c r="J79" s="4">
        <v>5373.799999999999</v>
      </c>
      <c r="K79" s="4">
        <v>219.89999999999998</v>
      </c>
      <c r="L79" s="4">
        <v>246.0</v>
      </c>
      <c r="M79" s="4">
        <v>1060.14</v>
      </c>
      <c r="N79" s="4">
        <v>6899.840000000002</v>
      </c>
      <c r="O79" s="5">
        <v>3415.0</v>
      </c>
      <c r="P79" s="4">
        <v>1.5735871156661785</v>
      </c>
      <c r="Q79" s="4">
        <v>349.60624999999993</v>
      </c>
    </row>
    <row r="80" ht="14.25" customHeight="1">
      <c r="B80" s="1" t="s">
        <v>68</v>
      </c>
      <c r="C80" s="4">
        <v>3140.77</v>
      </c>
      <c r="D80" s="4">
        <v>1111.6899999999998</v>
      </c>
      <c r="E80" s="4">
        <v>138.25</v>
      </c>
      <c r="F80" s="4">
        <v>632.4899999999999</v>
      </c>
      <c r="G80" s="5">
        <v>11.0</v>
      </c>
      <c r="H80" s="4">
        <v>12.568181818181818</v>
      </c>
      <c r="I80" s="4">
        <v>57.4990909090909</v>
      </c>
      <c r="J80" s="4">
        <v>3006.3199999999997</v>
      </c>
      <c r="K80" s="4">
        <v>134.45000000000002</v>
      </c>
      <c r="L80" s="4">
        <v>138.25</v>
      </c>
      <c r="M80" s="4">
        <v>632.4899999999999</v>
      </c>
      <c r="N80" s="4">
        <v>3911.5100000000007</v>
      </c>
      <c r="O80" s="5">
        <v>1773.0</v>
      </c>
      <c r="P80" s="4">
        <v>1.6956119571347996</v>
      </c>
      <c r="Q80" s="4">
        <v>285.52454545454543</v>
      </c>
    </row>
    <row r="81" ht="14.25" customHeight="1">
      <c r="B81" s="1" t="s">
        <v>69</v>
      </c>
      <c r="C81" s="4">
        <v>15224.300000000005</v>
      </c>
      <c r="D81" s="4">
        <v>4669.2400000000025</v>
      </c>
      <c r="E81" s="4">
        <v>425.25</v>
      </c>
      <c r="F81" s="4">
        <v>2247.5399999999995</v>
      </c>
      <c r="G81" s="5">
        <v>39.0</v>
      </c>
      <c r="H81" s="4">
        <v>10.903846153846153</v>
      </c>
      <c r="I81" s="4">
        <v>57.62923076923076</v>
      </c>
      <c r="J81" s="4">
        <v>14159.37</v>
      </c>
      <c r="K81" s="4">
        <v>1064.9300000000007</v>
      </c>
      <c r="L81" s="4">
        <v>425.25</v>
      </c>
      <c r="M81" s="4">
        <v>2247.5399999999995</v>
      </c>
      <c r="N81" s="4">
        <v>17897.09</v>
      </c>
      <c r="O81" s="5">
        <v>3153.0</v>
      </c>
      <c r="P81" s="4">
        <v>4.490761179828735</v>
      </c>
      <c r="Q81" s="4">
        <v>390.3666666666668</v>
      </c>
    </row>
    <row r="82" ht="14.25" customHeight="1">
      <c r="B82" s="1" t="s">
        <v>70</v>
      </c>
      <c r="C82" s="4">
        <v>6334.949999999999</v>
      </c>
      <c r="D82" s="4">
        <v>2919.3300000000004</v>
      </c>
      <c r="E82" s="4">
        <v>31.25</v>
      </c>
      <c r="F82" s="4">
        <v>915.9900000000001</v>
      </c>
      <c r="G82" s="5">
        <v>5.0</v>
      </c>
      <c r="H82" s="4">
        <v>6.25</v>
      </c>
      <c r="I82" s="4">
        <v>183.19800000000004</v>
      </c>
      <c r="J82" s="4">
        <v>6265.2</v>
      </c>
      <c r="K82" s="4">
        <v>69.75</v>
      </c>
      <c r="L82" s="4">
        <v>31.25</v>
      </c>
      <c r="M82" s="4">
        <v>915.9900000000001</v>
      </c>
      <c r="N82" s="4">
        <v>7282.1900000000005</v>
      </c>
      <c r="O82" s="5">
        <v>4656.0</v>
      </c>
      <c r="P82" s="4">
        <v>1.3456185567010308</v>
      </c>
      <c r="Q82" s="4">
        <v>1266.9899999999998</v>
      </c>
    </row>
    <row r="83" ht="14.25" customHeight="1">
      <c r="B83" s="1" t="s">
        <v>71</v>
      </c>
      <c r="C83" s="4">
        <v>2360.77</v>
      </c>
      <c r="D83" s="4">
        <v>842.4600000000002</v>
      </c>
      <c r="E83" s="4">
        <v>85.75</v>
      </c>
      <c r="F83" s="4">
        <v>425.8</v>
      </c>
      <c r="G83" s="5">
        <v>5.0</v>
      </c>
      <c r="H83" s="4">
        <v>17.15</v>
      </c>
      <c r="I83" s="4">
        <v>85.16</v>
      </c>
      <c r="J83" s="4">
        <v>2241.27</v>
      </c>
      <c r="K83" s="4">
        <v>119.5</v>
      </c>
      <c r="L83" s="4">
        <v>85.75</v>
      </c>
      <c r="M83" s="4">
        <v>425.8</v>
      </c>
      <c r="N83" s="4">
        <v>2872.32</v>
      </c>
      <c r="O83" s="5">
        <v>1391.0</v>
      </c>
      <c r="P83" s="4">
        <v>1.6112652767792954</v>
      </c>
      <c r="Q83" s="4">
        <v>472.154</v>
      </c>
    </row>
    <row r="84" ht="14.25" customHeight="1">
      <c r="B84" s="1" t="s">
        <v>72</v>
      </c>
      <c r="C84" s="4">
        <v>2959.6499999999996</v>
      </c>
      <c r="D84" s="4">
        <v>1302.5900000000001</v>
      </c>
      <c r="E84" s="4">
        <v>103.0</v>
      </c>
      <c r="F84" s="4">
        <v>612.5699999999999</v>
      </c>
      <c r="G84" s="5">
        <v>7.0</v>
      </c>
      <c r="H84" s="4">
        <v>14.714285714285714</v>
      </c>
      <c r="I84" s="4">
        <v>87.50999999999999</v>
      </c>
      <c r="J84" s="4">
        <v>2855.05</v>
      </c>
      <c r="K84" s="4">
        <v>104.60000000000001</v>
      </c>
      <c r="L84" s="4">
        <v>103.0</v>
      </c>
      <c r="M84" s="4">
        <v>612.5699999999999</v>
      </c>
      <c r="N84" s="4">
        <v>3675.2199999999993</v>
      </c>
      <c r="O84" s="5">
        <v>2188.0</v>
      </c>
      <c r="P84" s="4">
        <v>1.304867458866545</v>
      </c>
      <c r="Q84" s="4">
        <v>422.8071428571428</v>
      </c>
    </row>
    <row r="85" ht="14.25" customHeight="1">
      <c r="B85" s="1" t="s">
        <v>73</v>
      </c>
      <c r="C85" s="4">
        <v>1457.39</v>
      </c>
      <c r="D85" s="4">
        <v>599.4200000000001</v>
      </c>
      <c r="E85" s="4">
        <v>65.75</v>
      </c>
      <c r="F85" s="4">
        <v>373.41</v>
      </c>
      <c r="G85" s="5">
        <v>4.0</v>
      </c>
      <c r="H85" s="4">
        <v>16.4375</v>
      </c>
      <c r="I85" s="4">
        <v>93.3525</v>
      </c>
      <c r="J85" s="4">
        <v>1402.5900000000001</v>
      </c>
      <c r="K85" s="4">
        <v>54.8</v>
      </c>
      <c r="L85" s="4">
        <v>65.75</v>
      </c>
      <c r="M85" s="4">
        <v>373.41</v>
      </c>
      <c r="N85" s="4">
        <v>1896.55</v>
      </c>
      <c r="O85" s="5">
        <v>956.0</v>
      </c>
      <c r="P85" s="4">
        <v>1.4671443514644353</v>
      </c>
      <c r="Q85" s="4">
        <v>364.3475</v>
      </c>
    </row>
    <row r="86" ht="14.25" customHeight="1">
      <c r="B86" s="1" t="s">
        <v>74</v>
      </c>
      <c r="C86" s="4">
        <v>954.7</v>
      </c>
      <c r="D86" s="4">
        <v>351.12</v>
      </c>
      <c r="E86" s="4">
        <v>60.25</v>
      </c>
      <c r="F86" s="4">
        <v>167.97000000000003</v>
      </c>
      <c r="G86" s="5">
        <v>4.0</v>
      </c>
      <c r="H86" s="4">
        <v>15.0625</v>
      </c>
      <c r="I86" s="4">
        <v>41.99250000000001</v>
      </c>
      <c r="J86" s="4">
        <v>909.4000000000001</v>
      </c>
      <c r="K86" s="4">
        <v>45.3</v>
      </c>
      <c r="L86" s="4">
        <v>60.25</v>
      </c>
      <c r="M86" s="4">
        <v>167.97000000000003</v>
      </c>
      <c r="N86" s="4">
        <v>1182.92</v>
      </c>
      <c r="O86" s="5">
        <v>560.0</v>
      </c>
      <c r="P86" s="4">
        <v>1.6239285714285716</v>
      </c>
      <c r="Q86" s="4">
        <v>238.675</v>
      </c>
    </row>
    <row r="87" ht="14.25" customHeight="1">
      <c r="B87" s="1" t="s">
        <v>75</v>
      </c>
      <c r="C87" s="4">
        <v>408.11</v>
      </c>
      <c r="D87" s="4">
        <v>145.07</v>
      </c>
      <c r="E87" s="4">
        <v>68.75</v>
      </c>
      <c r="F87" s="4">
        <v>118.23000000000002</v>
      </c>
      <c r="G87" s="5">
        <v>5.0</v>
      </c>
      <c r="H87" s="4">
        <v>13.75</v>
      </c>
      <c r="I87" s="4">
        <v>23.646000000000004</v>
      </c>
      <c r="J87" s="4">
        <v>405.31000000000006</v>
      </c>
      <c r="K87" s="4">
        <v>2.799999999999997</v>
      </c>
      <c r="L87" s="4">
        <v>68.75</v>
      </c>
      <c r="M87" s="4">
        <v>118.23000000000002</v>
      </c>
      <c r="N87" s="4">
        <v>595.09</v>
      </c>
      <c r="O87" s="5">
        <v>210.0</v>
      </c>
      <c r="P87" s="4">
        <v>1.9300476190476192</v>
      </c>
      <c r="Q87" s="4">
        <v>81.622</v>
      </c>
    </row>
    <row r="88" ht="14.25" customHeight="1">
      <c r="B88" s="1" t="s">
        <v>76</v>
      </c>
      <c r="C88" s="4">
        <v>317.35</v>
      </c>
      <c r="D88" s="4">
        <v>105.87</v>
      </c>
      <c r="E88" s="4">
        <v>29.0</v>
      </c>
      <c r="F88" s="4">
        <v>41.730000000000004</v>
      </c>
      <c r="G88" s="5">
        <v>2.0</v>
      </c>
      <c r="H88" s="4">
        <v>14.5</v>
      </c>
      <c r="I88" s="4">
        <v>20.865000000000002</v>
      </c>
      <c r="J88" s="4">
        <v>287.45</v>
      </c>
      <c r="K88" s="4">
        <v>29.9</v>
      </c>
      <c r="L88" s="4">
        <v>29.0</v>
      </c>
      <c r="M88" s="4">
        <v>41.730000000000004</v>
      </c>
      <c r="N88" s="4">
        <v>388.08000000000004</v>
      </c>
      <c r="O88" s="5">
        <v>155.0</v>
      </c>
      <c r="P88" s="4">
        <v>1.854516129032258</v>
      </c>
      <c r="Q88" s="4">
        <v>158.675</v>
      </c>
    </row>
    <row r="89" ht="14.25" customHeight="1">
      <c r="B89" s="1" t="s">
        <v>77</v>
      </c>
      <c r="C89" s="4">
        <v>32379.99000000001</v>
      </c>
      <c r="D89" s="4">
        <v>5298.190000000001</v>
      </c>
      <c r="E89" s="4">
        <v>1002.5</v>
      </c>
      <c r="F89" s="4">
        <v>2879.9900000000002</v>
      </c>
      <c r="G89" s="5">
        <v>59.0</v>
      </c>
      <c r="H89" s="4">
        <v>16.991525423728813</v>
      </c>
      <c r="I89" s="4">
        <v>48.81338983050848</v>
      </c>
      <c r="J89" s="4">
        <v>31517.639999999985</v>
      </c>
      <c r="K89" s="4">
        <v>862.3500000000006</v>
      </c>
      <c r="L89" s="4">
        <v>1002.5</v>
      </c>
      <c r="M89" s="4">
        <v>2879.9900000000002</v>
      </c>
      <c r="N89" s="4">
        <v>36262.47999999999</v>
      </c>
      <c r="O89" s="5">
        <v>9093.0</v>
      </c>
      <c r="P89" s="4">
        <v>3.4661431870669728</v>
      </c>
      <c r="Q89" s="4">
        <v>548.8133898305086</v>
      </c>
    </row>
    <row r="90" ht="14.25" customHeight="1">
      <c r="B90" s="1" t="s">
        <v>78</v>
      </c>
      <c r="C90" s="4">
        <v>63862.18999999997</v>
      </c>
      <c r="D90" s="4">
        <v>11699.790000000003</v>
      </c>
      <c r="E90" s="4">
        <v>1977.5</v>
      </c>
      <c r="F90" s="4">
        <v>6262.189999999998</v>
      </c>
      <c r="G90" s="5">
        <v>124.0</v>
      </c>
      <c r="H90" s="4">
        <v>15.94758064516129</v>
      </c>
      <c r="I90" s="4">
        <v>50.5015322580645</v>
      </c>
      <c r="J90" s="4">
        <v>62293.169999999984</v>
      </c>
      <c r="K90" s="4">
        <v>1569.0200000000025</v>
      </c>
      <c r="L90" s="4">
        <v>1977.5</v>
      </c>
      <c r="M90" s="4">
        <v>6262.189999999998</v>
      </c>
      <c r="N90" s="4">
        <v>72101.87999999998</v>
      </c>
      <c r="O90" s="5">
        <v>20876.0</v>
      </c>
      <c r="P90" s="4">
        <v>2.9839610078559105</v>
      </c>
      <c r="Q90" s="4">
        <v>515.0176612903224</v>
      </c>
    </row>
    <row r="91" ht="14.25" customHeight="1">
      <c r="B91" s="1" t="s">
        <v>79</v>
      </c>
      <c r="C91" s="4">
        <v>35525.95</v>
      </c>
      <c r="D91" s="4">
        <v>6611.979999999998</v>
      </c>
      <c r="E91" s="4">
        <v>1049.25</v>
      </c>
      <c r="F91" s="4">
        <v>3318.8699999999994</v>
      </c>
      <c r="G91" s="5">
        <v>66.0</v>
      </c>
      <c r="H91" s="4">
        <v>15.897727272727273</v>
      </c>
      <c r="I91" s="4">
        <v>50.28590909090908</v>
      </c>
      <c r="J91" s="4">
        <v>34551.729999999996</v>
      </c>
      <c r="K91" s="4">
        <v>974.220000000001</v>
      </c>
      <c r="L91" s="4">
        <v>1049.25</v>
      </c>
      <c r="M91" s="4">
        <v>3318.8699999999994</v>
      </c>
      <c r="N91" s="4">
        <v>39894.07</v>
      </c>
      <c r="O91" s="5">
        <v>12281.0</v>
      </c>
      <c r="P91" s="4">
        <v>2.813429688136145</v>
      </c>
      <c r="Q91" s="4">
        <v>538.2719696969697</v>
      </c>
    </row>
    <row r="92" ht="14.25" customHeight="1">
      <c r="B92" s="1" t="s">
        <v>80</v>
      </c>
      <c r="C92" s="4">
        <v>14967.510000000004</v>
      </c>
      <c r="D92" s="4">
        <v>2527.249999999999</v>
      </c>
      <c r="E92" s="4">
        <v>499.0</v>
      </c>
      <c r="F92" s="4">
        <v>1371.8200000000004</v>
      </c>
      <c r="G92" s="5">
        <v>29.0</v>
      </c>
      <c r="H92" s="4">
        <v>17.20689655172414</v>
      </c>
      <c r="I92" s="4">
        <v>47.3041379310345</v>
      </c>
      <c r="J92" s="4">
        <v>14537.66</v>
      </c>
      <c r="K92" s="4">
        <v>429.84999999999985</v>
      </c>
      <c r="L92" s="4">
        <v>499.0</v>
      </c>
      <c r="M92" s="4">
        <v>1371.8200000000004</v>
      </c>
      <c r="N92" s="4">
        <v>16838.33</v>
      </c>
      <c r="O92" s="5">
        <v>4737.0</v>
      </c>
      <c r="P92" s="4">
        <v>3.0689592569136583</v>
      </c>
      <c r="Q92" s="4">
        <v>516.1210344827588</v>
      </c>
    </row>
    <row r="93" ht="14.25" customHeight="1">
      <c r="B93" s="1" t="s">
        <v>81</v>
      </c>
      <c r="C93" s="4">
        <v>15498.44</v>
      </c>
      <c r="D93" s="4">
        <v>4437.7300000000005</v>
      </c>
      <c r="E93" s="4">
        <v>285.75</v>
      </c>
      <c r="F93" s="4">
        <v>1016.8900000000001</v>
      </c>
      <c r="G93" s="5">
        <v>16.0</v>
      </c>
      <c r="H93" s="4">
        <v>17.859375</v>
      </c>
      <c r="I93" s="4">
        <v>63.555625000000006</v>
      </c>
      <c r="J93" s="4">
        <v>15204.49</v>
      </c>
      <c r="K93" s="4">
        <v>293.95</v>
      </c>
      <c r="L93" s="4">
        <v>285.75</v>
      </c>
      <c r="M93" s="4">
        <v>1016.8900000000001</v>
      </c>
      <c r="N93" s="4">
        <v>16801.08</v>
      </c>
      <c r="O93" s="5">
        <v>3980.0</v>
      </c>
      <c r="P93" s="4">
        <v>3.820223618090452</v>
      </c>
      <c r="Q93" s="4">
        <v>968.6525</v>
      </c>
    </row>
    <row r="94" ht="14.25" customHeight="1">
      <c r="B94" s="1" t="s">
        <v>82</v>
      </c>
      <c r="C94" s="4">
        <v>35815.76000000001</v>
      </c>
      <c r="D94" s="4">
        <v>11055.440000000004</v>
      </c>
      <c r="E94" s="4">
        <v>1105.0</v>
      </c>
      <c r="F94" s="4">
        <v>2498.2100000000005</v>
      </c>
      <c r="G94" s="5">
        <v>66.0</v>
      </c>
      <c r="H94" s="4">
        <v>16.742424242424242</v>
      </c>
      <c r="I94" s="4">
        <v>37.851666666666674</v>
      </c>
      <c r="J94" s="4">
        <v>34727.859999999986</v>
      </c>
      <c r="K94" s="4">
        <v>1076.100000000001</v>
      </c>
      <c r="L94" s="4">
        <v>1105.0</v>
      </c>
      <c r="M94" s="4">
        <v>2498.2100000000005</v>
      </c>
      <c r="N94" s="4">
        <v>39418.97000000001</v>
      </c>
      <c r="O94" s="5">
        <v>8747.0</v>
      </c>
      <c r="P94" s="4">
        <v>3.970259517548872</v>
      </c>
      <c r="Q94" s="4">
        <v>542.6630303030305</v>
      </c>
    </row>
    <row r="95" ht="14.25" customHeight="1">
      <c r="B95" s="1" t="s">
        <v>83</v>
      </c>
      <c r="C95" s="4">
        <v>29650.710000000006</v>
      </c>
      <c r="D95" s="4">
        <v>5476.589999999999</v>
      </c>
      <c r="E95" s="4">
        <v>991.0</v>
      </c>
      <c r="F95" s="4">
        <v>2829.939999999999</v>
      </c>
      <c r="G95" s="5">
        <v>67.0</v>
      </c>
      <c r="H95" s="4">
        <v>14.791044776119403</v>
      </c>
      <c r="I95" s="4">
        <v>42.23791044776118</v>
      </c>
      <c r="J95" s="4">
        <v>28660.329999999984</v>
      </c>
      <c r="K95" s="4">
        <v>990.3800000000012</v>
      </c>
      <c r="L95" s="4">
        <v>991.0</v>
      </c>
      <c r="M95" s="4">
        <v>2829.939999999999</v>
      </c>
      <c r="N95" s="4">
        <v>33471.65000000001</v>
      </c>
      <c r="O95" s="5">
        <v>9728.0</v>
      </c>
      <c r="P95" s="4">
        <v>2.9461687911184193</v>
      </c>
      <c r="Q95" s="4">
        <v>442.5479104477613</v>
      </c>
    </row>
    <row r="96" ht="14.25" customHeight="1">
      <c r="B96" s="1" t="s">
        <v>84</v>
      </c>
      <c r="C96" s="4">
        <v>24915.949999999997</v>
      </c>
      <c r="D96" s="4">
        <v>4092.0099999999998</v>
      </c>
      <c r="E96" s="4">
        <v>758.75</v>
      </c>
      <c r="F96" s="4">
        <v>2057.1200000000003</v>
      </c>
      <c r="G96" s="5">
        <v>50.0</v>
      </c>
      <c r="H96" s="4">
        <v>15.175</v>
      </c>
      <c r="I96" s="4">
        <v>41.14240000000001</v>
      </c>
      <c r="J96" s="4">
        <v>23985.399999999998</v>
      </c>
      <c r="K96" s="4">
        <v>930.5500000000006</v>
      </c>
      <c r="L96" s="4">
        <v>758.75</v>
      </c>
      <c r="M96" s="4">
        <v>2057.1200000000003</v>
      </c>
      <c r="N96" s="4">
        <v>27731.81999999999</v>
      </c>
      <c r="O96" s="5">
        <v>6956.0</v>
      </c>
      <c r="P96" s="4">
        <v>3.448159861989649</v>
      </c>
      <c r="Q96" s="4">
        <v>498.31899999999996</v>
      </c>
    </row>
    <row r="97" ht="14.25" customHeight="1">
      <c r="B97" s="1" t="s">
        <v>85</v>
      </c>
      <c r="C97" s="4">
        <v>43704.04</v>
      </c>
      <c r="D97" s="4">
        <v>8293.62</v>
      </c>
      <c r="E97" s="4">
        <v>1209.0</v>
      </c>
      <c r="F97" s="4">
        <v>2564.71</v>
      </c>
      <c r="G97" s="5">
        <v>74.0</v>
      </c>
      <c r="H97" s="4">
        <v>16.33783783783784</v>
      </c>
      <c r="I97" s="4">
        <v>34.65824324324324</v>
      </c>
      <c r="J97" s="4">
        <v>42458.08999999999</v>
      </c>
      <c r="K97" s="4">
        <v>1245.9500000000012</v>
      </c>
      <c r="L97" s="4">
        <v>1209.0</v>
      </c>
      <c r="M97" s="4">
        <v>2564.71</v>
      </c>
      <c r="N97" s="4">
        <v>47477.750000000015</v>
      </c>
      <c r="O97" s="5">
        <v>11580.0</v>
      </c>
      <c r="P97" s="4">
        <v>3.666501727115716</v>
      </c>
      <c r="Q97" s="4">
        <v>590.5951351351351</v>
      </c>
    </row>
    <row r="98" ht="14.25" customHeight="1">
      <c r="B98" s="1" t="s">
        <v>86</v>
      </c>
      <c r="C98" s="4">
        <v>26889.430000000015</v>
      </c>
      <c r="D98" s="4">
        <v>6246.690000000001</v>
      </c>
      <c r="E98" s="4">
        <v>796.5</v>
      </c>
      <c r="F98" s="4">
        <v>3573.1900000000005</v>
      </c>
      <c r="G98" s="5">
        <v>51.0</v>
      </c>
      <c r="H98" s="4">
        <v>15.617647058823529</v>
      </c>
      <c r="I98" s="4">
        <v>70.06254901960786</v>
      </c>
      <c r="J98" s="4">
        <v>26225.82</v>
      </c>
      <c r="K98" s="4">
        <v>663.61</v>
      </c>
      <c r="L98" s="4">
        <v>796.5</v>
      </c>
      <c r="M98" s="4">
        <v>3573.1900000000005</v>
      </c>
      <c r="N98" s="4">
        <v>31259.120000000003</v>
      </c>
      <c r="O98" s="5">
        <v>7285.0</v>
      </c>
      <c r="P98" s="4">
        <v>3.599975291695264</v>
      </c>
      <c r="Q98" s="4">
        <v>527.2437254901964</v>
      </c>
    </row>
    <row r="99" ht="14.25" customHeight="1">
      <c r="B99" s="1" t="s">
        <v>87</v>
      </c>
      <c r="C99" s="4">
        <v>22592.449999999997</v>
      </c>
      <c r="D99" s="4">
        <v>4271.489999999999</v>
      </c>
      <c r="E99" s="4">
        <v>893.0</v>
      </c>
      <c r="F99" s="4">
        <v>2335.1500000000005</v>
      </c>
      <c r="G99" s="5">
        <v>58.0</v>
      </c>
      <c r="H99" s="4">
        <v>15.39655172413793</v>
      </c>
      <c r="I99" s="4">
        <v>40.261206896551734</v>
      </c>
      <c r="J99" s="4">
        <v>21687.15</v>
      </c>
      <c r="K99" s="4">
        <v>890.3000000000005</v>
      </c>
      <c r="L99" s="4">
        <v>893.0</v>
      </c>
      <c r="M99" s="4">
        <v>2335.1500000000005</v>
      </c>
      <c r="N99" s="4">
        <v>25820.6</v>
      </c>
      <c r="O99" s="5">
        <v>5958.0</v>
      </c>
      <c r="P99" s="4">
        <v>3.6400050352467272</v>
      </c>
      <c r="Q99" s="4">
        <v>389.525</v>
      </c>
    </row>
    <row r="100" ht="14.25" customHeight="1">
      <c r="B100" s="1" t="s">
        <v>88</v>
      </c>
      <c r="C100" s="4">
        <v>38843.97999999999</v>
      </c>
      <c r="D100" s="4">
        <v>7889.93</v>
      </c>
      <c r="E100" s="4">
        <v>1093.5</v>
      </c>
      <c r="F100" s="4">
        <v>3539.1900000000005</v>
      </c>
      <c r="G100" s="5">
        <v>66.0</v>
      </c>
      <c r="H100" s="4">
        <v>16.568181818181817</v>
      </c>
      <c r="I100" s="4">
        <v>53.62409090909092</v>
      </c>
      <c r="J100" s="4">
        <v>37735.83</v>
      </c>
      <c r="K100" s="4">
        <v>1108.150000000001</v>
      </c>
      <c r="L100" s="4">
        <v>1093.5</v>
      </c>
      <c r="M100" s="4">
        <v>3539.1900000000005</v>
      </c>
      <c r="N100" s="4">
        <v>43476.670000000006</v>
      </c>
      <c r="O100" s="5">
        <v>10992.0</v>
      </c>
      <c r="P100" s="4">
        <v>3.433026746724891</v>
      </c>
      <c r="Q100" s="4">
        <v>588.5451515151514</v>
      </c>
    </row>
    <row r="101" ht="14.25" customHeight="1">
      <c r="B101" s="1" t="s">
        <v>89</v>
      </c>
      <c r="C101" s="4">
        <v>70750.13999999993</v>
      </c>
      <c r="D101" s="4">
        <v>16559.890000000003</v>
      </c>
      <c r="E101" s="4">
        <v>2328.75</v>
      </c>
      <c r="F101" s="4">
        <v>7782.550000000005</v>
      </c>
      <c r="G101" s="5">
        <v>145.0</v>
      </c>
      <c r="H101" s="4">
        <v>16.060344827586206</v>
      </c>
      <c r="I101" s="4">
        <v>53.672758620689685</v>
      </c>
      <c r="J101" s="4">
        <v>68285.10000000003</v>
      </c>
      <c r="K101" s="4">
        <v>2465.0400000000004</v>
      </c>
      <c r="L101" s="4">
        <v>2328.75</v>
      </c>
      <c r="M101" s="4">
        <v>7782.550000000005</v>
      </c>
      <c r="N101" s="4">
        <v>80861.43999999997</v>
      </c>
      <c r="O101" s="5">
        <v>19125.0</v>
      </c>
      <c r="P101" s="4">
        <v>3.570462745098041</v>
      </c>
      <c r="Q101" s="4">
        <v>487.9319999999995</v>
      </c>
    </row>
    <row r="102" ht="14.25" customHeight="1">
      <c r="B102" s="1" t="s">
        <v>90</v>
      </c>
      <c r="C102" s="4">
        <v>111813.33999999988</v>
      </c>
      <c r="D102" s="4">
        <v>25913.599999999973</v>
      </c>
      <c r="E102" s="4">
        <v>3441.75</v>
      </c>
      <c r="F102" s="4">
        <v>13513.369999999988</v>
      </c>
      <c r="G102" s="5">
        <v>226.0</v>
      </c>
      <c r="H102" s="4">
        <v>15.228982300884956</v>
      </c>
      <c r="I102" s="4">
        <v>59.793672566371626</v>
      </c>
      <c r="J102" s="4">
        <v>108292.12999999996</v>
      </c>
      <c r="K102" s="4">
        <v>3481.2099999999896</v>
      </c>
      <c r="L102" s="4">
        <v>3441.75</v>
      </c>
      <c r="M102" s="4">
        <v>13513.369999999988</v>
      </c>
      <c r="N102" s="4">
        <v>128768.45999999999</v>
      </c>
      <c r="O102" s="5">
        <v>29886.0</v>
      </c>
      <c r="P102" s="4">
        <v>3.623506993240981</v>
      </c>
      <c r="Q102" s="4">
        <v>494.7492920353977</v>
      </c>
    </row>
    <row r="103" ht="14.25" customHeight="1">
      <c r="B103" s="1" t="s">
        <v>91</v>
      </c>
      <c r="C103" s="4">
        <v>19146.9</v>
      </c>
      <c r="D103" s="4">
        <v>2902.7500000000005</v>
      </c>
      <c r="E103" s="4">
        <v>689.25</v>
      </c>
      <c r="F103" s="4">
        <v>1532.0700000000004</v>
      </c>
      <c r="G103" s="5">
        <v>43.0</v>
      </c>
      <c r="H103" s="4">
        <v>16.02906976744186</v>
      </c>
      <c r="I103" s="4">
        <v>35.629534883720936</v>
      </c>
      <c r="J103" s="4">
        <v>18449.999999999996</v>
      </c>
      <c r="K103" s="4">
        <v>696.9000000000001</v>
      </c>
      <c r="L103" s="4">
        <v>689.25</v>
      </c>
      <c r="M103" s="4">
        <v>1532.0700000000004</v>
      </c>
      <c r="N103" s="4">
        <v>21368.22</v>
      </c>
      <c r="O103" s="5">
        <v>4790.0</v>
      </c>
      <c r="P103" s="4">
        <v>3.851774530271398</v>
      </c>
      <c r="Q103" s="4">
        <v>445.2767441860465</v>
      </c>
    </row>
    <row r="104" ht="14.25" customHeight="1">
      <c r="B104" s="1" t="s">
        <v>92</v>
      </c>
      <c r="C104" s="4">
        <v>29068.170000000006</v>
      </c>
      <c r="D104" s="4">
        <v>7477.920000000001</v>
      </c>
      <c r="E104" s="4">
        <v>410.5</v>
      </c>
      <c r="F104" s="4">
        <v>1750.41</v>
      </c>
      <c r="G104" s="5">
        <v>28.0</v>
      </c>
      <c r="H104" s="4">
        <v>14.660714285714286</v>
      </c>
      <c r="I104" s="4">
        <v>62.51464285714286</v>
      </c>
      <c r="J104" s="4">
        <v>28635.460000000003</v>
      </c>
      <c r="K104" s="4">
        <v>432.7099999999998</v>
      </c>
      <c r="L104" s="4">
        <v>410.5</v>
      </c>
      <c r="M104" s="4">
        <v>1750.41</v>
      </c>
      <c r="N104" s="4">
        <v>31229.079999999998</v>
      </c>
      <c r="O104" s="5">
        <v>12886.0</v>
      </c>
      <c r="P104" s="4">
        <v>2.222214806767034</v>
      </c>
      <c r="Q104" s="4">
        <v>1038.1489285714288</v>
      </c>
    </row>
    <row r="105" ht="14.25" customHeight="1">
      <c r="B105" s="1" t="s">
        <v>93</v>
      </c>
      <c r="C105" s="4">
        <v>25625.78000000001</v>
      </c>
      <c r="D105" s="4">
        <v>6873.1100000000015</v>
      </c>
      <c r="E105" s="4">
        <v>734.5</v>
      </c>
      <c r="F105" s="4">
        <v>2719.5699999999997</v>
      </c>
      <c r="G105" s="5">
        <v>43.0</v>
      </c>
      <c r="H105" s="4">
        <v>17.08139534883721</v>
      </c>
      <c r="I105" s="4">
        <v>63.245813953488366</v>
      </c>
      <c r="J105" s="4">
        <v>25118.579999999998</v>
      </c>
      <c r="K105" s="4">
        <v>507.19999999999993</v>
      </c>
      <c r="L105" s="4">
        <v>734.5</v>
      </c>
      <c r="M105" s="4">
        <v>2719.5699999999997</v>
      </c>
      <c r="N105" s="4">
        <v>29079.85</v>
      </c>
      <c r="O105" s="5">
        <v>7217.0</v>
      </c>
      <c r="P105" s="4">
        <v>3.480473881114036</v>
      </c>
      <c r="Q105" s="4">
        <v>595.9483720930235</v>
      </c>
    </row>
    <row r="106" ht="14.25" customHeight="1">
      <c r="B106" s="1" t="s">
        <v>94</v>
      </c>
      <c r="C106" s="4">
        <v>55354.36999999996</v>
      </c>
      <c r="D106" s="4">
        <v>13957.09</v>
      </c>
      <c r="E106" s="4">
        <v>1174.0</v>
      </c>
      <c r="F106" s="4">
        <v>6519.319999999999</v>
      </c>
      <c r="G106" s="5">
        <v>67.0</v>
      </c>
      <c r="H106" s="4">
        <v>17.52238805970149</v>
      </c>
      <c r="I106" s="4">
        <v>97.30328358208953</v>
      </c>
      <c r="J106" s="4">
        <v>54525.49999999999</v>
      </c>
      <c r="K106" s="4">
        <v>828.8700000000006</v>
      </c>
      <c r="L106" s="4">
        <v>1174.0</v>
      </c>
      <c r="M106" s="4">
        <v>6519.319999999999</v>
      </c>
      <c r="N106" s="4">
        <v>63047.69000000002</v>
      </c>
      <c r="O106" s="5">
        <v>14997.0</v>
      </c>
      <c r="P106" s="4">
        <v>3.635760485430419</v>
      </c>
      <c r="Q106" s="4">
        <v>826.184626865671</v>
      </c>
    </row>
    <row r="107" ht="14.25" customHeight="1">
      <c r="B107" s="1" t="s">
        <v>95</v>
      </c>
      <c r="C107" s="4">
        <v>32350.85000000001</v>
      </c>
      <c r="D107" s="4">
        <v>5779.099999999999</v>
      </c>
      <c r="E107" s="4">
        <v>1101.0</v>
      </c>
      <c r="F107" s="4">
        <v>2659.2400000000007</v>
      </c>
      <c r="G107" s="5">
        <v>69.0</v>
      </c>
      <c r="H107" s="4">
        <v>15.956521739130435</v>
      </c>
      <c r="I107" s="4">
        <v>38.53971014492755</v>
      </c>
      <c r="J107" s="4">
        <v>31371.699999999983</v>
      </c>
      <c r="K107" s="4">
        <v>979.1500000000008</v>
      </c>
      <c r="L107" s="4">
        <v>1101.0</v>
      </c>
      <c r="M107" s="4">
        <v>2659.2400000000007</v>
      </c>
      <c r="N107" s="4">
        <v>36111.090000000004</v>
      </c>
      <c r="O107" s="5">
        <v>9241.0</v>
      </c>
      <c r="P107" s="4">
        <v>3.3948382209717543</v>
      </c>
      <c r="Q107" s="4">
        <v>468.8528985507248</v>
      </c>
    </row>
    <row r="108" ht="14.25" customHeight="1">
      <c r="B108" s="1" t="s">
        <v>96</v>
      </c>
      <c r="C108" s="4">
        <v>70701.47999999995</v>
      </c>
      <c r="D108" s="4">
        <v>15768.960000000006</v>
      </c>
      <c r="E108" s="4">
        <v>1667.25</v>
      </c>
      <c r="F108" s="4">
        <v>6847.599999999998</v>
      </c>
      <c r="G108" s="5">
        <v>104.0</v>
      </c>
      <c r="H108" s="4">
        <v>16.03125</v>
      </c>
      <c r="I108" s="4">
        <v>65.84230769230767</v>
      </c>
      <c r="J108" s="4">
        <v>69896.63</v>
      </c>
      <c r="K108" s="4">
        <v>804.8500000000004</v>
      </c>
      <c r="L108" s="4">
        <v>1667.25</v>
      </c>
      <c r="M108" s="4">
        <v>6847.599999999998</v>
      </c>
      <c r="N108" s="4">
        <v>79216.32999999994</v>
      </c>
      <c r="O108" s="5">
        <v>21904.0</v>
      </c>
      <c r="P108" s="4">
        <v>3.191044101533967</v>
      </c>
      <c r="Q108" s="4">
        <v>679.8219230769226</v>
      </c>
    </row>
    <row r="109" ht="14.25" customHeight="1">
      <c r="B109" s="1" t="s">
        <v>97</v>
      </c>
      <c r="C109" s="4">
        <v>25968.74</v>
      </c>
      <c r="D109" s="4">
        <v>3444.9099999999994</v>
      </c>
      <c r="E109" s="4">
        <v>889.25</v>
      </c>
      <c r="F109" s="4">
        <v>3099.569999999999</v>
      </c>
      <c r="G109" s="5">
        <v>60.0</v>
      </c>
      <c r="H109" s="4">
        <v>14.820833333333333</v>
      </c>
      <c r="I109" s="4">
        <v>51.65949999999998</v>
      </c>
      <c r="J109" s="4">
        <v>24984.389999999992</v>
      </c>
      <c r="K109" s="4">
        <v>964.3500000000008</v>
      </c>
      <c r="L109" s="4">
        <v>889.25</v>
      </c>
      <c r="M109" s="4">
        <v>3099.569999999999</v>
      </c>
      <c r="N109" s="4">
        <v>29957.559999999998</v>
      </c>
      <c r="O109" s="5">
        <v>7178.0</v>
      </c>
      <c r="P109" s="4">
        <v>3.480689607132905</v>
      </c>
      <c r="Q109" s="4">
        <v>432.81233333333336</v>
      </c>
    </row>
    <row r="110" ht="14.25" customHeight="1">
      <c r="B110" s="1" t="s">
        <v>98</v>
      </c>
      <c r="C110" s="4">
        <v>35565.090000000004</v>
      </c>
      <c r="D110" s="4">
        <v>5855.2400000000025</v>
      </c>
      <c r="E110" s="4">
        <v>1126.0</v>
      </c>
      <c r="F110" s="4">
        <v>4425.119999999998</v>
      </c>
      <c r="G110" s="5">
        <v>72.0</v>
      </c>
      <c r="H110" s="4">
        <v>15.63888888888889</v>
      </c>
      <c r="I110" s="4">
        <v>61.45999999999997</v>
      </c>
      <c r="J110" s="4">
        <v>34393.13999999999</v>
      </c>
      <c r="K110" s="4">
        <v>1171.9500000000012</v>
      </c>
      <c r="L110" s="4">
        <v>1126.0</v>
      </c>
      <c r="M110" s="4">
        <v>4425.119999999998</v>
      </c>
      <c r="N110" s="4">
        <v>41116.209999999985</v>
      </c>
      <c r="O110" s="5">
        <v>10409.0</v>
      </c>
      <c r="P110" s="4">
        <v>3.3041733115573053</v>
      </c>
      <c r="Q110" s="4">
        <v>493.9595833333334</v>
      </c>
    </row>
    <row r="111" ht="14.25" customHeight="1">
      <c r="B111" s="1" t="s">
        <v>99</v>
      </c>
      <c r="C111" s="4">
        <v>24084.559999999994</v>
      </c>
      <c r="D111" s="4">
        <v>5325.339999999999</v>
      </c>
      <c r="E111" s="4">
        <v>653.25</v>
      </c>
      <c r="F111" s="4">
        <v>1612.5300000000002</v>
      </c>
      <c r="G111" s="5">
        <v>38.0</v>
      </c>
      <c r="H111" s="4">
        <v>17.19078947368421</v>
      </c>
      <c r="I111" s="4">
        <v>42.435</v>
      </c>
      <c r="J111" s="4">
        <v>23191.50999999999</v>
      </c>
      <c r="K111" s="4">
        <v>893.0500000000011</v>
      </c>
      <c r="L111" s="4">
        <v>653.25</v>
      </c>
      <c r="M111" s="4">
        <v>1612.5300000000002</v>
      </c>
      <c r="N111" s="4">
        <v>26350.340000000004</v>
      </c>
      <c r="O111" s="5">
        <v>6260.0</v>
      </c>
      <c r="P111" s="4">
        <v>3.704714057507986</v>
      </c>
      <c r="Q111" s="4">
        <v>633.8042105263156</v>
      </c>
    </row>
    <row r="112" ht="14.25" customHeight="1">
      <c r="B112" s="1" t="s">
        <v>100</v>
      </c>
      <c r="C112" s="4">
        <v>30250.190000000013</v>
      </c>
      <c r="D112" s="4">
        <v>6168.520000000001</v>
      </c>
      <c r="E112" s="4">
        <v>915.5</v>
      </c>
      <c r="F112" s="4">
        <v>4128.97</v>
      </c>
      <c r="G112" s="5">
        <v>62.0</v>
      </c>
      <c r="H112" s="4">
        <v>14.766129032258064</v>
      </c>
      <c r="I112" s="4">
        <v>66.59629032258064</v>
      </c>
      <c r="J112" s="4">
        <v>29162.589999999997</v>
      </c>
      <c r="K112" s="4">
        <v>1087.6000000000008</v>
      </c>
      <c r="L112" s="4">
        <v>915.5</v>
      </c>
      <c r="M112" s="4">
        <v>4128.97</v>
      </c>
      <c r="N112" s="4">
        <v>35294.66</v>
      </c>
      <c r="O112" s="5">
        <v>7710.0</v>
      </c>
      <c r="P112" s="4">
        <v>3.7824370946822303</v>
      </c>
      <c r="Q112" s="4">
        <v>487.90629032258084</v>
      </c>
    </row>
    <row r="113" ht="14.25" customHeight="1">
      <c r="B113" s="1" t="s">
        <v>101</v>
      </c>
      <c r="C113" s="4">
        <v>38308.74999999998</v>
      </c>
      <c r="D113" s="4">
        <v>7796.329999999997</v>
      </c>
      <c r="E113" s="4">
        <v>1280.25</v>
      </c>
      <c r="F113" s="4">
        <v>3352.7599999999993</v>
      </c>
      <c r="G113" s="5">
        <v>85.0</v>
      </c>
      <c r="H113" s="4">
        <v>15.061764705882354</v>
      </c>
      <c r="I113" s="4">
        <v>39.44423529411764</v>
      </c>
      <c r="J113" s="4">
        <v>37202.1</v>
      </c>
      <c r="K113" s="4">
        <v>1106.6500000000012</v>
      </c>
      <c r="L113" s="4">
        <v>1280.25</v>
      </c>
      <c r="M113" s="4">
        <v>3352.7599999999993</v>
      </c>
      <c r="N113" s="4">
        <v>42941.75999999999</v>
      </c>
      <c r="O113" s="5">
        <v>10745.0</v>
      </c>
      <c r="P113" s="4">
        <v>3.4622708236389017</v>
      </c>
      <c r="Q113" s="4">
        <v>450.691176470588</v>
      </c>
    </row>
    <row r="114" ht="14.25" customHeight="1">
      <c r="B114" s="1" t="s">
        <v>102</v>
      </c>
      <c r="C114" s="4">
        <v>35676.78000000002</v>
      </c>
      <c r="D114" s="4">
        <v>8050.779999999997</v>
      </c>
      <c r="E114" s="4">
        <v>1251.25</v>
      </c>
      <c r="F114" s="4">
        <v>3498.1899999999996</v>
      </c>
      <c r="G114" s="5">
        <v>74.0</v>
      </c>
      <c r="H114" s="4">
        <v>16.908783783783782</v>
      </c>
      <c r="I114" s="4">
        <v>47.272837837837834</v>
      </c>
      <c r="J114" s="4">
        <v>34522.03000000001</v>
      </c>
      <c r="K114" s="4">
        <v>1154.7500000000011</v>
      </c>
      <c r="L114" s="4">
        <v>1251.25</v>
      </c>
      <c r="M114" s="4">
        <v>3498.1899999999996</v>
      </c>
      <c r="N114" s="4">
        <v>40426.22000000001</v>
      </c>
      <c r="O114" s="5">
        <v>8985.0</v>
      </c>
      <c r="P114" s="4">
        <v>3.8421847523650543</v>
      </c>
      <c r="Q114" s="4">
        <v>482.1186486486489</v>
      </c>
    </row>
    <row r="115" ht="14.25" customHeight="1">
      <c r="B115" s="1" t="s">
        <v>103</v>
      </c>
      <c r="C115" s="4">
        <v>32776.52000000001</v>
      </c>
      <c r="D115" s="4">
        <v>7447.57</v>
      </c>
      <c r="E115" s="4">
        <v>979.5</v>
      </c>
      <c r="F115" s="4">
        <v>3285.5400000000004</v>
      </c>
      <c r="G115" s="5">
        <v>63.0</v>
      </c>
      <c r="H115" s="4">
        <v>15.547619047619047</v>
      </c>
      <c r="I115" s="4">
        <v>52.151428571428575</v>
      </c>
      <c r="J115" s="4">
        <v>31861.769999999997</v>
      </c>
      <c r="K115" s="4">
        <v>914.7500000000006</v>
      </c>
      <c r="L115" s="4">
        <v>979.5</v>
      </c>
      <c r="M115" s="4">
        <v>3285.5400000000004</v>
      </c>
      <c r="N115" s="4">
        <v>37041.56</v>
      </c>
      <c r="O115" s="5">
        <v>9533.0</v>
      </c>
      <c r="P115" s="4">
        <v>3.342260568551348</v>
      </c>
      <c r="Q115" s="4">
        <v>520.2622222222224</v>
      </c>
    </row>
    <row r="116" ht="14.25" customHeight="1">
      <c r="B116" s="1" t="s">
        <v>104</v>
      </c>
      <c r="C116" s="4">
        <v>25545.09</v>
      </c>
      <c r="D116" s="4">
        <v>7387.900000000001</v>
      </c>
      <c r="E116" s="4">
        <v>636.0</v>
      </c>
      <c r="F116" s="4">
        <v>3687.919999999999</v>
      </c>
      <c r="G116" s="5">
        <v>46.0</v>
      </c>
      <c r="H116" s="4">
        <v>13.826086956521738</v>
      </c>
      <c r="I116" s="4">
        <v>80.17217391304347</v>
      </c>
      <c r="J116" s="4">
        <v>24912.23999999999</v>
      </c>
      <c r="K116" s="4">
        <v>586.8499999999999</v>
      </c>
      <c r="L116" s="4">
        <v>636.0</v>
      </c>
      <c r="M116" s="4">
        <v>3687.919999999999</v>
      </c>
      <c r="N116" s="4">
        <v>29869.010000000006</v>
      </c>
      <c r="O116" s="5">
        <v>7351.0</v>
      </c>
      <c r="P116" s="4">
        <v>3.388959325261868</v>
      </c>
      <c r="Q116" s="4">
        <v>555.3280434782608</v>
      </c>
    </row>
    <row r="117" ht="14.25" customHeight="1">
      <c r="B117" s="1" t="s">
        <v>105</v>
      </c>
      <c r="C117" s="4">
        <v>45315.450000000004</v>
      </c>
      <c r="D117" s="4">
        <v>13140.130000000003</v>
      </c>
      <c r="E117" s="4">
        <v>1113.25</v>
      </c>
      <c r="F117" s="4">
        <v>6108.88</v>
      </c>
      <c r="G117" s="5">
        <v>67.0</v>
      </c>
      <c r="H117" s="4">
        <v>16.615671641791046</v>
      </c>
      <c r="I117" s="4">
        <v>91.17731343283582</v>
      </c>
      <c r="J117" s="4">
        <v>44745.69999999998</v>
      </c>
      <c r="K117" s="4">
        <v>498.74999999999966</v>
      </c>
      <c r="L117" s="4">
        <v>1113.25</v>
      </c>
      <c r="M117" s="4">
        <v>6108.88</v>
      </c>
      <c r="N117" s="4">
        <v>52537.58000000002</v>
      </c>
      <c r="O117" s="5">
        <v>13533.0</v>
      </c>
      <c r="P117" s="4">
        <v>3.3064139510825377</v>
      </c>
      <c r="Q117" s="4">
        <v>676.35</v>
      </c>
    </row>
    <row r="118" ht="14.25" customHeight="1">
      <c r="B118" s="1" t="s">
        <v>106</v>
      </c>
      <c r="C118" s="4">
        <v>35687.52000000002</v>
      </c>
      <c r="D118" s="4">
        <v>8238.47</v>
      </c>
      <c r="E118" s="4">
        <v>1268.0</v>
      </c>
      <c r="F118" s="4">
        <v>4417.009999999999</v>
      </c>
      <c r="G118" s="5">
        <v>89.0</v>
      </c>
      <c r="H118" s="4">
        <v>14.247191011235955</v>
      </c>
      <c r="I118" s="4">
        <v>49.62932584269662</v>
      </c>
      <c r="J118" s="4">
        <v>34264.92</v>
      </c>
      <c r="K118" s="4">
        <v>1417.6000000000015</v>
      </c>
      <c r="L118" s="4">
        <v>1268.0</v>
      </c>
      <c r="M118" s="4">
        <v>4417.009999999999</v>
      </c>
      <c r="N118" s="4">
        <v>41372.52999999998</v>
      </c>
      <c r="O118" s="5">
        <v>9439.0</v>
      </c>
      <c r="P118" s="4">
        <v>3.6301430236253838</v>
      </c>
      <c r="Q118" s="4">
        <v>400.98337078651707</v>
      </c>
    </row>
    <row r="119" ht="14.25" customHeight="1">
      <c r="B119" s="1" t="s">
        <v>107</v>
      </c>
      <c r="C119" s="4">
        <v>58126.409999999996</v>
      </c>
      <c r="D119" s="4">
        <v>13282.84000000001</v>
      </c>
      <c r="E119" s="4">
        <v>1353.75</v>
      </c>
      <c r="F119" s="4">
        <v>5559.4299999999985</v>
      </c>
      <c r="G119" s="5">
        <v>80.0</v>
      </c>
      <c r="H119" s="4">
        <v>16.921875</v>
      </c>
      <c r="I119" s="4">
        <v>69.49287499999998</v>
      </c>
      <c r="J119" s="4">
        <v>56407.16</v>
      </c>
      <c r="K119" s="4">
        <v>1719.250000000001</v>
      </c>
      <c r="L119" s="4">
        <v>1353.75</v>
      </c>
      <c r="M119" s="4">
        <v>5559.4299999999985</v>
      </c>
      <c r="N119" s="4">
        <v>65039.58999999999</v>
      </c>
      <c r="O119" s="5">
        <v>2462.0</v>
      </c>
      <c r="P119" s="4">
        <v>22.91111291632819</v>
      </c>
      <c r="Q119" s="4">
        <v>726.580125</v>
      </c>
    </row>
    <row r="120" ht="14.25" customHeight="1">
      <c r="B120" s="1" t="s">
        <v>108</v>
      </c>
      <c r="C120" s="4">
        <v>509223.890000002</v>
      </c>
      <c r="D120" s="4">
        <v>129909.93000000037</v>
      </c>
      <c r="E120" s="4">
        <v>14908.0</v>
      </c>
      <c r="F120" s="4">
        <v>57644.63000000005</v>
      </c>
      <c r="G120" s="5">
        <v>953.0</v>
      </c>
      <c r="H120" s="4">
        <v>15.643231899265478</v>
      </c>
      <c r="I120" s="4">
        <v>60.48754459601264</v>
      </c>
      <c r="J120" s="4">
        <v>492046.0299999993</v>
      </c>
      <c r="K120" s="4">
        <v>17124.260000000224</v>
      </c>
      <c r="L120" s="4">
        <v>14908.0</v>
      </c>
      <c r="M120" s="4">
        <v>57644.63000000005</v>
      </c>
      <c r="N120" s="4">
        <v>581776.52</v>
      </c>
      <c r="O120" s="5">
        <v>147942.0</v>
      </c>
      <c r="P120" s="4">
        <v>3.3259387462654235</v>
      </c>
      <c r="Q120" s="4">
        <v>534.3377649527828</v>
      </c>
    </row>
    <row r="121" ht="14.25" customHeight="1">
      <c r="B121" s="1" t="s">
        <v>109</v>
      </c>
      <c r="C121" s="4">
        <v>47790.96999999997</v>
      </c>
      <c r="D121" s="4">
        <v>11151.060000000003</v>
      </c>
      <c r="E121" s="4">
        <v>1544.75</v>
      </c>
      <c r="F121" s="4">
        <v>5837.430000000001</v>
      </c>
      <c r="G121" s="5">
        <v>97.0</v>
      </c>
      <c r="H121" s="4">
        <v>15.925257731958762</v>
      </c>
      <c r="I121" s="4">
        <v>60.1796907216495</v>
      </c>
      <c r="J121" s="4">
        <v>46077.12000000002</v>
      </c>
      <c r="K121" s="4">
        <v>1701.8500000000026</v>
      </c>
      <c r="L121" s="4">
        <v>1544.75</v>
      </c>
      <c r="M121" s="4">
        <v>5837.430000000001</v>
      </c>
      <c r="N121" s="4">
        <v>55173.15000000001</v>
      </c>
      <c r="O121" s="5">
        <v>12612.0</v>
      </c>
      <c r="P121" s="4">
        <v>3.653434823977166</v>
      </c>
      <c r="Q121" s="4">
        <v>492.69041237113373</v>
      </c>
    </row>
    <row r="122" ht="14.25" customHeight="1">
      <c r="B122" s="1" t="s">
        <v>110</v>
      </c>
      <c r="C122" s="4">
        <v>123049.07999999994</v>
      </c>
      <c r="D122" s="4">
        <v>41306.31999999997</v>
      </c>
      <c r="E122" s="4">
        <v>2740.75</v>
      </c>
      <c r="F122" s="4">
        <v>17480.609999999993</v>
      </c>
      <c r="G122" s="5">
        <v>163.0</v>
      </c>
      <c r="H122" s="4">
        <v>16.81441717791411</v>
      </c>
      <c r="I122" s="4">
        <v>107.24300613496928</v>
      </c>
      <c r="J122" s="4">
        <v>120388.35000000005</v>
      </c>
      <c r="K122" s="4">
        <v>2507.569999999997</v>
      </c>
      <c r="L122" s="4">
        <v>2740.75</v>
      </c>
      <c r="M122" s="4">
        <v>17480.609999999993</v>
      </c>
      <c r="N122" s="4">
        <v>143270.43999999997</v>
      </c>
      <c r="O122" s="5">
        <v>32084.0</v>
      </c>
      <c r="P122" s="4">
        <v>3.7522861862610664</v>
      </c>
      <c r="Q122" s="4">
        <v>754.9023312883432</v>
      </c>
    </row>
    <row r="123" ht="14.25" customHeight="1">
      <c r="B123" s="1" t="s">
        <v>111</v>
      </c>
      <c r="C123" s="4">
        <v>25941.37</v>
      </c>
      <c r="D123" s="4">
        <v>4333.66</v>
      </c>
      <c r="E123" s="4">
        <v>947.75</v>
      </c>
      <c r="F123" s="4">
        <v>2508.5699999999993</v>
      </c>
      <c r="G123" s="5">
        <v>64.0</v>
      </c>
      <c r="H123" s="4">
        <v>14.80859375</v>
      </c>
      <c r="I123" s="4">
        <v>39.19640624999999</v>
      </c>
      <c r="J123" s="4">
        <v>24716.950000000004</v>
      </c>
      <c r="K123" s="4">
        <v>1224.420000000001</v>
      </c>
      <c r="L123" s="4">
        <v>947.75</v>
      </c>
      <c r="M123" s="4">
        <v>2508.5699999999993</v>
      </c>
      <c r="N123" s="4">
        <v>29397.690000000002</v>
      </c>
      <c r="O123" s="5">
        <v>8971.0</v>
      </c>
      <c r="P123" s="4">
        <v>2.7552056626908934</v>
      </c>
      <c r="Q123" s="4">
        <v>405.33390625</v>
      </c>
    </row>
    <row r="124" ht="14.25" customHeight="1">
      <c r="B124" s="1" t="s">
        <v>112</v>
      </c>
      <c r="C124" s="4">
        <v>87363.90999999997</v>
      </c>
      <c r="D124" s="4">
        <v>20366.27</v>
      </c>
      <c r="E124" s="4">
        <v>3067.0</v>
      </c>
      <c r="F124" s="4">
        <v>10184.980000000007</v>
      </c>
      <c r="G124" s="5">
        <v>198.0</v>
      </c>
      <c r="H124" s="4">
        <v>15.48989898989899</v>
      </c>
      <c r="I124" s="4">
        <v>51.43929292929296</v>
      </c>
      <c r="J124" s="4">
        <v>83993.92999999995</v>
      </c>
      <c r="K124" s="4">
        <v>3349.9799999999905</v>
      </c>
      <c r="L124" s="4">
        <v>3067.0</v>
      </c>
      <c r="M124" s="4">
        <v>10184.980000000007</v>
      </c>
      <c r="N124" s="4">
        <v>100615.88999999996</v>
      </c>
      <c r="O124" s="5">
        <v>23321.0</v>
      </c>
      <c r="P124" s="4">
        <v>3.6016435830367457</v>
      </c>
      <c r="Q124" s="4">
        <v>441.23186868686855</v>
      </c>
    </row>
    <row r="125" ht="14.25" customHeight="1">
      <c r="B125" s="1" t="s">
        <v>113</v>
      </c>
      <c r="C125" s="4">
        <v>35721.64</v>
      </c>
      <c r="D125" s="4">
        <v>9035.59</v>
      </c>
      <c r="E125" s="4">
        <v>946.75</v>
      </c>
      <c r="F125" s="4">
        <v>4408.089999999999</v>
      </c>
      <c r="G125" s="5">
        <v>60.0</v>
      </c>
      <c r="H125" s="4">
        <v>15.779166666666667</v>
      </c>
      <c r="I125" s="4">
        <v>73.46816666666665</v>
      </c>
      <c r="J125" s="4">
        <v>34939.39</v>
      </c>
      <c r="K125" s="4">
        <v>782.2500000000006</v>
      </c>
      <c r="L125" s="4">
        <v>946.75</v>
      </c>
      <c r="M125" s="4">
        <v>4408.089999999999</v>
      </c>
      <c r="N125" s="4">
        <v>41076.479999999996</v>
      </c>
      <c r="O125" s="5">
        <v>9703.0</v>
      </c>
      <c r="P125" s="4">
        <v>3.600885293208286</v>
      </c>
      <c r="Q125" s="4">
        <v>595.3606666666667</v>
      </c>
    </row>
    <row r="126" ht="14.25" customHeight="1">
      <c r="B126" s="1" t="s">
        <v>114</v>
      </c>
      <c r="C126" s="4">
        <v>267174.3900000006</v>
      </c>
      <c r="D126" s="4">
        <v>76887.67999999977</v>
      </c>
      <c r="E126" s="4">
        <v>8294.0</v>
      </c>
      <c r="F126" s="4">
        <v>38171.819999999985</v>
      </c>
      <c r="G126" s="5">
        <v>543.0</v>
      </c>
      <c r="H126" s="4">
        <v>15.274401473296502</v>
      </c>
      <c r="I126" s="4">
        <v>70.29801104972373</v>
      </c>
      <c r="J126" s="4">
        <v>257931.16999999984</v>
      </c>
      <c r="K126" s="4">
        <v>8784.219999999967</v>
      </c>
      <c r="L126" s="4">
        <v>8294.0</v>
      </c>
      <c r="M126" s="4">
        <v>38171.819999999985</v>
      </c>
      <c r="N126" s="4">
        <v>313640.21000000014</v>
      </c>
      <c r="O126" s="5">
        <v>73387.0</v>
      </c>
      <c r="P126" s="4">
        <v>3.5146711270388464</v>
      </c>
      <c r="Q126" s="4">
        <v>492.03386740331604</v>
      </c>
    </row>
    <row r="127" ht="14.25" customHeight="1">
      <c r="B127" s="1" t="s">
        <v>115</v>
      </c>
      <c r="C127" s="4">
        <v>33694.619999999995</v>
      </c>
      <c r="D127" s="4">
        <v>7374.189999999999</v>
      </c>
      <c r="E127" s="4">
        <v>1033.25</v>
      </c>
      <c r="F127" s="4">
        <v>4397.209999999999</v>
      </c>
      <c r="G127" s="5">
        <v>67.0</v>
      </c>
      <c r="H127" s="4">
        <v>15.421641791044776</v>
      </c>
      <c r="I127" s="4">
        <v>65.62999999999998</v>
      </c>
      <c r="J127" s="4">
        <v>32705.170000000002</v>
      </c>
      <c r="K127" s="4">
        <v>989.4500000000007</v>
      </c>
      <c r="L127" s="4">
        <v>1033.25</v>
      </c>
      <c r="M127" s="4">
        <v>4397.209999999999</v>
      </c>
      <c r="N127" s="4">
        <v>39125.079999999994</v>
      </c>
      <c r="O127" s="5">
        <v>12675.0</v>
      </c>
      <c r="P127" s="4">
        <v>2.580289546351085</v>
      </c>
      <c r="Q127" s="4">
        <v>502.9047761194029</v>
      </c>
    </row>
    <row r="128" ht="14.25" customHeight="1">
      <c r="B128" s="1" t="s">
        <v>116</v>
      </c>
      <c r="C128" s="4">
        <v>21561.760000000002</v>
      </c>
      <c r="D128" s="4">
        <v>3675.1799999999994</v>
      </c>
      <c r="E128" s="4">
        <v>733.25</v>
      </c>
      <c r="F128" s="4">
        <v>2857.4100000000003</v>
      </c>
      <c r="G128" s="5">
        <v>46.0</v>
      </c>
      <c r="H128" s="4">
        <v>15.940217391304348</v>
      </c>
      <c r="I128" s="4">
        <v>62.11760869565218</v>
      </c>
      <c r="J128" s="4">
        <v>20941.809999999998</v>
      </c>
      <c r="K128" s="4">
        <v>619.95</v>
      </c>
      <c r="L128" s="4">
        <v>733.25</v>
      </c>
      <c r="M128" s="4">
        <v>2857.4100000000003</v>
      </c>
      <c r="N128" s="4">
        <v>25152.41999999999</v>
      </c>
      <c r="O128" s="5">
        <v>6116.0</v>
      </c>
      <c r="P128" s="4">
        <v>3.424102354480052</v>
      </c>
      <c r="Q128" s="4">
        <v>468.7339130434783</v>
      </c>
    </row>
    <row r="129" ht="14.25" customHeight="1">
      <c r="B129" s="1" t="s">
        <v>117</v>
      </c>
      <c r="C129" s="4">
        <v>37866.18999999999</v>
      </c>
      <c r="D129" s="4">
        <v>8702.469999999998</v>
      </c>
      <c r="E129" s="4">
        <v>1384.75</v>
      </c>
      <c r="F129" s="4">
        <v>5587.360000000002</v>
      </c>
      <c r="G129" s="5">
        <v>90.0</v>
      </c>
      <c r="H129" s="4">
        <v>15.386111111111111</v>
      </c>
      <c r="I129" s="4">
        <v>62.0817777777778</v>
      </c>
      <c r="J129" s="4">
        <v>36589.420000000006</v>
      </c>
      <c r="K129" s="4">
        <v>1276.7700000000016</v>
      </c>
      <c r="L129" s="4">
        <v>1384.75</v>
      </c>
      <c r="M129" s="4">
        <v>5587.360000000002</v>
      </c>
      <c r="N129" s="4">
        <v>44838.3</v>
      </c>
      <c r="O129" s="5">
        <v>13053.0</v>
      </c>
      <c r="P129" s="4">
        <v>2.803142572588677</v>
      </c>
      <c r="Q129" s="4">
        <v>420.7354444444443</v>
      </c>
    </row>
    <row r="130" ht="14.25" customHeight="1">
      <c r="B130" s="1" t="s">
        <v>118</v>
      </c>
      <c r="C130" s="4">
        <v>31213.09</v>
      </c>
      <c r="D130" s="4">
        <v>5653.050000000001</v>
      </c>
      <c r="E130" s="4">
        <v>894.0</v>
      </c>
      <c r="F130" s="4">
        <v>2855.98</v>
      </c>
      <c r="G130" s="5">
        <v>61.0</v>
      </c>
      <c r="H130" s="4">
        <v>14.655737704918034</v>
      </c>
      <c r="I130" s="4">
        <v>46.81934426229508</v>
      </c>
      <c r="J130" s="4">
        <v>30291.390000000003</v>
      </c>
      <c r="K130" s="4">
        <v>901.7000000000005</v>
      </c>
      <c r="L130" s="4">
        <v>894.0</v>
      </c>
      <c r="M130" s="4">
        <v>2855.98</v>
      </c>
      <c r="N130" s="4">
        <v>34963.07</v>
      </c>
      <c r="O130" s="5">
        <v>11727.0</v>
      </c>
      <c r="P130" s="4">
        <v>2.5830468150422106</v>
      </c>
      <c r="Q130" s="4">
        <v>511.69</v>
      </c>
    </row>
    <row r="131" ht="14.25" customHeight="1">
      <c r="B131" s="1" t="s">
        <v>119</v>
      </c>
      <c r="C131" s="4">
        <v>43632.759999999966</v>
      </c>
      <c r="D131" s="4">
        <v>10221.629999999992</v>
      </c>
      <c r="E131" s="4">
        <v>1432.75</v>
      </c>
      <c r="F131" s="4">
        <v>5613.4400000000005</v>
      </c>
      <c r="G131" s="5">
        <v>91.0</v>
      </c>
      <c r="H131" s="4">
        <v>15.744505494505495</v>
      </c>
      <c r="I131" s="4">
        <v>61.68615384615385</v>
      </c>
      <c r="J131" s="4">
        <v>41930.51000000002</v>
      </c>
      <c r="K131" s="4">
        <v>1702.250000000002</v>
      </c>
      <c r="L131" s="4">
        <v>1432.75</v>
      </c>
      <c r="M131" s="4">
        <v>5613.4400000000005</v>
      </c>
      <c r="N131" s="4">
        <v>50678.95</v>
      </c>
      <c r="O131" s="5">
        <v>14730.0</v>
      </c>
      <c r="P131" s="4">
        <v>2.8466062457569596</v>
      </c>
      <c r="Q131" s="4">
        <v>479.48087912087874</v>
      </c>
    </row>
    <row r="132" ht="14.25" customHeight="1">
      <c r="B132" s="1" t="s">
        <v>120</v>
      </c>
      <c r="C132" s="4">
        <v>301.95</v>
      </c>
      <c r="D132" s="4">
        <v>47.1</v>
      </c>
      <c r="E132" s="4">
        <v>15.5</v>
      </c>
      <c r="F132" s="4">
        <v>24.27</v>
      </c>
      <c r="G132" s="5">
        <v>1.0</v>
      </c>
      <c r="H132" s="4">
        <v>15.5</v>
      </c>
      <c r="I132" s="4">
        <v>24.27</v>
      </c>
      <c r="J132" s="4">
        <v>282.0</v>
      </c>
      <c r="K132" s="4">
        <v>19.95</v>
      </c>
      <c r="L132" s="4">
        <v>15.5</v>
      </c>
      <c r="M132" s="4">
        <v>24.27</v>
      </c>
      <c r="N132" s="4">
        <v>341.72</v>
      </c>
      <c r="O132" s="5">
        <v>100.0</v>
      </c>
      <c r="P132" s="4">
        <v>2.82</v>
      </c>
      <c r="Q132" s="4">
        <v>301.95</v>
      </c>
    </row>
    <row r="133" ht="14.25" customHeight="1">
      <c r="B133" s="1" t="s">
        <v>121</v>
      </c>
      <c r="C133" s="4">
        <v>77221.93999999994</v>
      </c>
      <c r="D133" s="4">
        <v>19520.359999999993</v>
      </c>
      <c r="E133" s="4">
        <v>2236.75</v>
      </c>
      <c r="F133" s="4">
        <v>8907.400000000005</v>
      </c>
      <c r="G133" s="5">
        <v>136.0</v>
      </c>
      <c r="H133" s="4">
        <v>16.446691176470587</v>
      </c>
      <c r="I133" s="4">
        <v>65.49558823529415</v>
      </c>
      <c r="J133" s="4">
        <v>75889.14000000003</v>
      </c>
      <c r="K133" s="4">
        <v>1327.120000000002</v>
      </c>
      <c r="L133" s="4">
        <v>2236.75</v>
      </c>
      <c r="M133" s="4">
        <v>8907.400000000005</v>
      </c>
      <c r="N133" s="4">
        <v>88366.09</v>
      </c>
      <c r="O133" s="5">
        <v>21864.0</v>
      </c>
      <c r="P133" s="4">
        <v>3.4709632272228332</v>
      </c>
      <c r="Q133" s="4">
        <v>567.8083823529407</v>
      </c>
    </row>
    <row r="134" ht="14.25" customHeight="1">
      <c r="B134" s="1" t="s">
        <v>122</v>
      </c>
      <c r="C134" s="4">
        <v>118229.37999999992</v>
      </c>
      <c r="D134" s="4">
        <v>29932.220000000016</v>
      </c>
      <c r="E134" s="4">
        <v>3803.0</v>
      </c>
      <c r="F134" s="4">
        <v>15337.179999999995</v>
      </c>
      <c r="G134" s="5">
        <v>248.0</v>
      </c>
      <c r="H134" s="4">
        <v>15.334677419354838</v>
      </c>
      <c r="I134" s="4">
        <v>61.84346774193546</v>
      </c>
      <c r="J134" s="4">
        <v>114053.72999999992</v>
      </c>
      <c r="K134" s="4">
        <v>4175.649999999981</v>
      </c>
      <c r="L134" s="4">
        <v>3803.0</v>
      </c>
      <c r="M134" s="4">
        <v>15337.179999999995</v>
      </c>
      <c r="N134" s="4">
        <v>137369.56000000008</v>
      </c>
      <c r="O134" s="5">
        <v>33680.0</v>
      </c>
      <c r="P134" s="4">
        <v>3.3863934085510667</v>
      </c>
      <c r="Q134" s="4">
        <v>476.7313709677416</v>
      </c>
    </row>
    <row r="135" ht="14.25" customHeight="1">
      <c r="B135" s="1" t="s">
        <v>123</v>
      </c>
      <c r="C135" s="4">
        <v>19820.890000000007</v>
      </c>
      <c r="D135" s="4">
        <v>3159.59</v>
      </c>
      <c r="E135" s="4">
        <v>650.0</v>
      </c>
      <c r="F135" s="4">
        <v>1576.8400000000001</v>
      </c>
      <c r="G135" s="5">
        <v>42.0</v>
      </c>
      <c r="H135" s="4">
        <v>15.476190476190476</v>
      </c>
      <c r="I135" s="4">
        <v>37.54380952380953</v>
      </c>
      <c r="J135" s="4">
        <v>19158.240000000005</v>
      </c>
      <c r="K135" s="4">
        <v>662.6500000000003</v>
      </c>
      <c r="L135" s="4">
        <v>650.0</v>
      </c>
      <c r="M135" s="4">
        <v>1576.8400000000001</v>
      </c>
      <c r="N135" s="4">
        <v>22047.729999999992</v>
      </c>
      <c r="O135" s="5">
        <v>7738.0</v>
      </c>
      <c r="P135" s="4">
        <v>2.4758645644869484</v>
      </c>
      <c r="Q135" s="4">
        <v>471.92595238095254</v>
      </c>
    </row>
    <row r="136" ht="14.25" customHeight="1">
      <c r="B136" s="1" t="s">
        <v>124</v>
      </c>
      <c r="C136" s="4">
        <v>18653.980000000007</v>
      </c>
      <c r="D136" s="4">
        <v>3179.3300000000004</v>
      </c>
      <c r="E136" s="4">
        <v>877.5</v>
      </c>
      <c r="F136" s="4">
        <v>2287.2299999999996</v>
      </c>
      <c r="G136" s="5">
        <v>58.0</v>
      </c>
      <c r="H136" s="4">
        <v>15.129310344827585</v>
      </c>
      <c r="I136" s="4">
        <v>39.434999999999995</v>
      </c>
      <c r="J136" s="4">
        <v>17658.13</v>
      </c>
      <c r="K136" s="4">
        <v>995.8500000000008</v>
      </c>
      <c r="L136" s="4">
        <v>877.5</v>
      </c>
      <c r="M136" s="4">
        <v>2287.2299999999996</v>
      </c>
      <c r="N136" s="4">
        <v>21818.71</v>
      </c>
      <c r="O136" s="5">
        <v>5893.0</v>
      </c>
      <c r="P136" s="4">
        <v>2.996458510096725</v>
      </c>
      <c r="Q136" s="4">
        <v>321.62034482758634</v>
      </c>
    </row>
    <row r="137" ht="14.25" customHeight="1">
      <c r="B137" s="1" t="s">
        <v>125</v>
      </c>
      <c r="C137" s="4">
        <v>21992.690000000013</v>
      </c>
      <c r="D137" s="4">
        <v>4702.610000000001</v>
      </c>
      <c r="E137" s="4">
        <v>974.0</v>
      </c>
      <c r="F137" s="4">
        <v>3020.45</v>
      </c>
      <c r="G137" s="5">
        <v>69.0</v>
      </c>
      <c r="H137" s="4">
        <v>14.115942028985508</v>
      </c>
      <c r="I137" s="4">
        <v>43.77463768115942</v>
      </c>
      <c r="J137" s="4">
        <v>20677.289999999994</v>
      </c>
      <c r="K137" s="4">
        <v>1315.4000000000015</v>
      </c>
      <c r="L137" s="4">
        <v>974.0</v>
      </c>
      <c r="M137" s="4">
        <v>3020.45</v>
      </c>
      <c r="N137" s="4">
        <v>25987.139999999996</v>
      </c>
      <c r="O137" s="5">
        <v>6976.0</v>
      </c>
      <c r="P137" s="4">
        <v>2.9640610665137603</v>
      </c>
      <c r="Q137" s="4">
        <v>318.7346376811596</v>
      </c>
    </row>
    <row r="138" ht="14.25" customHeight="1">
      <c r="B138" s="1" t="s">
        <v>126</v>
      </c>
      <c r="C138" s="4">
        <v>28320.830000000016</v>
      </c>
      <c r="D138" s="4">
        <v>6817.179999999996</v>
      </c>
      <c r="E138" s="4">
        <v>677.25</v>
      </c>
      <c r="F138" s="4">
        <v>3596.5</v>
      </c>
      <c r="G138" s="5">
        <v>56.0</v>
      </c>
      <c r="H138" s="4">
        <v>12.09375</v>
      </c>
      <c r="I138" s="4">
        <v>64.22321428571429</v>
      </c>
      <c r="J138" s="4">
        <v>27326.430000000008</v>
      </c>
      <c r="K138" s="4">
        <v>979.4000000000009</v>
      </c>
      <c r="L138" s="4">
        <v>677.25</v>
      </c>
      <c r="M138" s="4">
        <v>3596.5</v>
      </c>
      <c r="N138" s="4">
        <v>32594.58</v>
      </c>
      <c r="O138" s="5">
        <v>7774.0</v>
      </c>
      <c r="P138" s="4">
        <v>3.5151054798044776</v>
      </c>
      <c r="Q138" s="4">
        <v>505.72910714285746</v>
      </c>
    </row>
    <row r="139" ht="14.25" customHeight="1">
      <c r="B139" s="1" t="s">
        <v>127</v>
      </c>
      <c r="C139" s="4">
        <v>39711.93999999999</v>
      </c>
      <c r="D139" s="4">
        <v>12327.080000000002</v>
      </c>
      <c r="E139" s="4">
        <v>1238.25</v>
      </c>
      <c r="F139" s="4">
        <v>5922.7300000000005</v>
      </c>
      <c r="G139" s="5">
        <v>74.0</v>
      </c>
      <c r="H139" s="4">
        <v>16.73310810810811</v>
      </c>
      <c r="I139" s="4">
        <v>80.0368918918919</v>
      </c>
      <c r="J139" s="4">
        <v>38759.69000000001</v>
      </c>
      <c r="K139" s="4">
        <v>947.0500000000006</v>
      </c>
      <c r="L139" s="4">
        <v>1238.25</v>
      </c>
      <c r="M139" s="4">
        <v>5922.7300000000005</v>
      </c>
      <c r="N139" s="4">
        <v>46872.920000000006</v>
      </c>
      <c r="O139" s="5">
        <v>11899.0</v>
      </c>
      <c r="P139" s="4">
        <v>3.2573905370199183</v>
      </c>
      <c r="Q139" s="4">
        <v>536.6478378378376</v>
      </c>
    </row>
    <row r="140" ht="14.25" customHeight="1">
      <c r="B140" s="1" t="s">
        <v>128</v>
      </c>
      <c r="C140" s="4">
        <v>152668.84000000014</v>
      </c>
      <c r="D140" s="4">
        <v>37566.83999999999</v>
      </c>
      <c r="E140" s="4">
        <v>4747.0</v>
      </c>
      <c r="F140" s="4">
        <v>18724.899999999987</v>
      </c>
      <c r="G140" s="5">
        <v>294.0</v>
      </c>
      <c r="H140" s="4">
        <v>16.14625850340136</v>
      </c>
      <c r="I140" s="4">
        <v>63.69013605442172</v>
      </c>
      <c r="J140" s="4">
        <v>148112.91999999987</v>
      </c>
      <c r="K140" s="4">
        <v>4532.219999999982</v>
      </c>
      <c r="L140" s="4">
        <v>4747.0</v>
      </c>
      <c r="M140" s="4">
        <v>18724.899999999987</v>
      </c>
      <c r="N140" s="4">
        <v>176140.7399999999</v>
      </c>
      <c r="O140" s="5">
        <v>42895.0</v>
      </c>
      <c r="P140" s="4">
        <v>3.4529180557174466</v>
      </c>
      <c r="Q140" s="4">
        <v>519.2817687074835</v>
      </c>
    </row>
    <row r="141" ht="14.25" customHeight="1">
      <c r="B141" s="1" t="s">
        <v>129</v>
      </c>
      <c r="C141" s="4">
        <v>37660.27</v>
      </c>
      <c r="D141" s="4">
        <v>9227.230000000001</v>
      </c>
      <c r="E141" s="4">
        <v>663.75</v>
      </c>
      <c r="F141" s="4">
        <v>3651.620000000001</v>
      </c>
      <c r="G141" s="5">
        <v>38.0</v>
      </c>
      <c r="H141" s="4">
        <v>17.467105263157894</v>
      </c>
      <c r="I141" s="4">
        <v>96.09526315789476</v>
      </c>
      <c r="J141" s="4">
        <v>37525.11999999999</v>
      </c>
      <c r="K141" s="4">
        <v>135.14999999999998</v>
      </c>
      <c r="L141" s="4">
        <v>663.75</v>
      </c>
      <c r="M141" s="4">
        <v>3651.620000000001</v>
      </c>
      <c r="N141" s="4">
        <v>41975.64</v>
      </c>
      <c r="O141" s="5">
        <v>1585.0</v>
      </c>
      <c r="P141" s="4">
        <v>23.675154574132485</v>
      </c>
      <c r="Q141" s="4">
        <v>991.0597368421052</v>
      </c>
    </row>
    <row r="142" ht="14.25" customHeight="1">
      <c r="B142" s="1" t="s">
        <v>130</v>
      </c>
      <c r="C142" s="4">
        <v>56054.809999999976</v>
      </c>
      <c r="D142" s="4">
        <v>13351.77000000001</v>
      </c>
      <c r="E142" s="4">
        <v>2017.75</v>
      </c>
      <c r="F142" s="4">
        <v>6417.8</v>
      </c>
      <c r="G142" s="5">
        <v>134.0</v>
      </c>
      <c r="H142" s="4">
        <v>15.057835820895523</v>
      </c>
      <c r="I142" s="4">
        <v>47.89402985074627</v>
      </c>
      <c r="J142" s="4">
        <v>53769.00000000001</v>
      </c>
      <c r="K142" s="4">
        <v>2202.8100000000013</v>
      </c>
      <c r="L142" s="4">
        <v>2017.75</v>
      </c>
      <c r="M142" s="4">
        <v>6417.8</v>
      </c>
      <c r="N142" s="4">
        <v>64490.35999999998</v>
      </c>
      <c r="O142" s="5">
        <v>15105.0</v>
      </c>
      <c r="P142" s="4">
        <v>3.5596822244289976</v>
      </c>
      <c r="Q142" s="4">
        <v>418.3194776119401</v>
      </c>
    </row>
    <row r="143" ht="14.25" customHeight="1">
      <c r="B143" s="1" t="s">
        <v>131</v>
      </c>
      <c r="C143" s="4">
        <v>40682.05</v>
      </c>
      <c r="D143" s="4">
        <v>11640.719999999998</v>
      </c>
      <c r="E143" s="4">
        <v>985.0</v>
      </c>
      <c r="F143" s="4">
        <v>5205.130000000001</v>
      </c>
      <c r="G143" s="5">
        <v>55.0</v>
      </c>
      <c r="H143" s="4">
        <v>17.90909090909091</v>
      </c>
      <c r="I143" s="4">
        <v>94.6387272727273</v>
      </c>
      <c r="J143" s="4">
        <v>39067.99999999999</v>
      </c>
      <c r="K143" s="4">
        <v>1514.050000000001</v>
      </c>
      <c r="L143" s="4">
        <v>985.0</v>
      </c>
      <c r="M143" s="4">
        <v>5205.130000000001</v>
      </c>
      <c r="N143" s="4">
        <v>46872.180000000015</v>
      </c>
      <c r="O143" s="5">
        <v>9806.0</v>
      </c>
      <c r="P143" s="4">
        <v>3.9840913726290017</v>
      </c>
      <c r="Q143" s="4">
        <v>739.6736363636364</v>
      </c>
    </row>
    <row r="144" ht="14.25" customHeight="1">
      <c r="B144" s="1" t="s">
        <v>132</v>
      </c>
      <c r="C144" s="4">
        <v>30087.64000000001</v>
      </c>
      <c r="D144" s="4">
        <v>7444.8200000000015</v>
      </c>
      <c r="E144" s="4">
        <v>855.75</v>
      </c>
      <c r="F144" s="4">
        <v>3624.32</v>
      </c>
      <c r="G144" s="5">
        <v>54.0</v>
      </c>
      <c r="H144" s="4">
        <v>15.847222222222221</v>
      </c>
      <c r="I144" s="4">
        <v>67.11703703703704</v>
      </c>
      <c r="J144" s="4">
        <v>29088.640000000007</v>
      </c>
      <c r="K144" s="4">
        <v>999.0000000000009</v>
      </c>
      <c r="L144" s="4">
        <v>855.75</v>
      </c>
      <c r="M144" s="4">
        <v>3624.32</v>
      </c>
      <c r="N144" s="4">
        <v>34567.71</v>
      </c>
      <c r="O144" s="5">
        <v>8131.0</v>
      </c>
      <c r="P144" s="4">
        <v>3.5774984626737187</v>
      </c>
      <c r="Q144" s="4">
        <v>557.1785185185187</v>
      </c>
    </row>
    <row r="145" ht="14.25" customHeight="1">
      <c r="B145" s="1" t="s">
        <v>133</v>
      </c>
      <c r="C145" s="4">
        <v>32709.219999999998</v>
      </c>
      <c r="D145" s="4">
        <v>8115.790000000001</v>
      </c>
      <c r="E145" s="4">
        <v>1025.75</v>
      </c>
      <c r="F145" s="4">
        <v>3983.8300000000004</v>
      </c>
      <c r="G145" s="5">
        <v>60.0</v>
      </c>
      <c r="H145" s="4">
        <v>17.095833333333335</v>
      </c>
      <c r="I145" s="4">
        <v>66.39716666666668</v>
      </c>
      <c r="J145" s="4">
        <v>31730.22000000001</v>
      </c>
      <c r="K145" s="4">
        <v>979.0000000000007</v>
      </c>
      <c r="L145" s="4">
        <v>1025.75</v>
      </c>
      <c r="M145" s="4">
        <v>3983.8300000000004</v>
      </c>
      <c r="N145" s="4">
        <v>37718.80000000001</v>
      </c>
      <c r="O145" s="5">
        <v>9245.0</v>
      </c>
      <c r="P145" s="4">
        <v>3.4321492698756093</v>
      </c>
      <c r="Q145" s="4">
        <v>545.1536666666666</v>
      </c>
    </row>
    <row r="146" ht="14.25" customHeight="1">
      <c r="B146" s="1" t="s">
        <v>134</v>
      </c>
      <c r="C146" s="4">
        <v>34004.420000000006</v>
      </c>
      <c r="D146" s="4">
        <v>8271.46</v>
      </c>
      <c r="E146" s="4">
        <v>1052.75</v>
      </c>
      <c r="F146" s="4">
        <v>4225.96</v>
      </c>
      <c r="G146" s="5">
        <v>65.0</v>
      </c>
      <c r="H146" s="4">
        <v>16.196153846153845</v>
      </c>
      <c r="I146" s="4">
        <v>65.01476923076923</v>
      </c>
      <c r="J146" s="4">
        <v>33163.020000000004</v>
      </c>
      <c r="K146" s="4">
        <v>841.4000000000008</v>
      </c>
      <c r="L146" s="4">
        <v>1052.75</v>
      </c>
      <c r="M146" s="4">
        <v>4225.96</v>
      </c>
      <c r="N146" s="4">
        <v>39283.13</v>
      </c>
      <c r="O146" s="5">
        <v>9473.0</v>
      </c>
      <c r="P146" s="4">
        <v>3.500793835110314</v>
      </c>
      <c r="Q146" s="4">
        <v>523.1449230769232</v>
      </c>
    </row>
    <row r="147" ht="14.25" customHeight="1">
      <c r="B147" s="1" t="s">
        <v>135</v>
      </c>
      <c r="C147" s="4">
        <v>51960.94999999999</v>
      </c>
      <c r="D147" s="4">
        <v>16114.40999999999</v>
      </c>
      <c r="E147" s="4">
        <v>1156.75</v>
      </c>
      <c r="F147" s="4">
        <v>6761.8</v>
      </c>
      <c r="G147" s="5">
        <v>70.0</v>
      </c>
      <c r="H147" s="4">
        <v>16.525</v>
      </c>
      <c r="I147" s="4">
        <v>96.59714285714286</v>
      </c>
      <c r="J147" s="4">
        <v>50882.24999999998</v>
      </c>
      <c r="K147" s="4">
        <v>1048.7000000000007</v>
      </c>
      <c r="L147" s="4">
        <v>1156.75</v>
      </c>
      <c r="M147" s="4">
        <v>6761.8</v>
      </c>
      <c r="N147" s="4">
        <v>59879.49999999999</v>
      </c>
      <c r="O147" s="5">
        <v>13193.0</v>
      </c>
      <c r="P147" s="4">
        <v>3.8567611612218586</v>
      </c>
      <c r="Q147" s="4">
        <v>742.2992857142856</v>
      </c>
    </row>
    <row r="148" ht="14.25" customHeight="1">
      <c r="B148" s="1" t="s">
        <v>136</v>
      </c>
      <c r="C148" s="4">
        <v>35119.26999999999</v>
      </c>
      <c r="D148" s="4">
        <v>8588.65</v>
      </c>
      <c r="E148" s="4">
        <v>1047.25</v>
      </c>
      <c r="F148" s="4">
        <v>3166.8700000000003</v>
      </c>
      <c r="G148" s="5">
        <v>62.0</v>
      </c>
      <c r="H148" s="4">
        <v>16.891129032258064</v>
      </c>
      <c r="I148" s="4">
        <v>51.07854838709678</v>
      </c>
      <c r="J148" s="4">
        <v>34031.71999999999</v>
      </c>
      <c r="K148" s="4">
        <v>1087.550000000001</v>
      </c>
      <c r="L148" s="4">
        <v>1047.25</v>
      </c>
      <c r="M148" s="4">
        <v>3166.8700000000003</v>
      </c>
      <c r="N148" s="4">
        <v>39333.39</v>
      </c>
      <c r="O148" s="5">
        <v>9339.0</v>
      </c>
      <c r="P148" s="4">
        <v>3.6440432594496186</v>
      </c>
      <c r="Q148" s="4">
        <v>566.4398387096772</v>
      </c>
    </row>
    <row r="149" ht="14.25" customHeight="1">
      <c r="B149" s="1" t="s">
        <v>137</v>
      </c>
      <c r="C149" s="4">
        <v>51976.37999999998</v>
      </c>
      <c r="D149" s="4">
        <v>14314.230000000003</v>
      </c>
      <c r="E149" s="4">
        <v>1084.75</v>
      </c>
      <c r="F149" s="4">
        <v>5903.840000000001</v>
      </c>
      <c r="G149" s="5">
        <v>66.0</v>
      </c>
      <c r="H149" s="4">
        <v>16.435606060606062</v>
      </c>
      <c r="I149" s="4">
        <v>89.45212121212123</v>
      </c>
      <c r="J149" s="4">
        <v>51457.579999999994</v>
      </c>
      <c r="K149" s="4">
        <v>518.7999999999997</v>
      </c>
      <c r="L149" s="4">
        <v>1084.75</v>
      </c>
      <c r="M149" s="4">
        <v>5903.840000000001</v>
      </c>
      <c r="N149" s="4">
        <v>58964.97</v>
      </c>
      <c r="O149" s="5">
        <v>15253.0</v>
      </c>
      <c r="P149" s="4">
        <v>3.3736038812036973</v>
      </c>
      <c r="Q149" s="4">
        <v>787.5209090909088</v>
      </c>
    </row>
    <row r="150" ht="14.25" customHeight="1">
      <c r="B150" s="1" t="s">
        <v>138</v>
      </c>
      <c r="C150" s="4">
        <v>41578.77</v>
      </c>
      <c r="D150" s="4">
        <v>8232.309999999998</v>
      </c>
      <c r="E150" s="4">
        <v>1355.25</v>
      </c>
      <c r="F150" s="4">
        <v>5788.939999999999</v>
      </c>
      <c r="G150" s="5">
        <v>87.0</v>
      </c>
      <c r="H150" s="4">
        <v>15.577586206896552</v>
      </c>
      <c r="I150" s="4">
        <v>66.53954022988505</v>
      </c>
      <c r="J150" s="4">
        <v>39822.69999999999</v>
      </c>
      <c r="K150" s="4">
        <v>1661.0700000000018</v>
      </c>
      <c r="L150" s="4">
        <v>1355.25</v>
      </c>
      <c r="M150" s="4">
        <v>5788.939999999999</v>
      </c>
      <c r="N150" s="4">
        <v>48722.95999999999</v>
      </c>
      <c r="O150" s="5">
        <v>11953.0</v>
      </c>
      <c r="P150" s="4">
        <v>3.331607127917677</v>
      </c>
      <c r="Q150" s="4">
        <v>477.9168965517241</v>
      </c>
    </row>
    <row r="151" ht="14.25" customHeight="1">
      <c r="B151" s="1" t="s">
        <v>139</v>
      </c>
      <c r="C151" s="4">
        <v>54182.43999999997</v>
      </c>
      <c r="D151" s="4">
        <v>20004.129999999997</v>
      </c>
      <c r="E151" s="4">
        <v>1294.75</v>
      </c>
      <c r="F151" s="4">
        <v>7675.040000000003</v>
      </c>
      <c r="G151" s="5">
        <v>76.0</v>
      </c>
      <c r="H151" s="4">
        <v>17.036184210526315</v>
      </c>
      <c r="I151" s="4">
        <v>100.98736842105266</v>
      </c>
      <c r="J151" s="4">
        <v>52343.07</v>
      </c>
      <c r="K151" s="4">
        <v>1839.370000000001</v>
      </c>
      <c r="L151" s="4">
        <v>1294.75</v>
      </c>
      <c r="M151" s="4">
        <v>7675.040000000003</v>
      </c>
      <c r="N151" s="4">
        <v>63152.22999999999</v>
      </c>
      <c r="O151" s="5">
        <v>14967.0</v>
      </c>
      <c r="P151" s="4">
        <v>3.497231910202445</v>
      </c>
      <c r="Q151" s="4">
        <v>712.9268421052628</v>
      </c>
    </row>
    <row r="152" ht="14.25" customHeight="1">
      <c r="B152" s="1" t="s">
        <v>140</v>
      </c>
      <c r="C152" s="4">
        <v>65848.52999999998</v>
      </c>
      <c r="D152" s="4">
        <v>19417.569999999992</v>
      </c>
      <c r="E152" s="4">
        <v>1832.75</v>
      </c>
      <c r="F152" s="4">
        <v>8907.099999999997</v>
      </c>
      <c r="G152" s="5">
        <v>117.0</v>
      </c>
      <c r="H152" s="4">
        <v>15.664529914529915</v>
      </c>
      <c r="I152" s="4">
        <v>76.1290598290598</v>
      </c>
      <c r="J152" s="4">
        <v>64020.31999999994</v>
      </c>
      <c r="K152" s="4">
        <v>1618.210000000003</v>
      </c>
      <c r="L152" s="4">
        <v>1832.75</v>
      </c>
      <c r="M152" s="4">
        <v>8907.099999999997</v>
      </c>
      <c r="N152" s="4">
        <v>76588.38000000005</v>
      </c>
      <c r="O152" s="5">
        <v>18264.0</v>
      </c>
      <c r="P152" s="4">
        <v>3.505273762593076</v>
      </c>
      <c r="Q152" s="4">
        <v>562.8079487179485</v>
      </c>
    </row>
    <row r="153" ht="14.25" customHeight="1">
      <c r="B153" s="1" t="s">
        <v>141</v>
      </c>
      <c r="C153" s="4">
        <v>41113.66</v>
      </c>
      <c r="D153" s="4">
        <v>9617.5</v>
      </c>
      <c r="E153" s="4">
        <v>1292.25</v>
      </c>
      <c r="F153" s="4">
        <v>3528.829999999999</v>
      </c>
      <c r="G153" s="5">
        <v>85.0</v>
      </c>
      <c r="H153" s="4">
        <v>15.202941176470588</v>
      </c>
      <c r="I153" s="4">
        <v>41.51564705882352</v>
      </c>
      <c r="J153" s="4">
        <v>39814.96000000001</v>
      </c>
      <c r="K153" s="4">
        <v>1298.7000000000014</v>
      </c>
      <c r="L153" s="4">
        <v>1292.25</v>
      </c>
      <c r="M153" s="4">
        <v>3528.829999999999</v>
      </c>
      <c r="N153" s="4">
        <v>45934.740000000005</v>
      </c>
      <c r="O153" s="5">
        <v>10808.0</v>
      </c>
      <c r="P153" s="4">
        <v>3.6838415988156927</v>
      </c>
      <c r="Q153" s="4">
        <v>483.69011764705886</v>
      </c>
    </row>
    <row r="154" ht="14.25" customHeight="1">
      <c r="B154" s="1" t="s">
        <v>142</v>
      </c>
      <c r="C154" s="4">
        <v>30662.320000000007</v>
      </c>
      <c r="D154" s="4">
        <v>7265.99</v>
      </c>
      <c r="E154" s="4">
        <v>986.0</v>
      </c>
      <c r="F154" s="4">
        <v>2681.660000000001</v>
      </c>
      <c r="G154" s="5">
        <v>61.0</v>
      </c>
      <c r="H154" s="4">
        <v>16.16393442622951</v>
      </c>
      <c r="I154" s="4">
        <v>43.961639344262316</v>
      </c>
      <c r="J154" s="4">
        <v>29737.269999999993</v>
      </c>
      <c r="K154" s="4">
        <v>914.450000000001</v>
      </c>
      <c r="L154" s="4">
        <v>986.0</v>
      </c>
      <c r="M154" s="4">
        <v>2681.660000000001</v>
      </c>
      <c r="N154" s="4">
        <v>34329.97999999999</v>
      </c>
      <c r="O154" s="5">
        <v>8066.0</v>
      </c>
      <c r="P154" s="4">
        <v>3.6867431192660542</v>
      </c>
      <c r="Q154" s="4">
        <v>502.66098360655747</v>
      </c>
    </row>
    <row r="155" ht="14.25" customHeight="1">
      <c r="B155" s="1" t="s">
        <v>143</v>
      </c>
      <c r="C155" s="4">
        <v>29280.06</v>
      </c>
      <c r="D155" s="4">
        <v>6950.610000000001</v>
      </c>
      <c r="E155" s="4">
        <v>862.5</v>
      </c>
      <c r="F155" s="4">
        <v>2806.8100000000004</v>
      </c>
      <c r="G155" s="5">
        <v>55.0</v>
      </c>
      <c r="H155" s="4">
        <v>15.681818181818182</v>
      </c>
      <c r="I155" s="4">
        <v>51.0329090909091</v>
      </c>
      <c r="J155" s="4">
        <v>28328.76</v>
      </c>
      <c r="K155" s="4">
        <v>925.3000000000008</v>
      </c>
      <c r="L155" s="4">
        <v>862.5</v>
      </c>
      <c r="M155" s="4">
        <v>2806.8100000000004</v>
      </c>
      <c r="N155" s="4">
        <v>32949.37</v>
      </c>
      <c r="O155" s="5">
        <v>7476.0</v>
      </c>
      <c r="P155" s="4">
        <v>3.789293739967897</v>
      </c>
      <c r="Q155" s="4">
        <v>532.3647272727274</v>
      </c>
    </row>
    <row r="156" ht="14.25" customHeight="1">
      <c r="B156" s="1" t="s">
        <v>144</v>
      </c>
      <c r="C156" s="4">
        <v>45197.81999999998</v>
      </c>
      <c r="D156" s="4">
        <v>11297.520000000002</v>
      </c>
      <c r="E156" s="4">
        <v>1158.0</v>
      </c>
      <c r="F156" s="4">
        <v>3906.4199999999996</v>
      </c>
      <c r="G156" s="5">
        <v>72.0</v>
      </c>
      <c r="H156" s="4">
        <v>16.083333333333332</v>
      </c>
      <c r="I156" s="4">
        <v>54.25583333333333</v>
      </c>
      <c r="J156" s="4">
        <v>44032.98</v>
      </c>
      <c r="K156" s="4">
        <v>1124.840000000001</v>
      </c>
      <c r="L156" s="4">
        <v>1158.0</v>
      </c>
      <c r="M156" s="4">
        <v>3906.4199999999996</v>
      </c>
      <c r="N156" s="4">
        <v>50262.23999999999</v>
      </c>
      <c r="O156" s="5">
        <v>12090.0</v>
      </c>
      <c r="P156" s="4">
        <v>3.6420992555831266</v>
      </c>
      <c r="Q156" s="4">
        <v>627.7474999999997</v>
      </c>
    </row>
    <row r="157" ht="14.25" customHeight="1">
      <c r="B157" s="1" t="s">
        <v>145</v>
      </c>
      <c r="C157" s="4">
        <v>37192.84000000001</v>
      </c>
      <c r="D157" s="4">
        <v>9682.589999999997</v>
      </c>
      <c r="E157" s="4">
        <v>955.75</v>
      </c>
      <c r="F157" s="4">
        <v>4326.41</v>
      </c>
      <c r="G157" s="5">
        <v>60.0</v>
      </c>
      <c r="H157" s="4">
        <v>15.929166666666667</v>
      </c>
      <c r="I157" s="4">
        <v>72.10683333333333</v>
      </c>
      <c r="J157" s="4">
        <v>36103.34</v>
      </c>
      <c r="K157" s="4">
        <v>1089.5000000000007</v>
      </c>
      <c r="L157" s="4">
        <v>955.75</v>
      </c>
      <c r="M157" s="4">
        <v>4326.41</v>
      </c>
      <c r="N157" s="4">
        <v>42474.99999999999</v>
      </c>
      <c r="O157" s="5">
        <v>10429.0</v>
      </c>
      <c r="P157" s="4">
        <v>3.4618218429379612</v>
      </c>
      <c r="Q157" s="4">
        <v>619.8806666666668</v>
      </c>
    </row>
    <row r="158" ht="14.25" customHeight="1">
      <c r="B158" s="1" t="s">
        <v>146</v>
      </c>
      <c r="C158" s="4">
        <v>50745.299999999996</v>
      </c>
      <c r="D158" s="4">
        <v>14280.499999999998</v>
      </c>
      <c r="E158" s="4">
        <v>1347.5</v>
      </c>
      <c r="F158" s="4">
        <v>7411.710000000004</v>
      </c>
      <c r="G158" s="5">
        <v>82.0</v>
      </c>
      <c r="H158" s="4">
        <v>16.432926829268293</v>
      </c>
      <c r="I158" s="4">
        <v>90.38670731707322</v>
      </c>
      <c r="J158" s="4">
        <v>48280.90999999998</v>
      </c>
      <c r="K158" s="4">
        <v>2409.3900000000012</v>
      </c>
      <c r="L158" s="4">
        <v>1347.5</v>
      </c>
      <c r="M158" s="4">
        <v>7411.710000000004</v>
      </c>
      <c r="N158" s="4">
        <v>59504.51</v>
      </c>
      <c r="O158" s="5">
        <v>12879.0</v>
      </c>
      <c r="P158" s="4">
        <v>3.748808913735537</v>
      </c>
      <c r="Q158" s="4">
        <v>618.8451219512194</v>
      </c>
    </row>
    <row r="159" ht="14.25" customHeight="1">
      <c r="B159" s="1" t="s">
        <v>147</v>
      </c>
      <c r="C159" s="4">
        <v>92272.92999999993</v>
      </c>
      <c r="D159" s="4">
        <v>29915.150000000012</v>
      </c>
      <c r="E159" s="4">
        <v>2195.75</v>
      </c>
      <c r="F159" s="4">
        <v>10423.27</v>
      </c>
      <c r="G159" s="5">
        <v>128.0</v>
      </c>
      <c r="H159" s="4">
        <v>17.154296875</v>
      </c>
      <c r="I159" s="4">
        <v>81.431796875</v>
      </c>
      <c r="J159" s="4">
        <v>91313.99000000008</v>
      </c>
      <c r="K159" s="4">
        <v>950.9400000000023</v>
      </c>
      <c r="L159" s="4">
        <v>2195.75</v>
      </c>
      <c r="M159" s="4">
        <v>10423.27</v>
      </c>
      <c r="N159" s="4">
        <v>104891.94999999997</v>
      </c>
      <c r="O159" s="5">
        <v>27881.0</v>
      </c>
      <c r="P159" s="4">
        <v>3.2751332448620953</v>
      </c>
      <c r="Q159" s="4">
        <v>720.8822656249995</v>
      </c>
    </row>
    <row r="160" ht="14.25" customHeight="1">
      <c r="B160" s="1" t="s">
        <v>148</v>
      </c>
      <c r="C160" s="4">
        <v>5918.9</v>
      </c>
      <c r="D160" s="4">
        <v>1843.2400000000002</v>
      </c>
      <c r="E160" s="4">
        <v>141.5</v>
      </c>
      <c r="F160" s="4">
        <v>409.24</v>
      </c>
      <c r="G160" s="5">
        <v>7.0</v>
      </c>
      <c r="H160" s="4">
        <v>20.214285714285715</v>
      </c>
      <c r="I160" s="4">
        <v>58.462857142857146</v>
      </c>
      <c r="J160" s="4">
        <v>5844.2</v>
      </c>
      <c r="K160" s="4">
        <v>74.7</v>
      </c>
      <c r="L160" s="4">
        <v>141.5</v>
      </c>
      <c r="M160" s="4">
        <v>409.24</v>
      </c>
      <c r="N160" s="4">
        <v>6469.639999999999</v>
      </c>
      <c r="O160" s="5">
        <v>2030.0</v>
      </c>
      <c r="P160" s="4">
        <v>2.8789162561576354</v>
      </c>
      <c r="Q160" s="4">
        <v>845.5571428571428</v>
      </c>
    </row>
    <row r="161" ht="14.25" customHeight="1">
      <c r="B161" s="1" t="s">
        <v>149</v>
      </c>
      <c r="C161" s="4">
        <v>127938.8699999999</v>
      </c>
      <c r="D161" s="4">
        <v>38250.79</v>
      </c>
      <c r="E161" s="4">
        <v>3230.0</v>
      </c>
      <c r="F161" s="4">
        <v>16482.079999999998</v>
      </c>
      <c r="G161" s="5">
        <v>206.0</v>
      </c>
      <c r="H161" s="4">
        <v>15.679611650485437</v>
      </c>
      <c r="I161" s="4">
        <v>80.01009708737863</v>
      </c>
      <c r="J161" s="4">
        <v>123923.59999999996</v>
      </c>
      <c r="K161" s="4">
        <v>2734.2699999999986</v>
      </c>
      <c r="L161" s="4">
        <v>3230.0</v>
      </c>
      <c r="M161" s="4">
        <v>16482.079999999998</v>
      </c>
      <c r="N161" s="4">
        <v>147650.95000000007</v>
      </c>
      <c r="O161" s="5">
        <v>35318.0</v>
      </c>
      <c r="P161" s="4">
        <v>3.5087943824678622</v>
      </c>
      <c r="Q161" s="4">
        <v>621.0624757281548</v>
      </c>
    </row>
    <row r="162" ht="14.25" customHeight="1">
      <c r="B162" s="1" t="s">
        <v>150</v>
      </c>
      <c r="C162" s="4">
        <v>26757.97</v>
      </c>
      <c r="D162" s="4">
        <v>8255.219999999998</v>
      </c>
      <c r="E162" s="4">
        <v>804.5</v>
      </c>
      <c r="F162" s="4">
        <v>2482.7000000000007</v>
      </c>
      <c r="G162" s="5">
        <v>50.0</v>
      </c>
      <c r="H162" s="4">
        <v>16.09</v>
      </c>
      <c r="I162" s="4">
        <v>49.65400000000002</v>
      </c>
      <c r="J162" s="4">
        <v>25970.72000000001</v>
      </c>
      <c r="K162" s="4">
        <v>787.2500000000003</v>
      </c>
      <c r="L162" s="4">
        <v>804.5</v>
      </c>
      <c r="M162" s="4">
        <v>2482.7000000000007</v>
      </c>
      <c r="N162" s="4">
        <v>30045.170000000002</v>
      </c>
      <c r="O162" s="5">
        <v>7528.0</v>
      </c>
      <c r="P162" s="4">
        <v>3.449883103081829</v>
      </c>
      <c r="Q162" s="4">
        <v>535.1594</v>
      </c>
    </row>
    <row r="163" ht="14.25" customHeight="1">
      <c r="B163" s="1" t="s">
        <v>151</v>
      </c>
      <c r="C163" s="4">
        <v>7856.28</v>
      </c>
      <c r="D163" s="4">
        <v>2229.3</v>
      </c>
      <c r="E163" s="4">
        <v>268.5</v>
      </c>
      <c r="F163" s="4">
        <v>810.36</v>
      </c>
      <c r="G163" s="5">
        <v>19.0</v>
      </c>
      <c r="H163" s="4">
        <v>14.131578947368421</v>
      </c>
      <c r="I163" s="4">
        <v>42.65052631578948</v>
      </c>
      <c r="J163" s="4">
        <v>7472.18</v>
      </c>
      <c r="K163" s="4">
        <v>384.0999999999999</v>
      </c>
      <c r="L163" s="4">
        <v>268.5</v>
      </c>
      <c r="M163" s="4">
        <v>810.36</v>
      </c>
      <c r="N163" s="4">
        <v>8935.140000000001</v>
      </c>
      <c r="O163" s="5">
        <v>2049.0</v>
      </c>
      <c r="P163" s="4">
        <v>3.6467447535383117</v>
      </c>
      <c r="Q163" s="4">
        <v>413.48842105263157</v>
      </c>
    </row>
    <row r="164" ht="14.25" customHeight="1">
      <c r="B164" s="1" t="s">
        <v>152</v>
      </c>
      <c r="C164" s="4">
        <v>10300.96</v>
      </c>
      <c r="D164" s="4">
        <v>3115.169999999999</v>
      </c>
      <c r="E164" s="4">
        <v>465.25</v>
      </c>
      <c r="F164" s="4">
        <v>960.0</v>
      </c>
      <c r="G164" s="5">
        <v>30.0</v>
      </c>
      <c r="H164" s="4">
        <v>15.508333333333333</v>
      </c>
      <c r="I164" s="4">
        <v>32.0</v>
      </c>
      <c r="J164" s="4">
        <v>9786.31</v>
      </c>
      <c r="K164" s="4">
        <v>514.6499999999999</v>
      </c>
      <c r="L164" s="4">
        <v>465.25</v>
      </c>
      <c r="M164" s="4">
        <v>960.0</v>
      </c>
      <c r="N164" s="4">
        <v>11726.210000000001</v>
      </c>
      <c r="O164" s="5">
        <v>2616.0</v>
      </c>
      <c r="P164" s="4">
        <v>3.7409441896024465</v>
      </c>
      <c r="Q164" s="4">
        <v>343.3653333333333</v>
      </c>
    </row>
    <row r="165" ht="14.25" customHeight="1">
      <c r="B165" s="1" t="s">
        <v>153</v>
      </c>
      <c r="C165" s="4">
        <v>16907.22</v>
      </c>
      <c r="D165" s="4">
        <v>8935.67</v>
      </c>
      <c r="E165" s="4">
        <v>526.5</v>
      </c>
      <c r="F165" s="4">
        <v>2239.0099999999998</v>
      </c>
      <c r="G165" s="5">
        <v>35.0</v>
      </c>
      <c r="H165" s="4">
        <v>15.042857142857143</v>
      </c>
      <c r="I165" s="4">
        <v>63.97171428571428</v>
      </c>
      <c r="J165" s="4">
        <v>16259.57</v>
      </c>
      <c r="K165" s="4">
        <v>647.6499999999999</v>
      </c>
      <c r="L165" s="4">
        <v>526.5</v>
      </c>
      <c r="M165" s="4">
        <v>2239.0099999999998</v>
      </c>
      <c r="N165" s="4">
        <v>19672.73</v>
      </c>
      <c r="O165" s="5">
        <v>3862.0</v>
      </c>
      <c r="P165" s="4">
        <v>4.21014241325738</v>
      </c>
      <c r="Q165" s="4">
        <v>483.06342857142863</v>
      </c>
    </row>
    <row r="166" ht="14.25" customHeight="1">
      <c r="B166" s="1" t="s">
        <v>154</v>
      </c>
      <c r="C166" s="4">
        <v>72600.09000000001</v>
      </c>
      <c r="D166" s="4">
        <v>39938.31000000001</v>
      </c>
      <c r="E166" s="4">
        <v>1945.25</v>
      </c>
      <c r="F166" s="4">
        <v>8924.51</v>
      </c>
      <c r="G166" s="5">
        <v>117.0</v>
      </c>
      <c r="H166" s="4">
        <v>16.626068376068375</v>
      </c>
      <c r="I166" s="4">
        <v>76.27786324786325</v>
      </c>
      <c r="J166" s="4">
        <v>71101.84</v>
      </c>
      <c r="K166" s="4">
        <v>1483.2500000000027</v>
      </c>
      <c r="L166" s="4">
        <v>1945.25</v>
      </c>
      <c r="M166" s="4">
        <v>8924.51</v>
      </c>
      <c r="N166" s="4">
        <v>83469.85000000002</v>
      </c>
      <c r="O166" s="5">
        <v>16818.0</v>
      </c>
      <c r="P166" s="4">
        <v>4.227722678083006</v>
      </c>
      <c r="Q166" s="4">
        <v>620.5135897435898</v>
      </c>
    </row>
    <row r="167" ht="14.25" customHeight="1">
      <c r="B167" s="1" t="s">
        <v>155</v>
      </c>
      <c r="C167" s="4">
        <v>39954.90000000001</v>
      </c>
      <c r="D167" s="4">
        <v>13883.03</v>
      </c>
      <c r="E167" s="4">
        <v>1106.5</v>
      </c>
      <c r="F167" s="4">
        <v>5002.129999999999</v>
      </c>
      <c r="G167" s="5">
        <v>66.0</v>
      </c>
      <c r="H167" s="4">
        <v>16.765151515151516</v>
      </c>
      <c r="I167" s="4">
        <v>75.78984848484848</v>
      </c>
      <c r="J167" s="4">
        <v>39427.780000000006</v>
      </c>
      <c r="K167" s="4">
        <v>523.1199999999997</v>
      </c>
      <c r="L167" s="4">
        <v>1106.5</v>
      </c>
      <c r="M167" s="4">
        <v>5002.129999999999</v>
      </c>
      <c r="N167" s="4">
        <v>46063.53</v>
      </c>
      <c r="O167" s="5">
        <v>10089.0</v>
      </c>
      <c r="P167" s="4">
        <v>3.9079968282287645</v>
      </c>
      <c r="Q167" s="4">
        <v>605.3772727272728</v>
      </c>
    </row>
    <row r="168" ht="14.25" customHeight="1">
      <c r="B168" s="1" t="s">
        <v>156</v>
      </c>
      <c r="C168" s="4">
        <v>20892.550000000003</v>
      </c>
      <c r="D168" s="4">
        <v>5130.68</v>
      </c>
      <c r="E168" s="4">
        <v>584.75</v>
      </c>
      <c r="F168" s="4">
        <v>2586.6400000000003</v>
      </c>
      <c r="G168" s="5">
        <v>33.0</v>
      </c>
      <c r="H168" s="4">
        <v>17.71969696969697</v>
      </c>
      <c r="I168" s="4">
        <v>78.38303030303031</v>
      </c>
      <c r="J168" s="4">
        <v>20483.449999999997</v>
      </c>
      <c r="K168" s="4">
        <v>409.09999999999985</v>
      </c>
      <c r="L168" s="4">
        <v>584.75</v>
      </c>
      <c r="M168" s="4">
        <v>2586.6400000000003</v>
      </c>
      <c r="N168" s="4">
        <v>24063.939999999995</v>
      </c>
      <c r="O168" s="5">
        <v>6106.0</v>
      </c>
      <c r="P168" s="4">
        <v>3.354642974123812</v>
      </c>
      <c r="Q168" s="4">
        <v>633.1075757575759</v>
      </c>
    </row>
    <row r="169" ht="14.25" customHeight="1">
      <c r="B169" s="1" t="s">
        <v>157</v>
      </c>
      <c r="C169" s="4">
        <v>12356.45</v>
      </c>
      <c r="D169" s="4">
        <v>3617.51</v>
      </c>
      <c r="E169" s="4">
        <v>418.0</v>
      </c>
      <c r="F169" s="4">
        <v>1095.0799999999997</v>
      </c>
      <c r="G169" s="5">
        <v>26.0</v>
      </c>
      <c r="H169" s="4">
        <v>16.076923076923077</v>
      </c>
      <c r="I169" s="4">
        <v>42.118461538461524</v>
      </c>
      <c r="J169" s="4">
        <v>11779.65</v>
      </c>
      <c r="K169" s="4">
        <v>576.8</v>
      </c>
      <c r="L169" s="4">
        <v>418.0</v>
      </c>
      <c r="M169" s="4">
        <v>1095.0799999999997</v>
      </c>
      <c r="N169" s="4">
        <v>13869.53</v>
      </c>
      <c r="O169" s="5">
        <v>3338.0</v>
      </c>
      <c r="P169" s="4">
        <v>3.528954463750749</v>
      </c>
      <c r="Q169" s="4">
        <v>475.24807692307695</v>
      </c>
    </row>
    <row r="170" ht="14.25" customHeight="1">
      <c r="B170" s="1" t="s">
        <v>158</v>
      </c>
      <c r="C170" s="4">
        <v>17221.2</v>
      </c>
      <c r="D170" s="4">
        <v>9856.139999999998</v>
      </c>
      <c r="E170" s="4">
        <v>573.0</v>
      </c>
      <c r="F170" s="4">
        <v>2365.97</v>
      </c>
      <c r="G170" s="5">
        <v>37.0</v>
      </c>
      <c r="H170" s="4">
        <v>15.486486486486486</v>
      </c>
      <c r="I170" s="4">
        <v>63.94513513513513</v>
      </c>
      <c r="J170" s="4">
        <v>16566.0</v>
      </c>
      <c r="K170" s="4">
        <v>580.2</v>
      </c>
      <c r="L170" s="4">
        <v>573.0</v>
      </c>
      <c r="M170" s="4">
        <v>2365.97</v>
      </c>
      <c r="N170" s="4">
        <v>20160.17</v>
      </c>
      <c r="O170" s="5">
        <v>4042.0</v>
      </c>
      <c r="P170" s="4">
        <v>4.098466105888174</v>
      </c>
      <c r="Q170" s="4">
        <v>465.43783783783783</v>
      </c>
    </row>
    <row r="171" ht="14.25" customHeight="1">
      <c r="B171" s="1" t="s">
        <v>159</v>
      </c>
      <c r="C171" s="4">
        <v>198.22</v>
      </c>
      <c r="D171" s="4">
        <v>131.33</v>
      </c>
      <c r="E171" s="4">
        <v>13.25</v>
      </c>
      <c r="F171" s="4">
        <v>20.59</v>
      </c>
      <c r="G171" s="5">
        <v>1.0</v>
      </c>
      <c r="H171" s="4">
        <v>13.25</v>
      </c>
      <c r="I171" s="4">
        <v>20.59</v>
      </c>
      <c r="J171" s="4">
        <v>198.22</v>
      </c>
      <c r="K171" s="4">
        <v>0.0</v>
      </c>
      <c r="L171" s="4">
        <v>13.25</v>
      </c>
      <c r="M171" s="4">
        <v>20.59</v>
      </c>
      <c r="N171" s="4">
        <v>232.06</v>
      </c>
      <c r="O171" s="5">
        <v>53.0</v>
      </c>
      <c r="P171" s="4">
        <v>3.7399999999999998</v>
      </c>
      <c r="Q171" s="4">
        <v>198.22</v>
      </c>
    </row>
    <row r="172" ht="14.25" customHeight="1">
      <c r="B172" s="1" t="s">
        <v>160</v>
      </c>
      <c r="C172" s="4">
        <v>9443.24</v>
      </c>
      <c r="D172" s="4">
        <v>2295.5299999999997</v>
      </c>
      <c r="E172" s="4">
        <v>282.25</v>
      </c>
      <c r="F172" s="4">
        <v>1407.4599999999998</v>
      </c>
      <c r="G172" s="5">
        <v>20.0</v>
      </c>
      <c r="H172" s="4">
        <v>14.1125</v>
      </c>
      <c r="I172" s="4">
        <v>70.37299999999999</v>
      </c>
      <c r="J172" s="4">
        <v>9110.739999999998</v>
      </c>
      <c r="K172" s="4">
        <v>332.4999999999999</v>
      </c>
      <c r="L172" s="4">
        <v>282.25</v>
      </c>
      <c r="M172" s="4">
        <v>1407.4599999999998</v>
      </c>
      <c r="N172" s="4">
        <v>11132.95</v>
      </c>
      <c r="O172" s="5">
        <v>2790.0</v>
      </c>
      <c r="P172" s="4">
        <v>3.265498207885304</v>
      </c>
      <c r="Q172" s="4">
        <v>472.162</v>
      </c>
    </row>
    <row r="173" ht="14.25" customHeight="1">
      <c r="B173" s="1" t="s">
        <v>161</v>
      </c>
      <c r="C173" s="4">
        <v>6017.859999999999</v>
      </c>
      <c r="D173" s="4">
        <v>1471.4699999999998</v>
      </c>
      <c r="E173" s="4">
        <v>209.0</v>
      </c>
      <c r="F173" s="4">
        <v>856.42</v>
      </c>
      <c r="G173" s="5">
        <v>12.0</v>
      </c>
      <c r="H173" s="4">
        <v>17.416666666666668</v>
      </c>
      <c r="I173" s="4">
        <v>71.36833333333333</v>
      </c>
      <c r="J173" s="4">
        <v>5778.41</v>
      </c>
      <c r="K173" s="4">
        <v>229.44999999999996</v>
      </c>
      <c r="L173" s="4">
        <v>209.0</v>
      </c>
      <c r="M173" s="4">
        <v>856.42</v>
      </c>
      <c r="N173" s="4">
        <v>7083.28</v>
      </c>
      <c r="O173" s="5">
        <v>1737.0</v>
      </c>
      <c r="P173" s="4">
        <v>3.3266609096142776</v>
      </c>
      <c r="Q173" s="4">
        <v>501.48833333333323</v>
      </c>
    </row>
    <row r="174" ht="14.25" customHeight="1">
      <c r="B174" s="1" t="s">
        <v>162</v>
      </c>
      <c r="C174" s="4">
        <v>2149.35</v>
      </c>
      <c r="D174" s="4">
        <v>579.71</v>
      </c>
      <c r="E174" s="4">
        <v>75.0</v>
      </c>
      <c r="F174" s="4">
        <v>321.26</v>
      </c>
      <c r="G174" s="5">
        <v>5.0</v>
      </c>
      <c r="H174" s="4">
        <v>15.0</v>
      </c>
      <c r="I174" s="4">
        <v>64.252</v>
      </c>
      <c r="J174" s="4">
        <v>2244.5</v>
      </c>
      <c r="K174" s="4">
        <v>-95.15</v>
      </c>
      <c r="L174" s="4">
        <v>75.0</v>
      </c>
      <c r="M174" s="4">
        <v>321.26</v>
      </c>
      <c r="N174" s="4">
        <v>2545.61</v>
      </c>
      <c r="O174" s="5">
        <v>678.0</v>
      </c>
      <c r="P174" s="4">
        <v>3.31047197640118</v>
      </c>
      <c r="Q174" s="4">
        <v>429.87</v>
      </c>
    </row>
    <row r="175" ht="14.25" customHeight="1">
      <c r="B175" s="1" t="s">
        <v>163</v>
      </c>
      <c r="C175" s="4">
        <v>10861.590000000002</v>
      </c>
      <c r="D175" s="4">
        <v>2351.5300000000007</v>
      </c>
      <c r="E175" s="4">
        <v>388.25</v>
      </c>
      <c r="F175" s="4">
        <v>1877.5</v>
      </c>
      <c r="G175" s="5">
        <v>28.0</v>
      </c>
      <c r="H175" s="4">
        <v>13.866071428571429</v>
      </c>
      <c r="I175" s="4">
        <v>67.05357142857143</v>
      </c>
      <c r="J175" s="4">
        <v>10527.760000000002</v>
      </c>
      <c r="K175" s="4">
        <v>333.82999999999987</v>
      </c>
      <c r="L175" s="4">
        <v>388.25</v>
      </c>
      <c r="M175" s="4">
        <v>1877.5</v>
      </c>
      <c r="N175" s="4">
        <v>13127.34</v>
      </c>
      <c r="O175" s="5">
        <v>3816.0</v>
      </c>
      <c r="P175" s="4">
        <v>2.7588469601677152</v>
      </c>
      <c r="Q175" s="4">
        <v>387.91392857142864</v>
      </c>
    </row>
    <row r="176" ht="14.25" customHeight="1">
      <c r="B176" s="1" t="s">
        <v>164</v>
      </c>
      <c r="C176" s="4">
        <v>7269.5599999999995</v>
      </c>
      <c r="D176" s="4">
        <v>1552.57</v>
      </c>
      <c r="E176" s="4">
        <v>276.75</v>
      </c>
      <c r="F176" s="4">
        <v>1111.98</v>
      </c>
      <c r="G176" s="5">
        <v>18.0</v>
      </c>
      <c r="H176" s="4">
        <v>15.375</v>
      </c>
      <c r="I176" s="4">
        <v>61.77666666666667</v>
      </c>
      <c r="J176" s="4">
        <v>7081.11</v>
      </c>
      <c r="K176" s="4">
        <v>188.45</v>
      </c>
      <c r="L176" s="4">
        <v>276.75</v>
      </c>
      <c r="M176" s="4">
        <v>1111.98</v>
      </c>
      <c r="N176" s="4">
        <v>8658.289999999999</v>
      </c>
      <c r="O176" s="5">
        <v>2443.0</v>
      </c>
      <c r="P176" s="4">
        <v>2.8985304952926727</v>
      </c>
      <c r="Q176" s="4">
        <v>403.8644444444444</v>
      </c>
    </row>
    <row r="177" ht="14.25" customHeight="1">
      <c r="B177" s="1" t="s">
        <v>165</v>
      </c>
      <c r="C177" s="4">
        <v>4079.9900000000002</v>
      </c>
      <c r="D177" s="4">
        <v>855.11</v>
      </c>
      <c r="E177" s="4">
        <v>189.5</v>
      </c>
      <c r="F177" s="4">
        <v>755.5500000000001</v>
      </c>
      <c r="G177" s="5">
        <v>14.0</v>
      </c>
      <c r="H177" s="4">
        <v>13.535714285714286</v>
      </c>
      <c r="I177" s="4">
        <v>53.96785714285715</v>
      </c>
      <c r="J177" s="4">
        <v>3882.5400000000004</v>
      </c>
      <c r="K177" s="4">
        <v>197.45</v>
      </c>
      <c r="L177" s="4">
        <v>189.5</v>
      </c>
      <c r="M177" s="4">
        <v>755.5500000000001</v>
      </c>
      <c r="N177" s="4">
        <v>5025.04</v>
      </c>
      <c r="O177" s="5">
        <v>1374.0</v>
      </c>
      <c r="P177" s="4">
        <v>2.8257205240174676</v>
      </c>
      <c r="Q177" s="4">
        <v>291.42785714285714</v>
      </c>
    </row>
    <row r="178" ht="14.25" customHeight="1">
      <c r="B178" s="1" t="s">
        <v>166</v>
      </c>
      <c r="C178" s="4">
        <v>7991.979999999999</v>
      </c>
      <c r="D178" s="4">
        <v>1935.07</v>
      </c>
      <c r="E178" s="4">
        <v>188.0</v>
      </c>
      <c r="F178" s="4">
        <v>1318.6399999999999</v>
      </c>
      <c r="G178" s="5">
        <v>12.0</v>
      </c>
      <c r="H178" s="4">
        <v>15.666666666666666</v>
      </c>
      <c r="I178" s="4">
        <v>109.88666666666666</v>
      </c>
      <c r="J178" s="4">
        <v>7832.429999999999</v>
      </c>
      <c r="K178" s="4">
        <v>159.54999999999998</v>
      </c>
      <c r="L178" s="4">
        <v>188.0</v>
      </c>
      <c r="M178" s="4">
        <v>1318.6399999999999</v>
      </c>
      <c r="N178" s="4">
        <v>9498.62</v>
      </c>
      <c r="O178" s="5">
        <v>3113.0</v>
      </c>
      <c r="P178" s="4">
        <v>2.516039190491487</v>
      </c>
      <c r="Q178" s="4">
        <v>665.9983333333332</v>
      </c>
    </row>
    <row r="179" ht="14.25" customHeight="1">
      <c r="B179" s="1" t="s">
        <v>167</v>
      </c>
      <c r="C179" s="4">
        <v>4523.3099999999995</v>
      </c>
      <c r="D179" s="4">
        <v>750.2299999999999</v>
      </c>
      <c r="E179" s="4">
        <v>201.0</v>
      </c>
      <c r="F179" s="4">
        <v>513.9499999999999</v>
      </c>
      <c r="G179" s="5">
        <v>17.0</v>
      </c>
      <c r="H179" s="4">
        <v>11.823529411764707</v>
      </c>
      <c r="I179" s="4">
        <v>30.232352941176465</v>
      </c>
      <c r="J179" s="4">
        <v>4316.56</v>
      </c>
      <c r="K179" s="4">
        <v>206.74999999999994</v>
      </c>
      <c r="L179" s="4">
        <v>201.0</v>
      </c>
      <c r="M179" s="4">
        <v>513.9499999999999</v>
      </c>
      <c r="N179" s="4">
        <v>5238.26</v>
      </c>
      <c r="O179" s="5">
        <v>2014.0</v>
      </c>
      <c r="P179" s="4">
        <v>2.1432770605759686</v>
      </c>
      <c r="Q179" s="4">
        <v>266.0770588235294</v>
      </c>
    </row>
    <row r="180" ht="14.25" customHeight="1">
      <c r="B180" s="1" t="s">
        <v>168</v>
      </c>
      <c r="C180" s="4">
        <v>2522.9799999999996</v>
      </c>
      <c r="D180" s="4">
        <v>462.49</v>
      </c>
      <c r="E180" s="4">
        <v>142.25</v>
      </c>
      <c r="F180" s="4">
        <v>258.95</v>
      </c>
      <c r="G180" s="5">
        <v>10.0</v>
      </c>
      <c r="H180" s="4">
        <v>14.225</v>
      </c>
      <c r="I180" s="4">
        <v>25.895</v>
      </c>
      <c r="J180" s="4">
        <v>2382.5699999999997</v>
      </c>
      <c r="K180" s="4">
        <v>140.40999999999997</v>
      </c>
      <c r="L180" s="4">
        <v>142.25</v>
      </c>
      <c r="M180" s="4">
        <v>258.95</v>
      </c>
      <c r="N180" s="4">
        <v>2924.18</v>
      </c>
      <c r="O180" s="5">
        <v>1169.0</v>
      </c>
      <c r="P180" s="4">
        <v>2.038126603934987</v>
      </c>
      <c r="Q180" s="4">
        <v>252.29799999999994</v>
      </c>
    </row>
    <row r="181" ht="14.25" customHeight="1">
      <c r="B181" s="1" t="s">
        <v>169</v>
      </c>
      <c r="C181" s="4">
        <v>487.9</v>
      </c>
      <c r="D181" s="4">
        <v>72.6</v>
      </c>
      <c r="E181" s="4">
        <v>14.5</v>
      </c>
      <c r="F181" s="4">
        <v>51.56</v>
      </c>
      <c r="G181" s="5">
        <v>2.0</v>
      </c>
      <c r="H181" s="4">
        <v>7.25</v>
      </c>
      <c r="I181" s="4">
        <v>25.78</v>
      </c>
      <c r="J181" s="4">
        <v>458.0</v>
      </c>
      <c r="K181" s="4">
        <v>29.9</v>
      </c>
      <c r="L181" s="4">
        <v>14.5</v>
      </c>
      <c r="M181" s="4">
        <v>51.56</v>
      </c>
      <c r="N181" s="4">
        <v>553.96</v>
      </c>
      <c r="O181" s="5">
        <v>200.0</v>
      </c>
      <c r="P181" s="4">
        <v>2.29</v>
      </c>
      <c r="Q181" s="4">
        <v>243.95</v>
      </c>
    </row>
    <row r="182" ht="14.25" customHeight="1">
      <c r="B182" s="1" t="s">
        <v>170</v>
      </c>
      <c r="C182" s="4">
        <v>57401.879999999954</v>
      </c>
      <c r="D182" s="4">
        <v>14306.340000000006</v>
      </c>
      <c r="E182" s="4">
        <v>1879.75</v>
      </c>
      <c r="F182" s="4">
        <v>6836.0400000000045</v>
      </c>
      <c r="G182" s="5">
        <v>125.0</v>
      </c>
      <c r="H182" s="4">
        <v>15.038</v>
      </c>
      <c r="I182" s="4">
        <v>54.68832000000003</v>
      </c>
      <c r="J182" s="4">
        <v>55402.960000000014</v>
      </c>
      <c r="K182" s="4">
        <v>1968.420000000003</v>
      </c>
      <c r="L182" s="4">
        <v>1879.75</v>
      </c>
      <c r="M182" s="4">
        <v>6836.0400000000045</v>
      </c>
      <c r="N182" s="4">
        <v>66117.67000000001</v>
      </c>
      <c r="O182" s="5">
        <v>16162.0</v>
      </c>
      <c r="P182" s="4">
        <v>3.4279767355525315</v>
      </c>
      <c r="Q182" s="4">
        <v>459.21503999999965</v>
      </c>
    </row>
    <row r="183" ht="14.25" customHeight="1">
      <c r="B183" s="1" t="s">
        <v>171</v>
      </c>
      <c r="C183" s="4">
        <v>94176.65999999995</v>
      </c>
      <c r="D183" s="4">
        <v>21883.01000000001</v>
      </c>
      <c r="E183" s="4">
        <v>3377.0</v>
      </c>
      <c r="F183" s="4">
        <v>11726.90999999999</v>
      </c>
      <c r="G183" s="5">
        <v>218.0</v>
      </c>
      <c r="H183" s="4">
        <v>15.490825688073395</v>
      </c>
      <c r="I183" s="4">
        <v>53.793165137614636</v>
      </c>
      <c r="J183" s="4">
        <v>90086.64</v>
      </c>
      <c r="K183" s="4">
        <v>4090.019999999988</v>
      </c>
      <c r="L183" s="4">
        <v>3377.0</v>
      </c>
      <c r="M183" s="4">
        <v>11726.90999999999</v>
      </c>
      <c r="N183" s="4">
        <v>109280.56999999998</v>
      </c>
      <c r="O183" s="5">
        <v>24995.0</v>
      </c>
      <c r="P183" s="4">
        <v>3.6041864372874577</v>
      </c>
      <c r="Q183" s="4">
        <v>432.00302752293555</v>
      </c>
    </row>
    <row r="184" ht="14.25" customHeight="1">
      <c r="B184" s="1" t="s">
        <v>172</v>
      </c>
      <c r="C184" s="4">
        <v>677.05</v>
      </c>
      <c r="D184" s="4">
        <v>171.0</v>
      </c>
      <c r="E184" s="4">
        <v>32.25</v>
      </c>
      <c r="F184" s="4">
        <v>119.63000000000001</v>
      </c>
      <c r="G184" s="5">
        <v>2.0</v>
      </c>
      <c r="H184" s="4">
        <v>16.125</v>
      </c>
      <c r="I184" s="4">
        <v>59.815000000000005</v>
      </c>
      <c r="J184" s="4">
        <v>661.0</v>
      </c>
      <c r="K184" s="4">
        <v>16.05</v>
      </c>
      <c r="L184" s="4">
        <v>32.25</v>
      </c>
      <c r="M184" s="4">
        <v>119.63000000000001</v>
      </c>
      <c r="N184" s="4">
        <v>828.93</v>
      </c>
      <c r="O184" s="5">
        <v>200.0</v>
      </c>
      <c r="P184" s="4">
        <v>3.305</v>
      </c>
      <c r="Q184" s="4">
        <v>338.525</v>
      </c>
    </row>
    <row r="185" ht="14.25" customHeight="1">
      <c r="B185" s="1" t="s">
        <v>173</v>
      </c>
      <c r="C185" s="4">
        <v>42018.34999999998</v>
      </c>
      <c r="D185" s="4">
        <v>12049.10999999999</v>
      </c>
      <c r="E185" s="4">
        <v>1647.5</v>
      </c>
      <c r="F185" s="4">
        <v>4085.39</v>
      </c>
      <c r="G185" s="5">
        <v>114.0</v>
      </c>
      <c r="H185" s="4">
        <v>14.451754385964913</v>
      </c>
      <c r="I185" s="4">
        <v>35.83675438596491</v>
      </c>
      <c r="J185" s="4">
        <v>40367.30000000001</v>
      </c>
      <c r="K185" s="4">
        <v>1638.4500000000028</v>
      </c>
      <c r="L185" s="4">
        <v>1647.5</v>
      </c>
      <c r="M185" s="4">
        <v>4085.39</v>
      </c>
      <c r="N185" s="4">
        <v>47751.240000000005</v>
      </c>
      <c r="O185" s="5">
        <v>11534.0</v>
      </c>
      <c r="P185" s="4">
        <v>3.499852609675742</v>
      </c>
      <c r="Q185" s="4">
        <v>368.5820175438594</v>
      </c>
    </row>
    <row r="186" ht="14.25" customHeight="1">
      <c r="B186" s="1" t="s">
        <v>174</v>
      </c>
      <c r="C186" s="4">
        <v>80294.76999999987</v>
      </c>
      <c r="D186" s="4">
        <v>44516.999999999985</v>
      </c>
      <c r="E186" s="4">
        <v>2177.5</v>
      </c>
      <c r="F186" s="4">
        <v>9361.769999999999</v>
      </c>
      <c r="G186" s="5">
        <v>137.0</v>
      </c>
      <c r="H186" s="4">
        <v>15.894160583941606</v>
      </c>
      <c r="I186" s="4">
        <v>68.33408759124086</v>
      </c>
      <c r="J186" s="4">
        <v>78384.98000000001</v>
      </c>
      <c r="K186" s="4">
        <v>1885.7900000000031</v>
      </c>
      <c r="L186" s="4">
        <v>2177.5</v>
      </c>
      <c r="M186" s="4">
        <v>9361.769999999999</v>
      </c>
      <c r="N186" s="4">
        <v>91834.04000000002</v>
      </c>
      <c r="O186" s="5">
        <v>18904.0</v>
      </c>
      <c r="P186" s="4">
        <v>4.146475878121033</v>
      </c>
      <c r="Q186" s="4">
        <v>586.0932116788312</v>
      </c>
    </row>
    <row r="187" ht="14.25" customHeight="1">
      <c r="B187" s="1" t="s">
        <v>175</v>
      </c>
      <c r="C187" s="4">
        <v>2490.75</v>
      </c>
      <c r="D187" s="4">
        <v>948.5400000000001</v>
      </c>
      <c r="E187" s="4">
        <v>69.25</v>
      </c>
      <c r="F187" s="4">
        <v>395.63</v>
      </c>
      <c r="G187" s="5">
        <v>6.0</v>
      </c>
      <c r="H187" s="4">
        <v>11.541666666666666</v>
      </c>
      <c r="I187" s="4">
        <v>65.93833333333333</v>
      </c>
      <c r="J187" s="4">
        <v>2322.65</v>
      </c>
      <c r="K187" s="4">
        <v>168.09999999999997</v>
      </c>
      <c r="L187" s="4">
        <v>69.25</v>
      </c>
      <c r="M187" s="4">
        <v>395.63</v>
      </c>
      <c r="N187" s="4">
        <v>2955.63</v>
      </c>
      <c r="O187" s="5">
        <v>605.0</v>
      </c>
      <c r="P187" s="4">
        <v>3.8390909090909093</v>
      </c>
      <c r="Q187" s="4">
        <v>415.125</v>
      </c>
    </row>
    <row r="188" ht="14.25" customHeight="1">
      <c r="B188" s="1" t="s">
        <v>176</v>
      </c>
      <c r="C188" s="4">
        <v>5307.7</v>
      </c>
      <c r="D188" s="4">
        <v>1987.46</v>
      </c>
      <c r="E188" s="4">
        <v>221.75</v>
      </c>
      <c r="F188" s="4">
        <v>1502.13</v>
      </c>
      <c r="G188" s="5">
        <v>13.0</v>
      </c>
      <c r="H188" s="4">
        <v>17.057692307692307</v>
      </c>
      <c r="I188" s="4">
        <v>115.54846153846155</v>
      </c>
      <c r="J188" s="4">
        <v>4824.900000000001</v>
      </c>
      <c r="K188" s="4">
        <v>482.8</v>
      </c>
      <c r="L188" s="4">
        <v>221.75</v>
      </c>
      <c r="M188" s="4">
        <v>1502.13</v>
      </c>
      <c r="N188" s="4">
        <v>7031.579999999998</v>
      </c>
      <c r="O188" s="5">
        <v>1310.0</v>
      </c>
      <c r="P188" s="4">
        <v>3.683129770992367</v>
      </c>
      <c r="Q188" s="4">
        <v>408.2846153846154</v>
      </c>
    </row>
    <row r="189" ht="14.25" customHeight="1">
      <c r="B189" s="1" t="s">
        <v>177</v>
      </c>
      <c r="C189" s="4">
        <v>1334.4</v>
      </c>
      <c r="D189" s="4">
        <v>573.0</v>
      </c>
      <c r="E189" s="4">
        <v>45.25</v>
      </c>
      <c r="F189" s="4">
        <v>224.20000000000002</v>
      </c>
      <c r="G189" s="5">
        <v>3.0</v>
      </c>
      <c r="H189" s="4">
        <v>15.083333333333334</v>
      </c>
      <c r="I189" s="4">
        <v>74.73333333333333</v>
      </c>
      <c r="J189" s="4">
        <v>1294.5</v>
      </c>
      <c r="K189" s="4">
        <v>39.9</v>
      </c>
      <c r="L189" s="4">
        <v>45.25</v>
      </c>
      <c r="M189" s="4">
        <v>224.20000000000002</v>
      </c>
      <c r="N189" s="4">
        <v>1603.8500000000001</v>
      </c>
      <c r="O189" s="5">
        <v>600.0</v>
      </c>
      <c r="P189" s="4">
        <v>2.1575</v>
      </c>
      <c r="Q189" s="4">
        <v>444.8</v>
      </c>
    </row>
    <row r="190" ht="14.25" customHeight="1">
      <c r="B190" s="1" t="s">
        <v>178</v>
      </c>
      <c r="C190" s="4">
        <v>139.2</v>
      </c>
      <c r="D190" s="4">
        <v>52.21</v>
      </c>
      <c r="E190" s="4">
        <v>0.0</v>
      </c>
      <c r="F190" s="4">
        <v>29.72</v>
      </c>
      <c r="G190" s="5">
        <v>1.0</v>
      </c>
      <c r="H190" s="4">
        <v>0.0</v>
      </c>
      <c r="I190" s="4">
        <v>29.72</v>
      </c>
      <c r="J190" s="4">
        <v>119.25</v>
      </c>
      <c r="K190" s="4">
        <v>19.95</v>
      </c>
      <c r="L190" s="4">
        <v>0.0</v>
      </c>
      <c r="M190" s="4">
        <v>29.72</v>
      </c>
      <c r="N190" s="4">
        <v>168.92</v>
      </c>
      <c r="O190" s="5">
        <v>53.0</v>
      </c>
      <c r="P190" s="4">
        <v>2.25</v>
      </c>
      <c r="Q190" s="4">
        <v>139.2</v>
      </c>
    </row>
    <row r="191" ht="14.25" customHeight="1">
      <c r="B191" s="1" t="s">
        <v>179</v>
      </c>
      <c r="C191" s="4">
        <v>4538.54</v>
      </c>
      <c r="D191" s="4">
        <v>897.54</v>
      </c>
      <c r="E191" s="4">
        <v>114.0</v>
      </c>
      <c r="F191" s="4">
        <v>722.3100000000001</v>
      </c>
      <c r="G191" s="5">
        <v>10.0</v>
      </c>
      <c r="H191" s="4">
        <v>11.4</v>
      </c>
      <c r="I191" s="4">
        <v>72.23100000000001</v>
      </c>
      <c r="J191" s="4">
        <v>4319.04</v>
      </c>
      <c r="K191" s="4">
        <v>219.49999999999997</v>
      </c>
      <c r="L191" s="4">
        <v>114.0</v>
      </c>
      <c r="M191" s="4">
        <v>722.3100000000001</v>
      </c>
      <c r="N191" s="4">
        <v>5374.85</v>
      </c>
      <c r="O191" s="5">
        <v>1300.0</v>
      </c>
      <c r="P191" s="4">
        <v>3.3223384615384615</v>
      </c>
      <c r="Q191" s="4">
        <v>453.854</v>
      </c>
    </row>
    <row r="192" ht="14.25" customHeight="1">
      <c r="B192" s="1" t="s">
        <v>180</v>
      </c>
      <c r="C192" s="4">
        <v>10394.130000000001</v>
      </c>
      <c r="D192" s="4">
        <v>2112.2099999999996</v>
      </c>
      <c r="E192" s="4">
        <v>244.25</v>
      </c>
      <c r="F192" s="4">
        <v>1722.9100000000005</v>
      </c>
      <c r="G192" s="5">
        <v>19.0</v>
      </c>
      <c r="H192" s="4">
        <v>12.855263157894736</v>
      </c>
      <c r="I192" s="4">
        <v>90.67947368421055</v>
      </c>
      <c r="J192" s="4">
        <v>10128.679999999998</v>
      </c>
      <c r="K192" s="4">
        <v>265.44999999999993</v>
      </c>
      <c r="L192" s="4">
        <v>244.25</v>
      </c>
      <c r="M192" s="4">
        <v>1722.9100000000005</v>
      </c>
      <c r="N192" s="4">
        <v>12361.29</v>
      </c>
      <c r="O192" s="5">
        <v>3079.0</v>
      </c>
      <c r="P192" s="4">
        <v>3.289600519649236</v>
      </c>
      <c r="Q192" s="4">
        <v>547.0594736842106</v>
      </c>
    </row>
    <row r="193" ht="14.25" customHeight="1">
      <c r="B193" s="1" t="s">
        <v>181</v>
      </c>
      <c r="C193" s="4">
        <v>9892.300000000001</v>
      </c>
      <c r="D193" s="4">
        <v>1871.7399999999993</v>
      </c>
      <c r="E193" s="4">
        <v>400.0</v>
      </c>
      <c r="F193" s="4">
        <v>1384.8500000000001</v>
      </c>
      <c r="G193" s="5">
        <v>29.0</v>
      </c>
      <c r="H193" s="4">
        <v>13.793103448275861</v>
      </c>
      <c r="I193" s="4">
        <v>47.75344827586208</v>
      </c>
      <c r="J193" s="4">
        <v>9597.300000000001</v>
      </c>
      <c r="K193" s="4">
        <v>270.99999999999994</v>
      </c>
      <c r="L193" s="4">
        <v>400.0</v>
      </c>
      <c r="M193" s="4">
        <v>1384.8500000000001</v>
      </c>
      <c r="N193" s="4">
        <v>11677.15</v>
      </c>
      <c r="O193" s="5">
        <v>2691.0</v>
      </c>
      <c r="P193" s="4">
        <v>3.5664437012263104</v>
      </c>
      <c r="Q193" s="4">
        <v>341.1137931034483</v>
      </c>
    </row>
    <row r="194" ht="14.25" customHeight="1">
      <c r="B194" s="1" t="s">
        <v>182</v>
      </c>
      <c r="C194" s="4">
        <v>929.59</v>
      </c>
      <c r="D194" s="4">
        <v>472.5</v>
      </c>
      <c r="E194" s="4">
        <v>32.0</v>
      </c>
      <c r="F194" s="4">
        <v>127.94999999999999</v>
      </c>
      <c r="G194" s="5">
        <v>2.0</v>
      </c>
      <c r="H194" s="4">
        <v>16.0</v>
      </c>
      <c r="I194" s="4">
        <v>63.974999999999994</v>
      </c>
      <c r="J194" s="4">
        <v>854.5</v>
      </c>
      <c r="K194" s="4">
        <v>75.09</v>
      </c>
      <c r="L194" s="4">
        <v>32.0</v>
      </c>
      <c r="M194" s="4">
        <v>127.94999999999999</v>
      </c>
      <c r="N194" s="4">
        <v>1089.54</v>
      </c>
      <c r="O194" s="5">
        <v>350.0</v>
      </c>
      <c r="P194" s="4">
        <v>2.4414285714285713</v>
      </c>
      <c r="Q194" s="4">
        <v>464.795</v>
      </c>
    </row>
    <row r="195" ht="14.25" customHeight="1">
      <c r="B195" s="1" t="s">
        <v>183</v>
      </c>
      <c r="C195" s="4">
        <v>619.8100000000001</v>
      </c>
      <c r="D195" s="4">
        <v>202.5</v>
      </c>
      <c r="E195" s="4">
        <v>13.25</v>
      </c>
      <c r="F195" s="4">
        <v>65.52</v>
      </c>
      <c r="G195" s="5">
        <v>2.0</v>
      </c>
      <c r="H195" s="4">
        <v>6.625</v>
      </c>
      <c r="I195" s="4">
        <v>32.76</v>
      </c>
      <c r="J195" s="4">
        <v>548.5</v>
      </c>
      <c r="K195" s="4">
        <v>71.31</v>
      </c>
      <c r="L195" s="4">
        <v>13.25</v>
      </c>
      <c r="M195" s="4">
        <v>65.52</v>
      </c>
      <c r="N195" s="4">
        <v>698.5799999999999</v>
      </c>
      <c r="O195" s="5">
        <v>150.0</v>
      </c>
      <c r="P195" s="4">
        <v>3.6566666666666667</v>
      </c>
      <c r="Q195" s="4">
        <v>309.90500000000003</v>
      </c>
    </row>
    <row r="196" ht="14.25" customHeight="1">
      <c r="B196" s="1" t="s">
        <v>184</v>
      </c>
      <c r="C196" s="4">
        <v>3801.94</v>
      </c>
      <c r="D196" s="4">
        <v>1578.49</v>
      </c>
      <c r="E196" s="4">
        <v>101.25</v>
      </c>
      <c r="F196" s="4">
        <v>502.39</v>
      </c>
      <c r="G196" s="5">
        <v>6.0</v>
      </c>
      <c r="H196" s="4">
        <v>16.875</v>
      </c>
      <c r="I196" s="4">
        <v>83.73166666666667</v>
      </c>
      <c r="J196" s="4">
        <v>3820.54</v>
      </c>
      <c r="K196" s="4">
        <v>-18.599999999999998</v>
      </c>
      <c r="L196" s="4">
        <v>101.25</v>
      </c>
      <c r="M196" s="4">
        <v>502.39</v>
      </c>
      <c r="N196" s="4">
        <v>4405.58</v>
      </c>
      <c r="O196" s="5">
        <v>1244.0</v>
      </c>
      <c r="P196" s="4">
        <v>3.0711736334405146</v>
      </c>
      <c r="Q196" s="4">
        <v>633.6566666666666</v>
      </c>
    </row>
    <row r="197" ht="14.25" customHeight="1">
      <c r="B197" s="1" t="s">
        <v>185</v>
      </c>
      <c r="C197" s="4">
        <v>2480.2</v>
      </c>
      <c r="D197" s="4">
        <v>1245.2700000000002</v>
      </c>
      <c r="E197" s="4">
        <v>57.25</v>
      </c>
      <c r="F197" s="4">
        <v>885.92</v>
      </c>
      <c r="G197" s="5">
        <v>5.0</v>
      </c>
      <c r="H197" s="4">
        <v>11.45</v>
      </c>
      <c r="I197" s="4">
        <v>177.184</v>
      </c>
      <c r="J197" s="4">
        <v>2395.25</v>
      </c>
      <c r="K197" s="4">
        <v>84.95</v>
      </c>
      <c r="L197" s="4">
        <v>57.25</v>
      </c>
      <c r="M197" s="4">
        <v>885.92</v>
      </c>
      <c r="N197" s="4">
        <v>3423.37</v>
      </c>
      <c r="O197" s="5">
        <v>526.0</v>
      </c>
      <c r="P197" s="4">
        <v>4.553707224334601</v>
      </c>
      <c r="Q197" s="4">
        <v>496.03999999999996</v>
      </c>
    </row>
    <row r="198" ht="14.25" customHeight="1">
      <c r="B198" s="1" t="s">
        <v>186</v>
      </c>
      <c r="C198" s="4">
        <v>210.49</v>
      </c>
      <c r="D198" s="4">
        <v>82.24</v>
      </c>
      <c r="E198" s="4">
        <v>14.5</v>
      </c>
      <c r="F198" s="4">
        <v>31.05</v>
      </c>
      <c r="G198" s="5">
        <v>1.0</v>
      </c>
      <c r="H198" s="4">
        <v>14.5</v>
      </c>
      <c r="I198" s="4">
        <v>31.05</v>
      </c>
      <c r="J198" s="4">
        <v>176.54</v>
      </c>
      <c r="K198" s="4">
        <v>33.95</v>
      </c>
      <c r="L198" s="4">
        <v>14.5</v>
      </c>
      <c r="M198" s="4">
        <v>31.05</v>
      </c>
      <c r="N198" s="4">
        <v>256.04</v>
      </c>
      <c r="O198" s="5">
        <v>26.0</v>
      </c>
      <c r="P198" s="4">
        <v>6.79</v>
      </c>
      <c r="Q198" s="4">
        <v>210.49</v>
      </c>
    </row>
    <row r="199" ht="14.25" customHeight="1">
      <c r="B199" s="1" t="s">
        <v>187</v>
      </c>
      <c r="C199" s="4">
        <v>7722.249999999997</v>
      </c>
      <c r="D199" s="4">
        <v>1955.2100000000003</v>
      </c>
      <c r="E199" s="4">
        <v>211.0</v>
      </c>
      <c r="F199" s="4">
        <v>767.3599999999999</v>
      </c>
      <c r="G199" s="5">
        <v>18.0</v>
      </c>
      <c r="H199" s="4">
        <v>11.722222222222221</v>
      </c>
      <c r="I199" s="4">
        <v>42.6311111111111</v>
      </c>
      <c r="J199" s="4">
        <v>7957.379999999999</v>
      </c>
      <c r="K199" s="4">
        <v>-235.13</v>
      </c>
      <c r="L199" s="4">
        <v>211.0</v>
      </c>
      <c r="M199" s="4">
        <v>767.3599999999999</v>
      </c>
      <c r="N199" s="4">
        <v>8700.61</v>
      </c>
      <c r="O199" s="5">
        <v>2185.0</v>
      </c>
      <c r="P199" s="4">
        <v>3.6418215102974827</v>
      </c>
      <c r="Q199" s="4">
        <v>429.01388888888874</v>
      </c>
    </row>
    <row r="200" ht="14.25" customHeight="1">
      <c r="B200" s="1" t="s">
        <v>188</v>
      </c>
      <c r="C200" s="4">
        <v>8515.25</v>
      </c>
      <c r="D200" s="4">
        <v>2438.9500000000003</v>
      </c>
      <c r="E200" s="4">
        <v>218.5</v>
      </c>
      <c r="F200" s="4">
        <v>877.0400000000001</v>
      </c>
      <c r="G200" s="5">
        <v>19.0</v>
      </c>
      <c r="H200" s="4">
        <v>11.5</v>
      </c>
      <c r="I200" s="4">
        <v>46.160000000000004</v>
      </c>
      <c r="J200" s="4">
        <v>8181.199999999999</v>
      </c>
      <c r="K200" s="4">
        <v>334.0499999999999</v>
      </c>
      <c r="L200" s="4">
        <v>218.5</v>
      </c>
      <c r="M200" s="4">
        <v>877.0400000000001</v>
      </c>
      <c r="N200" s="4">
        <v>9610.789999999999</v>
      </c>
      <c r="O200" s="5">
        <v>2723.0</v>
      </c>
      <c r="P200" s="4">
        <v>3.0044803525523314</v>
      </c>
      <c r="Q200" s="4">
        <v>448.17105263157896</v>
      </c>
    </row>
    <row r="201" ht="14.25" customHeight="1">
      <c r="B201" s="1" t="s">
        <v>189</v>
      </c>
      <c r="C201" s="4">
        <v>960.2900000000001</v>
      </c>
      <c r="D201" s="4">
        <v>217.83999999999997</v>
      </c>
      <c r="E201" s="4">
        <v>45.75</v>
      </c>
      <c r="F201" s="4">
        <v>184.77</v>
      </c>
      <c r="G201" s="5">
        <v>4.0</v>
      </c>
      <c r="H201" s="4">
        <v>11.4375</v>
      </c>
      <c r="I201" s="4">
        <v>46.1925</v>
      </c>
      <c r="J201" s="4">
        <v>865.49</v>
      </c>
      <c r="K201" s="4">
        <v>94.8</v>
      </c>
      <c r="L201" s="4">
        <v>45.75</v>
      </c>
      <c r="M201" s="4">
        <v>184.77</v>
      </c>
      <c r="N201" s="4">
        <v>1190.81</v>
      </c>
      <c r="O201" s="5">
        <v>236.0</v>
      </c>
      <c r="P201" s="4">
        <v>3.6673305084745764</v>
      </c>
      <c r="Q201" s="4">
        <v>240.07250000000002</v>
      </c>
    </row>
    <row r="202" ht="14.25" customHeight="1">
      <c r="B202" s="1" t="s">
        <v>190</v>
      </c>
      <c r="C202" s="4">
        <v>948.1600000000001</v>
      </c>
      <c r="D202" s="4">
        <v>207.68</v>
      </c>
      <c r="E202" s="4">
        <v>45.75</v>
      </c>
      <c r="F202" s="4">
        <v>146.95999999999998</v>
      </c>
      <c r="G202" s="5">
        <v>4.0</v>
      </c>
      <c r="H202" s="4">
        <v>11.4375</v>
      </c>
      <c r="I202" s="4">
        <v>36.739999999999995</v>
      </c>
      <c r="J202" s="4">
        <v>853.3599999999999</v>
      </c>
      <c r="K202" s="4">
        <v>94.8</v>
      </c>
      <c r="L202" s="4">
        <v>45.75</v>
      </c>
      <c r="M202" s="4">
        <v>146.95999999999998</v>
      </c>
      <c r="N202" s="4">
        <v>1140.87</v>
      </c>
      <c r="O202" s="5">
        <v>225.0</v>
      </c>
      <c r="P202" s="4">
        <v>3.7927111111111107</v>
      </c>
      <c r="Q202" s="4">
        <v>237.04000000000002</v>
      </c>
    </row>
    <row r="203" ht="14.25" customHeight="1">
      <c r="B203" s="1" t="s">
        <v>191</v>
      </c>
      <c r="C203" s="4">
        <v>5405.8099999999995</v>
      </c>
      <c r="D203" s="4">
        <v>1598.3500000000001</v>
      </c>
      <c r="E203" s="4">
        <v>182.75</v>
      </c>
      <c r="F203" s="4">
        <v>628.39</v>
      </c>
      <c r="G203" s="5">
        <v>13.0</v>
      </c>
      <c r="H203" s="4">
        <v>14.057692307692308</v>
      </c>
      <c r="I203" s="4">
        <v>48.33769230769231</v>
      </c>
      <c r="J203" s="4">
        <v>4996.46</v>
      </c>
      <c r="K203" s="4">
        <v>409.3499999999999</v>
      </c>
      <c r="L203" s="4">
        <v>182.75</v>
      </c>
      <c r="M203" s="4">
        <v>628.39</v>
      </c>
      <c r="N203" s="4">
        <v>6216.949999999999</v>
      </c>
      <c r="O203" s="5">
        <v>1633.0</v>
      </c>
      <c r="P203" s="4">
        <v>3.0596815676668707</v>
      </c>
      <c r="Q203" s="4">
        <v>415.8315384615384</v>
      </c>
    </row>
    <row r="204" ht="14.25" customHeight="1">
      <c r="B204" s="1" t="s">
        <v>192</v>
      </c>
      <c r="C204" s="4">
        <v>16502.370000000003</v>
      </c>
      <c r="D204" s="4">
        <v>5436.760000000003</v>
      </c>
      <c r="E204" s="4">
        <v>408.0</v>
      </c>
      <c r="F204" s="4">
        <v>2368.0400000000004</v>
      </c>
      <c r="G204" s="5">
        <v>31.0</v>
      </c>
      <c r="H204" s="4">
        <v>13.161290322580646</v>
      </c>
      <c r="I204" s="4">
        <v>76.38838709677421</v>
      </c>
      <c r="J204" s="4">
        <v>16017.300000000005</v>
      </c>
      <c r="K204" s="4">
        <v>485.06999999999977</v>
      </c>
      <c r="L204" s="4">
        <v>408.0</v>
      </c>
      <c r="M204" s="4">
        <v>2368.0400000000004</v>
      </c>
      <c r="N204" s="4">
        <v>19278.409999999996</v>
      </c>
      <c r="O204" s="5">
        <v>4222.0</v>
      </c>
      <c r="P204" s="4">
        <v>3.7937707247749892</v>
      </c>
      <c r="Q204" s="4">
        <v>532.3345161290323</v>
      </c>
    </row>
    <row r="205" ht="14.25" customHeight="1">
      <c r="B205" s="1" t="s">
        <v>193</v>
      </c>
      <c r="C205" s="4">
        <v>12415.85</v>
      </c>
      <c r="D205" s="4">
        <v>4242.29</v>
      </c>
      <c r="E205" s="4">
        <v>299.5</v>
      </c>
      <c r="F205" s="4">
        <v>1836.1599999999999</v>
      </c>
      <c r="G205" s="5">
        <v>22.0</v>
      </c>
      <c r="H205" s="4">
        <v>13.613636363636363</v>
      </c>
      <c r="I205" s="4">
        <v>83.46181818181817</v>
      </c>
      <c r="J205" s="4">
        <v>12050.600000000002</v>
      </c>
      <c r="K205" s="4">
        <v>365.24999999999983</v>
      </c>
      <c r="L205" s="4">
        <v>299.5</v>
      </c>
      <c r="M205" s="4">
        <v>1836.1599999999999</v>
      </c>
      <c r="N205" s="4">
        <v>14551.510000000002</v>
      </c>
      <c r="O205" s="5">
        <v>3184.0</v>
      </c>
      <c r="P205" s="4">
        <v>3.7847361809045235</v>
      </c>
      <c r="Q205" s="4">
        <v>564.3568181818182</v>
      </c>
    </row>
    <row r="206" ht="14.25" customHeight="1">
      <c r="B206" s="1" t="s">
        <v>194</v>
      </c>
      <c r="C206" s="4">
        <v>550.75</v>
      </c>
      <c r="D206" s="4">
        <v>107.42</v>
      </c>
      <c r="E206" s="4">
        <v>20.0</v>
      </c>
      <c r="F206" s="4">
        <v>65.57</v>
      </c>
      <c r="G206" s="5">
        <v>1.0</v>
      </c>
      <c r="H206" s="4">
        <v>20.0</v>
      </c>
      <c r="I206" s="4">
        <v>65.57</v>
      </c>
      <c r="J206" s="4">
        <v>503.8</v>
      </c>
      <c r="K206" s="4">
        <v>46.95</v>
      </c>
      <c r="L206" s="4">
        <v>20.0</v>
      </c>
      <c r="M206" s="4">
        <v>65.57</v>
      </c>
      <c r="N206" s="4">
        <v>636.32</v>
      </c>
      <c r="O206" s="5">
        <v>20.0</v>
      </c>
      <c r="P206" s="4">
        <v>25.19</v>
      </c>
      <c r="Q206" s="4">
        <v>550.75</v>
      </c>
    </row>
    <row r="207" ht="14.25" customHeight="1">
      <c r="B207" s="1" t="s">
        <v>195</v>
      </c>
      <c r="C207" s="4">
        <v>6050.539999999999</v>
      </c>
      <c r="D207" s="4">
        <v>1654.9899999999998</v>
      </c>
      <c r="E207" s="4">
        <v>105.75</v>
      </c>
      <c r="F207" s="4">
        <v>564.03</v>
      </c>
      <c r="G207" s="5">
        <v>5.0</v>
      </c>
      <c r="H207" s="4">
        <v>21.15</v>
      </c>
      <c r="I207" s="4">
        <v>112.806</v>
      </c>
      <c r="J207" s="4">
        <v>5745.99</v>
      </c>
      <c r="K207" s="4">
        <v>304.55</v>
      </c>
      <c r="L207" s="4">
        <v>105.75</v>
      </c>
      <c r="M207" s="4">
        <v>564.03</v>
      </c>
      <c r="N207" s="4">
        <v>6720.320000000001</v>
      </c>
      <c r="O207" s="5">
        <v>283.0</v>
      </c>
      <c r="P207" s="4">
        <v>20.303851590106007</v>
      </c>
      <c r="Q207" s="4">
        <v>1210.1079999999997</v>
      </c>
    </row>
    <row r="208" ht="14.25" customHeight="1">
      <c r="B208" s="1" t="s">
        <v>196</v>
      </c>
      <c r="C208" s="4">
        <v>32455.910000000003</v>
      </c>
      <c r="D208" s="4">
        <v>11311.220000000001</v>
      </c>
      <c r="E208" s="4">
        <v>529.0</v>
      </c>
      <c r="F208" s="4">
        <v>3782.5599999999995</v>
      </c>
      <c r="G208" s="5">
        <v>29.0</v>
      </c>
      <c r="H208" s="4">
        <v>18.24137931034483</v>
      </c>
      <c r="I208" s="4">
        <v>130.43310344827586</v>
      </c>
      <c r="J208" s="4">
        <v>31885.809999999998</v>
      </c>
      <c r="K208" s="4">
        <v>570.1</v>
      </c>
      <c r="L208" s="4">
        <v>529.0</v>
      </c>
      <c r="M208" s="4">
        <v>3782.5599999999995</v>
      </c>
      <c r="N208" s="4">
        <v>36767.47</v>
      </c>
      <c r="O208" s="5">
        <v>12928.0</v>
      </c>
      <c r="P208" s="4">
        <v>2.4664147586633662</v>
      </c>
      <c r="Q208" s="4">
        <v>1119.1693103448276</v>
      </c>
    </row>
    <row r="209" ht="14.25" customHeight="1">
      <c r="B209" s="1" t="s">
        <v>197</v>
      </c>
      <c r="C209" s="4">
        <v>9636.32</v>
      </c>
      <c r="D209" s="4">
        <v>2632.7400000000002</v>
      </c>
      <c r="E209" s="4">
        <v>256.0</v>
      </c>
      <c r="F209" s="4">
        <v>1214.3300000000002</v>
      </c>
      <c r="G209" s="5">
        <v>17.0</v>
      </c>
      <c r="H209" s="4">
        <v>15.058823529411764</v>
      </c>
      <c r="I209" s="4">
        <v>71.43117647058824</v>
      </c>
      <c r="J209" s="4">
        <v>9452.120000000003</v>
      </c>
      <c r="K209" s="4">
        <v>174.2</v>
      </c>
      <c r="L209" s="4">
        <v>256.0</v>
      </c>
      <c r="M209" s="4">
        <v>1214.3300000000002</v>
      </c>
      <c r="N209" s="4">
        <v>11106.650000000003</v>
      </c>
      <c r="O209" s="5">
        <v>3025.0</v>
      </c>
      <c r="P209" s="4">
        <v>3.1246677685950424</v>
      </c>
      <c r="Q209" s="4">
        <v>566.8423529411765</v>
      </c>
    </row>
    <row r="210" ht="14.25" customHeight="1">
      <c r="B210" s="1" t="s">
        <v>198</v>
      </c>
      <c r="C210" s="4">
        <v>36321.630000000005</v>
      </c>
      <c r="D210" s="4">
        <v>8761.780000000002</v>
      </c>
      <c r="E210" s="4">
        <v>767.75</v>
      </c>
      <c r="F210" s="4">
        <v>4091.4900000000002</v>
      </c>
      <c r="G210" s="5">
        <v>43.0</v>
      </c>
      <c r="H210" s="4">
        <v>17.8546511627907</v>
      </c>
      <c r="I210" s="4">
        <v>95.15093023255814</v>
      </c>
      <c r="J210" s="4">
        <v>35462.73</v>
      </c>
      <c r="K210" s="4">
        <v>858.9000000000005</v>
      </c>
      <c r="L210" s="4">
        <v>767.75</v>
      </c>
      <c r="M210" s="4">
        <v>4091.4900000000002</v>
      </c>
      <c r="N210" s="4">
        <v>41180.869999999995</v>
      </c>
      <c r="O210" s="5">
        <v>10463.0</v>
      </c>
      <c r="P210" s="4">
        <v>3.389346267800822</v>
      </c>
      <c r="Q210" s="4">
        <v>844.689069767442</v>
      </c>
    </row>
    <row r="211" ht="14.25" customHeight="1">
      <c r="B211" s="1" t="s">
        <v>199</v>
      </c>
      <c r="C211" s="4">
        <v>32514.200000000004</v>
      </c>
      <c r="D211" s="4">
        <v>10340.100000000002</v>
      </c>
      <c r="E211" s="4">
        <v>888.5</v>
      </c>
      <c r="F211" s="4">
        <v>4082.2199999999984</v>
      </c>
      <c r="G211" s="5">
        <v>50.0</v>
      </c>
      <c r="H211" s="4">
        <v>17.77</v>
      </c>
      <c r="I211" s="4">
        <v>81.64439999999996</v>
      </c>
      <c r="J211" s="4">
        <v>31951.300000000007</v>
      </c>
      <c r="K211" s="4">
        <v>502.89999999999964</v>
      </c>
      <c r="L211" s="4">
        <v>888.5</v>
      </c>
      <c r="M211" s="4">
        <v>4082.2199999999984</v>
      </c>
      <c r="N211" s="4">
        <v>37484.92</v>
      </c>
      <c r="O211" s="5">
        <v>8564.0</v>
      </c>
      <c r="P211" s="4">
        <v>3.730885100420365</v>
      </c>
      <c r="Q211" s="4">
        <v>650.2840000000001</v>
      </c>
    </row>
    <row r="212" ht="14.25" customHeight="1">
      <c r="B212" s="1" t="s">
        <v>200</v>
      </c>
      <c r="C212" s="4">
        <v>21083.230000000003</v>
      </c>
      <c r="D212" s="4">
        <v>4782.170000000001</v>
      </c>
      <c r="E212" s="4">
        <v>654.5</v>
      </c>
      <c r="F212" s="4">
        <v>2448.29</v>
      </c>
      <c r="G212" s="5">
        <v>40.0</v>
      </c>
      <c r="H212" s="4">
        <v>16.3625</v>
      </c>
      <c r="I212" s="4">
        <v>61.20725</v>
      </c>
      <c r="J212" s="4">
        <v>20378.800000000007</v>
      </c>
      <c r="K212" s="4">
        <v>704.4300000000001</v>
      </c>
      <c r="L212" s="4">
        <v>654.5</v>
      </c>
      <c r="M212" s="4">
        <v>2448.29</v>
      </c>
      <c r="N212" s="4">
        <v>24186.019999999997</v>
      </c>
      <c r="O212" s="5">
        <v>5887.0</v>
      </c>
      <c r="P212" s="4">
        <v>3.4616612875828108</v>
      </c>
      <c r="Q212" s="4">
        <v>527.0807500000001</v>
      </c>
    </row>
    <row r="213" ht="14.25" customHeight="1">
      <c r="B213" s="1" t="s">
        <v>201</v>
      </c>
      <c r="C213" s="4">
        <v>19193.17</v>
      </c>
      <c r="D213" s="4">
        <v>5711.259999999999</v>
      </c>
      <c r="E213" s="4">
        <v>434.5</v>
      </c>
      <c r="F213" s="4">
        <v>2574.68</v>
      </c>
      <c r="G213" s="5">
        <v>23.0</v>
      </c>
      <c r="H213" s="4">
        <v>18.891304347826086</v>
      </c>
      <c r="I213" s="4">
        <v>111.94260869565217</v>
      </c>
      <c r="J213" s="4">
        <v>18538.42</v>
      </c>
      <c r="K213" s="4">
        <v>654.7500000000002</v>
      </c>
      <c r="L213" s="4">
        <v>434.5</v>
      </c>
      <c r="M213" s="4">
        <v>2574.68</v>
      </c>
      <c r="N213" s="4">
        <v>22202.35</v>
      </c>
      <c r="O213" s="5">
        <v>4892.0</v>
      </c>
      <c r="P213" s="4">
        <v>3.7895380212591983</v>
      </c>
      <c r="Q213" s="4">
        <v>834.485652173913</v>
      </c>
    </row>
    <row r="214" ht="14.25" customHeight="1">
      <c r="B214" s="1" t="s">
        <v>202</v>
      </c>
      <c r="C214" s="4">
        <v>43523.65</v>
      </c>
      <c r="D214" s="4">
        <v>12827.94</v>
      </c>
      <c r="E214" s="4">
        <v>1035.0</v>
      </c>
      <c r="F214" s="4">
        <v>7276.81</v>
      </c>
      <c r="G214" s="5">
        <v>59.0</v>
      </c>
      <c r="H214" s="4">
        <v>17.54237288135593</v>
      </c>
      <c r="I214" s="4">
        <v>123.33576271186442</v>
      </c>
      <c r="J214" s="4">
        <v>42680.99999999999</v>
      </c>
      <c r="K214" s="4">
        <v>834.0500000000006</v>
      </c>
      <c r="L214" s="4">
        <v>1035.0</v>
      </c>
      <c r="M214" s="4">
        <v>7276.81</v>
      </c>
      <c r="N214" s="4">
        <v>51835.46</v>
      </c>
      <c r="O214" s="5">
        <v>11618.0</v>
      </c>
      <c r="P214" s="4">
        <v>3.6736959889826126</v>
      </c>
      <c r="Q214" s="4">
        <v>737.6889830508475</v>
      </c>
    </row>
    <row r="215" ht="14.25" customHeight="1">
      <c r="B215" s="1" t="s">
        <v>203</v>
      </c>
      <c r="C215" s="4">
        <v>34837.810000000005</v>
      </c>
      <c r="D215" s="4">
        <v>8574.529999999999</v>
      </c>
      <c r="E215" s="4">
        <v>972.5</v>
      </c>
      <c r="F215" s="4">
        <v>4045.4400000000005</v>
      </c>
      <c r="G215" s="5">
        <v>56.0</v>
      </c>
      <c r="H215" s="4">
        <v>17.366071428571427</v>
      </c>
      <c r="I215" s="4">
        <v>72.24000000000001</v>
      </c>
      <c r="J215" s="4">
        <v>33793.56</v>
      </c>
      <c r="K215" s="4">
        <v>1024.2500000000007</v>
      </c>
      <c r="L215" s="4">
        <v>972.5</v>
      </c>
      <c r="M215" s="4">
        <v>4045.4400000000005</v>
      </c>
      <c r="N215" s="4">
        <v>39855.75000000001</v>
      </c>
      <c r="O215" s="5">
        <v>9489.0</v>
      </c>
      <c r="P215" s="4">
        <v>3.5613404995257665</v>
      </c>
      <c r="Q215" s="4">
        <v>622.1037500000001</v>
      </c>
    </row>
    <row r="216" ht="14.25" customHeight="1">
      <c r="B216" s="1" t="s">
        <v>204</v>
      </c>
      <c r="C216" s="4">
        <v>37908.59999999999</v>
      </c>
      <c r="D216" s="4">
        <v>10136.490000000003</v>
      </c>
      <c r="E216" s="4">
        <v>1011.75</v>
      </c>
      <c r="F216" s="4">
        <v>4617.780000000001</v>
      </c>
      <c r="G216" s="5">
        <v>67.0</v>
      </c>
      <c r="H216" s="4">
        <v>15.100746268656716</v>
      </c>
      <c r="I216" s="4">
        <v>68.92208955223882</v>
      </c>
      <c r="J216" s="4">
        <v>36838.579999999994</v>
      </c>
      <c r="K216" s="4">
        <v>1070.020000000001</v>
      </c>
      <c r="L216" s="4">
        <v>1011.75</v>
      </c>
      <c r="M216" s="4">
        <v>4617.780000000001</v>
      </c>
      <c r="N216" s="4">
        <v>43538.12999999999</v>
      </c>
      <c r="O216" s="5">
        <v>11086.0</v>
      </c>
      <c r="P216" s="4">
        <v>3.322982139635576</v>
      </c>
      <c r="Q216" s="4">
        <v>565.7999999999998</v>
      </c>
    </row>
    <row r="217" ht="14.25" customHeight="1">
      <c r="B217" s="1" t="s">
        <v>205</v>
      </c>
      <c r="C217" s="4">
        <v>67966.69999999995</v>
      </c>
      <c r="D217" s="4">
        <v>18977.08</v>
      </c>
      <c r="E217" s="4">
        <v>1682.75</v>
      </c>
      <c r="F217" s="4">
        <v>6561.059999999999</v>
      </c>
      <c r="G217" s="5">
        <v>99.0</v>
      </c>
      <c r="H217" s="4">
        <v>16.997474747474747</v>
      </c>
      <c r="I217" s="4">
        <v>66.27333333333331</v>
      </c>
      <c r="J217" s="4">
        <v>65910.94999999997</v>
      </c>
      <c r="K217" s="4">
        <v>2055.7500000000014</v>
      </c>
      <c r="L217" s="4">
        <v>1682.75</v>
      </c>
      <c r="M217" s="4">
        <v>6561.059999999999</v>
      </c>
      <c r="N217" s="4">
        <v>76210.50999999998</v>
      </c>
      <c r="O217" s="5">
        <v>19183.0</v>
      </c>
      <c r="P217" s="4">
        <v>3.4359041859980173</v>
      </c>
      <c r="Q217" s="4">
        <v>686.5323232323227</v>
      </c>
    </row>
    <row r="218" ht="14.25" customHeight="1">
      <c r="B218" s="1" t="s">
        <v>206</v>
      </c>
      <c r="C218" s="4">
        <v>314.95</v>
      </c>
      <c r="D218" s="4">
        <v>98.0</v>
      </c>
      <c r="E218" s="4">
        <v>16.75</v>
      </c>
      <c r="F218" s="4">
        <v>43.69</v>
      </c>
      <c r="G218" s="5">
        <v>1.0</v>
      </c>
      <c r="H218" s="4">
        <v>16.75</v>
      </c>
      <c r="I218" s="4">
        <v>43.69</v>
      </c>
      <c r="J218" s="4">
        <v>305.0</v>
      </c>
      <c r="K218" s="4">
        <v>9.95</v>
      </c>
      <c r="L218" s="4">
        <v>16.75</v>
      </c>
      <c r="M218" s="4">
        <v>43.69</v>
      </c>
      <c r="N218" s="4">
        <v>375.39</v>
      </c>
      <c r="O218" s="5">
        <v>100.0</v>
      </c>
      <c r="P218" s="4">
        <v>3.05</v>
      </c>
      <c r="Q218" s="4">
        <v>314.95</v>
      </c>
    </row>
    <row r="219" ht="14.25" customHeight="1">
      <c r="B219" s="1" t="s">
        <v>207</v>
      </c>
      <c r="C219" s="4">
        <v>35322.380000000034</v>
      </c>
      <c r="D219" s="4">
        <v>7776.119999999997</v>
      </c>
      <c r="E219" s="4">
        <v>1539.0</v>
      </c>
      <c r="F219" s="4">
        <v>5849.470000000001</v>
      </c>
      <c r="G219" s="5">
        <v>119.0</v>
      </c>
      <c r="H219" s="4">
        <v>12.932773109243698</v>
      </c>
      <c r="I219" s="4">
        <v>49.15521008403363</v>
      </c>
      <c r="J219" s="4">
        <v>33087.010000000024</v>
      </c>
      <c r="K219" s="4">
        <v>2133.370000000002</v>
      </c>
      <c r="L219" s="4">
        <v>1539.0</v>
      </c>
      <c r="M219" s="4">
        <v>5849.470000000001</v>
      </c>
      <c r="N219" s="4">
        <v>42710.85000000001</v>
      </c>
      <c r="O219" s="5">
        <v>11057.0</v>
      </c>
      <c r="P219" s="4">
        <v>2.992403907027225</v>
      </c>
      <c r="Q219" s="4">
        <v>296.8267226890759</v>
      </c>
    </row>
    <row r="220" ht="14.25" customHeight="1">
      <c r="B220" s="1" t="s">
        <v>208</v>
      </c>
      <c r="C220" s="4">
        <v>45343.07999999999</v>
      </c>
      <c r="D220" s="4">
        <v>16074.540000000003</v>
      </c>
      <c r="E220" s="4">
        <v>1184.0</v>
      </c>
      <c r="F220" s="4">
        <v>6551.119999999998</v>
      </c>
      <c r="G220" s="5">
        <v>68.0</v>
      </c>
      <c r="H220" s="4">
        <v>17.41176470588235</v>
      </c>
      <c r="I220" s="4">
        <v>96.33999999999997</v>
      </c>
      <c r="J220" s="4">
        <v>44131.08</v>
      </c>
      <c r="K220" s="4">
        <v>979.000000000001</v>
      </c>
      <c r="L220" s="4">
        <v>1184.0</v>
      </c>
      <c r="M220" s="4">
        <v>6551.119999999998</v>
      </c>
      <c r="N220" s="4">
        <v>53078.200000000004</v>
      </c>
      <c r="O220" s="5">
        <v>12051.0</v>
      </c>
      <c r="P220" s="4">
        <v>3.662026387851631</v>
      </c>
      <c r="Q220" s="4">
        <v>666.8099999999998</v>
      </c>
    </row>
    <row r="221" ht="14.25" customHeight="1">
      <c r="B221" s="1" t="s">
        <v>209</v>
      </c>
      <c r="C221" s="4">
        <v>55386.07999999998</v>
      </c>
      <c r="D221" s="4">
        <v>17914.000000000004</v>
      </c>
      <c r="E221" s="4">
        <v>1095.25</v>
      </c>
      <c r="F221" s="4">
        <v>8840.11</v>
      </c>
      <c r="G221" s="5">
        <v>60.0</v>
      </c>
      <c r="H221" s="4">
        <v>18.254166666666666</v>
      </c>
      <c r="I221" s="4">
        <v>147.33516666666668</v>
      </c>
      <c r="J221" s="4">
        <v>54436.710000000014</v>
      </c>
      <c r="K221" s="4">
        <v>949.3700000000013</v>
      </c>
      <c r="L221" s="4">
        <v>1095.25</v>
      </c>
      <c r="M221" s="4">
        <v>8840.11</v>
      </c>
      <c r="N221" s="4">
        <v>65321.43999999998</v>
      </c>
      <c r="O221" s="5">
        <v>16611.0</v>
      </c>
      <c r="P221" s="4">
        <v>3.2771482752393</v>
      </c>
      <c r="Q221" s="4">
        <v>923.101333333333</v>
      </c>
    </row>
    <row r="222" ht="14.25" customHeight="1">
      <c r="B222" s="1" t="s">
        <v>210</v>
      </c>
      <c r="C222" s="4">
        <v>30000.610000000008</v>
      </c>
      <c r="D222" s="4">
        <v>7243.45</v>
      </c>
      <c r="E222" s="4">
        <v>954.75</v>
      </c>
      <c r="F222" s="4">
        <v>3616.0600000000004</v>
      </c>
      <c r="G222" s="5">
        <v>60.0</v>
      </c>
      <c r="H222" s="4">
        <v>15.9125</v>
      </c>
      <c r="I222" s="4">
        <v>60.26766666666667</v>
      </c>
      <c r="J222" s="4">
        <v>28788.660000000003</v>
      </c>
      <c r="K222" s="4">
        <v>1211.950000000001</v>
      </c>
      <c r="L222" s="4">
        <v>954.75</v>
      </c>
      <c r="M222" s="4">
        <v>3616.0600000000004</v>
      </c>
      <c r="N222" s="4">
        <v>34571.42000000001</v>
      </c>
      <c r="O222" s="5">
        <v>7929.0</v>
      </c>
      <c r="P222" s="4">
        <v>3.6308059023836554</v>
      </c>
      <c r="Q222" s="4">
        <v>500.0101666666668</v>
      </c>
    </row>
    <row r="223" ht="14.25" customHeight="1">
      <c r="B223" s="1" t="s">
        <v>211</v>
      </c>
      <c r="C223" s="4">
        <v>40749.47</v>
      </c>
      <c r="D223" s="4">
        <v>13381.549999999997</v>
      </c>
      <c r="E223" s="4">
        <v>1107.25</v>
      </c>
      <c r="F223" s="4">
        <v>6217.469999999999</v>
      </c>
      <c r="G223" s="5">
        <v>72.0</v>
      </c>
      <c r="H223" s="4">
        <v>15.378472222222221</v>
      </c>
      <c r="I223" s="4">
        <v>86.35374999999999</v>
      </c>
      <c r="J223" s="4">
        <v>39532.869999999995</v>
      </c>
      <c r="K223" s="4">
        <v>1203.6000000000015</v>
      </c>
      <c r="L223" s="4">
        <v>1107.25</v>
      </c>
      <c r="M223" s="4">
        <v>6217.469999999999</v>
      </c>
      <c r="N223" s="4">
        <v>48074.19</v>
      </c>
      <c r="O223" s="5">
        <v>10187.0</v>
      </c>
      <c r="P223" s="4">
        <v>3.88071758123098</v>
      </c>
      <c r="Q223" s="4">
        <v>565.9648611111111</v>
      </c>
    </row>
    <row r="224" ht="14.25" customHeight="1">
      <c r="B224" s="1" t="s">
        <v>212</v>
      </c>
      <c r="C224" s="4">
        <v>24318.210000000006</v>
      </c>
      <c r="D224" s="4">
        <v>5889.619999999998</v>
      </c>
      <c r="E224" s="4">
        <v>853.25</v>
      </c>
      <c r="F224" s="4">
        <v>2354.2899999999995</v>
      </c>
      <c r="G224" s="5">
        <v>55.0</v>
      </c>
      <c r="H224" s="4">
        <v>15.513636363636364</v>
      </c>
      <c r="I224" s="4">
        <v>42.805272727272715</v>
      </c>
      <c r="J224" s="4">
        <v>23353.860000000008</v>
      </c>
      <c r="K224" s="4">
        <v>954.3500000000006</v>
      </c>
      <c r="L224" s="4">
        <v>853.25</v>
      </c>
      <c r="M224" s="4">
        <v>2354.2899999999995</v>
      </c>
      <c r="N224" s="4">
        <v>27525.750000000004</v>
      </c>
      <c r="O224" s="5">
        <v>6469.0</v>
      </c>
      <c r="P224" s="4">
        <v>3.6101190292162633</v>
      </c>
      <c r="Q224" s="4">
        <v>442.14927272727283</v>
      </c>
    </row>
    <row r="225" ht="14.25" customHeight="1">
      <c r="B225" s="1" t="s">
        <v>213</v>
      </c>
      <c r="C225" s="4">
        <v>20869.74</v>
      </c>
      <c r="D225" s="4">
        <v>6566.429999999999</v>
      </c>
      <c r="E225" s="4">
        <v>563.0</v>
      </c>
      <c r="F225" s="4">
        <v>2766.99</v>
      </c>
      <c r="G225" s="5">
        <v>40.0</v>
      </c>
      <c r="H225" s="4">
        <v>14.075</v>
      </c>
      <c r="I225" s="4">
        <v>69.17474999999999</v>
      </c>
      <c r="J225" s="4">
        <v>20371.38</v>
      </c>
      <c r="K225" s="4">
        <v>498.35999999999973</v>
      </c>
      <c r="L225" s="4">
        <v>563.0</v>
      </c>
      <c r="M225" s="4">
        <v>2766.99</v>
      </c>
      <c r="N225" s="4">
        <v>24199.72999999999</v>
      </c>
      <c r="O225" s="5">
        <v>5622.0</v>
      </c>
      <c r="P225" s="4">
        <v>3.623511205976521</v>
      </c>
      <c r="Q225" s="4">
        <v>521.7435</v>
      </c>
    </row>
    <row r="226" ht="14.25" customHeight="1">
      <c r="B226" s="1" t="s">
        <v>214</v>
      </c>
      <c r="C226" s="4">
        <v>24080.270000000004</v>
      </c>
      <c r="D226" s="4">
        <v>5731.0199999999995</v>
      </c>
      <c r="E226" s="4">
        <v>779.0</v>
      </c>
      <c r="F226" s="4">
        <v>2818.96</v>
      </c>
      <c r="G226" s="5">
        <v>51.0</v>
      </c>
      <c r="H226" s="4">
        <v>15.27450980392157</v>
      </c>
      <c r="I226" s="4">
        <v>55.27372549019608</v>
      </c>
      <c r="J226" s="4">
        <v>23564.070000000003</v>
      </c>
      <c r="K226" s="4">
        <v>516.1999999999998</v>
      </c>
      <c r="L226" s="4">
        <v>779.0</v>
      </c>
      <c r="M226" s="4">
        <v>2818.96</v>
      </c>
      <c r="N226" s="4">
        <v>27678.229999999996</v>
      </c>
      <c r="O226" s="5">
        <v>7388.0</v>
      </c>
      <c r="P226" s="4">
        <v>3.189505955603682</v>
      </c>
      <c r="Q226" s="4">
        <v>472.1621568627452</v>
      </c>
    </row>
    <row r="227" ht="14.25" customHeight="1">
      <c r="B227" s="1" t="s">
        <v>215</v>
      </c>
      <c r="C227" s="4">
        <v>43364.50999999999</v>
      </c>
      <c r="D227" s="4">
        <v>10927.110000000002</v>
      </c>
      <c r="E227" s="4">
        <v>1407.5</v>
      </c>
      <c r="F227" s="4">
        <v>4825.9</v>
      </c>
      <c r="G227" s="5">
        <v>86.0</v>
      </c>
      <c r="H227" s="4">
        <v>16.36627906976744</v>
      </c>
      <c r="I227" s="4">
        <v>56.11511627906976</v>
      </c>
      <c r="J227" s="4">
        <v>41260.65999999999</v>
      </c>
      <c r="K227" s="4">
        <v>2093.8500000000017</v>
      </c>
      <c r="L227" s="4">
        <v>1407.5</v>
      </c>
      <c r="M227" s="4">
        <v>4825.9</v>
      </c>
      <c r="N227" s="4">
        <v>49597.91</v>
      </c>
      <c r="O227" s="5">
        <v>11627.0</v>
      </c>
      <c r="P227" s="4">
        <v>3.5486935580975305</v>
      </c>
      <c r="Q227" s="4">
        <v>504.2384883720929</v>
      </c>
    </row>
    <row r="228" ht="14.25" customHeight="1">
      <c r="B228" s="1" t="s">
        <v>216</v>
      </c>
      <c r="C228" s="4">
        <v>39592.09</v>
      </c>
      <c r="D228" s="4">
        <v>11909.130000000001</v>
      </c>
      <c r="E228" s="4">
        <v>1247.0</v>
      </c>
      <c r="F228" s="4">
        <v>6270.85</v>
      </c>
      <c r="G228" s="5">
        <v>73.0</v>
      </c>
      <c r="H228" s="4">
        <v>17.08219178082192</v>
      </c>
      <c r="I228" s="4">
        <v>85.90205479452055</v>
      </c>
      <c r="J228" s="4">
        <v>38389.19</v>
      </c>
      <c r="K228" s="4">
        <v>1202.9000000000008</v>
      </c>
      <c r="L228" s="4">
        <v>1247.0</v>
      </c>
      <c r="M228" s="4">
        <v>6270.85</v>
      </c>
      <c r="N228" s="4">
        <v>47109.94000000001</v>
      </c>
      <c r="O228" s="5">
        <v>9516.0</v>
      </c>
      <c r="P228" s="4">
        <v>4.034172971836907</v>
      </c>
      <c r="Q228" s="4">
        <v>542.357397260274</v>
      </c>
    </row>
    <row r="229" ht="14.25" customHeight="1">
      <c r="B229" s="1" t="s">
        <v>217</v>
      </c>
      <c r="C229" s="4">
        <v>13043.689999999999</v>
      </c>
      <c r="D229" s="4">
        <v>2169.3800000000006</v>
      </c>
      <c r="E229" s="4">
        <v>538.75</v>
      </c>
      <c r="F229" s="4">
        <v>1870.7499999999998</v>
      </c>
      <c r="G229" s="5">
        <v>38.0</v>
      </c>
      <c r="H229" s="4">
        <v>14.177631578947368</v>
      </c>
      <c r="I229" s="4">
        <v>49.23026315789473</v>
      </c>
      <c r="J229" s="4">
        <v>12613.950000000003</v>
      </c>
      <c r="K229" s="4">
        <v>405.68999999999977</v>
      </c>
      <c r="L229" s="4">
        <v>538.75</v>
      </c>
      <c r="M229" s="4">
        <v>1870.7499999999998</v>
      </c>
      <c r="N229" s="4">
        <v>15453.190000000002</v>
      </c>
      <c r="O229" s="5">
        <v>3633.0</v>
      </c>
      <c r="P229" s="4">
        <v>3.4720478943022304</v>
      </c>
      <c r="Q229" s="4">
        <v>343.25499999999994</v>
      </c>
    </row>
    <row r="230" ht="14.25" customHeight="1">
      <c r="B230" s="1" t="s">
        <v>218</v>
      </c>
      <c r="C230" s="4">
        <v>47274.279999999984</v>
      </c>
      <c r="D230" s="4">
        <v>12580.730000000012</v>
      </c>
      <c r="E230" s="4">
        <v>1360.25</v>
      </c>
      <c r="F230" s="4">
        <v>4203.170000000001</v>
      </c>
      <c r="G230" s="5">
        <v>84.0</v>
      </c>
      <c r="H230" s="4">
        <v>16.19345238095238</v>
      </c>
      <c r="I230" s="4">
        <v>50.037738095238105</v>
      </c>
      <c r="J230" s="4">
        <v>46319.00999999998</v>
      </c>
      <c r="K230" s="4">
        <v>935.2700000000004</v>
      </c>
      <c r="L230" s="4">
        <v>1360.25</v>
      </c>
      <c r="M230" s="4">
        <v>4203.170000000001</v>
      </c>
      <c r="N230" s="4">
        <v>52837.69999999998</v>
      </c>
      <c r="O230" s="5">
        <v>13931.0</v>
      </c>
      <c r="P230" s="4">
        <v>3.3248876606130198</v>
      </c>
      <c r="Q230" s="4">
        <v>562.7890476190474</v>
      </c>
    </row>
    <row r="231" ht="14.25" customHeight="1">
      <c r="B231" s="1" t="s">
        <v>219</v>
      </c>
      <c r="C231" s="4">
        <v>35779.19</v>
      </c>
      <c r="D231" s="4">
        <v>9752.959999999994</v>
      </c>
      <c r="E231" s="4">
        <v>1106.5</v>
      </c>
      <c r="F231" s="4">
        <v>3666.800000000002</v>
      </c>
      <c r="G231" s="5">
        <v>74.0</v>
      </c>
      <c r="H231" s="4">
        <v>14.952702702702704</v>
      </c>
      <c r="I231" s="4">
        <v>49.55135135135138</v>
      </c>
      <c r="J231" s="4">
        <v>34678.69</v>
      </c>
      <c r="K231" s="4">
        <v>1079.5000000000011</v>
      </c>
      <c r="L231" s="4">
        <v>1106.5</v>
      </c>
      <c r="M231" s="4">
        <v>3666.800000000002</v>
      </c>
      <c r="N231" s="4">
        <v>40552.49</v>
      </c>
      <c r="O231" s="5">
        <v>9913.0</v>
      </c>
      <c r="P231" s="4">
        <v>3.4983042469484515</v>
      </c>
      <c r="Q231" s="4">
        <v>483.5025675675676</v>
      </c>
    </row>
    <row r="232" ht="14.25" customHeight="1">
      <c r="B232" s="1" t="s">
        <v>220</v>
      </c>
      <c r="C232" s="4">
        <v>53567.47999999995</v>
      </c>
      <c r="D232" s="4">
        <v>14490.099999999995</v>
      </c>
      <c r="E232" s="4">
        <v>1510.25</v>
      </c>
      <c r="F232" s="4">
        <v>5801.62</v>
      </c>
      <c r="G232" s="5">
        <v>94.0</v>
      </c>
      <c r="H232" s="4">
        <v>16.06648936170213</v>
      </c>
      <c r="I232" s="4">
        <v>61.71936170212766</v>
      </c>
      <c r="J232" s="4">
        <v>52084.04999999998</v>
      </c>
      <c r="K232" s="4">
        <v>1468.4300000000019</v>
      </c>
      <c r="L232" s="4">
        <v>1510.25</v>
      </c>
      <c r="M232" s="4">
        <v>5801.62</v>
      </c>
      <c r="N232" s="4">
        <v>60879.350000000006</v>
      </c>
      <c r="O232" s="5">
        <v>15585.0</v>
      </c>
      <c r="P232" s="4">
        <v>3.3419345524542816</v>
      </c>
      <c r="Q232" s="4">
        <v>569.8668085106378</v>
      </c>
    </row>
    <row r="233" ht="14.25" customHeight="1">
      <c r="B233" s="1" t="s">
        <v>221</v>
      </c>
      <c r="C233" s="4">
        <v>38997.06999999999</v>
      </c>
      <c r="D233" s="4">
        <v>10494.36</v>
      </c>
      <c r="E233" s="4">
        <v>834.0</v>
      </c>
      <c r="F233" s="4">
        <v>4063.6599999999994</v>
      </c>
      <c r="G233" s="5">
        <v>53.0</v>
      </c>
      <c r="H233" s="4">
        <v>15.735849056603774</v>
      </c>
      <c r="I233" s="4">
        <v>76.67283018867923</v>
      </c>
      <c r="J233" s="4">
        <v>38058.369999999995</v>
      </c>
      <c r="K233" s="4">
        <v>928.7000000000005</v>
      </c>
      <c r="L233" s="4">
        <v>834.0</v>
      </c>
      <c r="M233" s="4">
        <v>4063.6599999999994</v>
      </c>
      <c r="N233" s="4">
        <v>43894.73</v>
      </c>
      <c r="O233" s="5">
        <v>11182.0</v>
      </c>
      <c r="P233" s="4">
        <v>3.403538722947594</v>
      </c>
      <c r="Q233" s="4">
        <v>735.7937735849055</v>
      </c>
    </row>
    <row r="234" ht="14.25" customHeight="1">
      <c r="B234" s="1" t="s">
        <v>222</v>
      </c>
      <c r="C234" s="4">
        <v>56197.55999999996</v>
      </c>
      <c r="D234" s="4">
        <v>17091.250000000004</v>
      </c>
      <c r="E234" s="4">
        <v>1701.25</v>
      </c>
      <c r="F234" s="4">
        <v>7553.000000000002</v>
      </c>
      <c r="G234" s="5">
        <v>101.0</v>
      </c>
      <c r="H234" s="4">
        <v>16.844059405940595</v>
      </c>
      <c r="I234" s="4">
        <v>74.7821782178218</v>
      </c>
      <c r="J234" s="4">
        <v>54120.309999999976</v>
      </c>
      <c r="K234" s="4">
        <v>2057.2500000000027</v>
      </c>
      <c r="L234" s="4">
        <v>1701.25</v>
      </c>
      <c r="M234" s="4">
        <v>7553.000000000002</v>
      </c>
      <c r="N234" s="4">
        <v>65451.810000000005</v>
      </c>
      <c r="O234" s="5">
        <v>13618.0</v>
      </c>
      <c r="P234" s="4">
        <v>3.9741746218240546</v>
      </c>
      <c r="Q234" s="4">
        <v>556.4114851485144</v>
      </c>
    </row>
    <row r="235" ht="14.25" customHeight="1">
      <c r="B235" s="1" t="s">
        <v>223</v>
      </c>
      <c r="C235" s="4">
        <v>58545.25999999999</v>
      </c>
      <c r="D235" s="4">
        <v>17356.739999999998</v>
      </c>
      <c r="E235" s="4">
        <v>1542.0</v>
      </c>
      <c r="F235" s="4">
        <v>6374.78</v>
      </c>
      <c r="G235" s="5">
        <v>97.0</v>
      </c>
      <c r="H235" s="4">
        <v>15.896907216494846</v>
      </c>
      <c r="I235" s="4">
        <v>65.71938144329897</v>
      </c>
      <c r="J235" s="4">
        <v>57157.669999999955</v>
      </c>
      <c r="K235" s="4">
        <v>1387.5900000000022</v>
      </c>
      <c r="L235" s="4">
        <v>1542.0</v>
      </c>
      <c r="M235" s="4">
        <v>6374.78</v>
      </c>
      <c r="N235" s="4">
        <v>66462.03999999998</v>
      </c>
      <c r="O235" s="5">
        <v>18001.0</v>
      </c>
      <c r="P235" s="4">
        <v>3.1752497083495337</v>
      </c>
      <c r="Q235" s="4">
        <v>603.5593814432989</v>
      </c>
    </row>
    <row r="236" ht="14.25" customHeight="1">
      <c r="B236" s="1" t="s">
        <v>224</v>
      </c>
      <c r="C236" s="4">
        <v>25561.900000000005</v>
      </c>
      <c r="D236" s="4">
        <v>8031.57</v>
      </c>
      <c r="E236" s="4">
        <v>773.25</v>
      </c>
      <c r="F236" s="4">
        <v>3552.7599999999993</v>
      </c>
      <c r="G236" s="5">
        <v>48.0</v>
      </c>
      <c r="H236" s="4">
        <v>16.109375</v>
      </c>
      <c r="I236" s="4">
        <v>74.01583333333332</v>
      </c>
      <c r="J236" s="4">
        <v>24812.44999999999</v>
      </c>
      <c r="K236" s="4">
        <v>713.4500000000005</v>
      </c>
      <c r="L236" s="4">
        <v>773.25</v>
      </c>
      <c r="M236" s="4">
        <v>3552.7599999999993</v>
      </c>
      <c r="N236" s="4">
        <v>29887.910000000007</v>
      </c>
      <c r="O236" s="5">
        <v>6348.0</v>
      </c>
      <c r="P236" s="4">
        <v>3.9087035286704457</v>
      </c>
      <c r="Q236" s="4">
        <v>532.5395833333334</v>
      </c>
    </row>
    <row r="237" ht="14.25" customHeight="1">
      <c r="B237" s="1" t="s">
        <v>225</v>
      </c>
      <c r="C237" s="4">
        <v>22410.100000000002</v>
      </c>
      <c r="D237" s="4">
        <v>3935.25</v>
      </c>
      <c r="E237" s="4">
        <v>680.75</v>
      </c>
      <c r="F237" s="4">
        <v>3125.3900000000003</v>
      </c>
      <c r="G237" s="5">
        <v>42.0</v>
      </c>
      <c r="H237" s="4">
        <v>16.208333333333332</v>
      </c>
      <c r="I237" s="4">
        <v>74.41404761904762</v>
      </c>
      <c r="J237" s="4">
        <v>21802.999999999996</v>
      </c>
      <c r="K237" s="4">
        <v>607.0999999999999</v>
      </c>
      <c r="L237" s="4">
        <v>680.75</v>
      </c>
      <c r="M237" s="4">
        <v>3125.3900000000003</v>
      </c>
      <c r="N237" s="4">
        <v>26216.239999999994</v>
      </c>
      <c r="O237" s="5">
        <v>6558.0</v>
      </c>
      <c r="P237" s="4">
        <v>3.3246416590423906</v>
      </c>
      <c r="Q237" s="4">
        <v>533.5738095238096</v>
      </c>
    </row>
    <row r="238" ht="14.25" customHeight="1">
      <c r="B238" s="1" t="s">
        <v>226</v>
      </c>
      <c r="C238" s="4">
        <v>19588.37</v>
      </c>
      <c r="D238" s="4">
        <v>3883.4200000000014</v>
      </c>
      <c r="E238" s="4">
        <v>725.75</v>
      </c>
      <c r="F238" s="4">
        <v>1799.7800000000007</v>
      </c>
      <c r="G238" s="5">
        <v>44.0</v>
      </c>
      <c r="H238" s="4">
        <v>16.494318181818183</v>
      </c>
      <c r="I238" s="4">
        <v>40.904090909090925</v>
      </c>
      <c r="J238" s="4">
        <v>19149.87</v>
      </c>
      <c r="K238" s="4">
        <v>428.49999999999983</v>
      </c>
      <c r="L238" s="4">
        <v>725.75</v>
      </c>
      <c r="M238" s="4">
        <v>1799.7800000000007</v>
      </c>
      <c r="N238" s="4">
        <v>22113.900000000012</v>
      </c>
      <c r="O238" s="5">
        <v>5511.0</v>
      </c>
      <c r="P238" s="4">
        <v>3.474844855743059</v>
      </c>
      <c r="Q238" s="4">
        <v>445.19022727272727</v>
      </c>
    </row>
    <row r="239" ht="14.25" customHeight="1">
      <c r="B239" s="1" t="s">
        <v>227</v>
      </c>
      <c r="C239" s="4">
        <v>10350.980000000003</v>
      </c>
      <c r="D239" s="4">
        <v>2015.1200000000001</v>
      </c>
      <c r="E239" s="4">
        <v>463.0</v>
      </c>
      <c r="F239" s="4">
        <v>1053.91</v>
      </c>
      <c r="G239" s="5">
        <v>29.0</v>
      </c>
      <c r="H239" s="4">
        <v>15.96551724137931</v>
      </c>
      <c r="I239" s="4">
        <v>36.34172413793104</v>
      </c>
      <c r="J239" s="4">
        <v>9899.629999999997</v>
      </c>
      <c r="K239" s="4">
        <v>451.3499999999999</v>
      </c>
      <c r="L239" s="4">
        <v>463.0</v>
      </c>
      <c r="M239" s="4">
        <v>1053.91</v>
      </c>
      <c r="N239" s="4">
        <v>11867.890000000001</v>
      </c>
      <c r="O239" s="5">
        <v>2891.0</v>
      </c>
      <c r="P239" s="4">
        <v>3.4242926323071594</v>
      </c>
      <c r="Q239" s="4">
        <v>356.93034482758634</v>
      </c>
    </row>
    <row r="240" ht="14.25" customHeight="1">
      <c r="B240" s="1" t="s">
        <v>228</v>
      </c>
      <c r="C240" s="4">
        <v>5385.049999999999</v>
      </c>
      <c r="D240" s="4">
        <v>1132.6499999999996</v>
      </c>
      <c r="E240" s="4">
        <v>220.25</v>
      </c>
      <c r="F240" s="4">
        <v>835.37</v>
      </c>
      <c r="G240" s="5">
        <v>16.0</v>
      </c>
      <c r="H240" s="4">
        <v>13.765625</v>
      </c>
      <c r="I240" s="4">
        <v>52.210625</v>
      </c>
      <c r="J240" s="4">
        <v>5110.7</v>
      </c>
      <c r="K240" s="4">
        <v>274.34999999999997</v>
      </c>
      <c r="L240" s="4">
        <v>220.25</v>
      </c>
      <c r="M240" s="4">
        <v>835.37</v>
      </c>
      <c r="N240" s="4">
        <v>6440.67</v>
      </c>
      <c r="O240" s="5">
        <v>1423.0</v>
      </c>
      <c r="P240" s="4">
        <v>3.591496837666901</v>
      </c>
      <c r="Q240" s="4">
        <v>336.56562499999995</v>
      </c>
    </row>
    <row r="241" ht="14.25" customHeight="1">
      <c r="B241" s="1" t="s">
        <v>229</v>
      </c>
      <c r="C241" s="4">
        <v>13229.490000000002</v>
      </c>
      <c r="D241" s="4">
        <v>3044.57</v>
      </c>
      <c r="E241" s="4">
        <v>281.0</v>
      </c>
      <c r="F241" s="4">
        <v>2085.12</v>
      </c>
      <c r="G241" s="5">
        <v>18.0</v>
      </c>
      <c r="H241" s="4">
        <v>15.61111111111111</v>
      </c>
      <c r="I241" s="4">
        <v>115.83999999999999</v>
      </c>
      <c r="J241" s="4">
        <v>13073.39</v>
      </c>
      <c r="K241" s="4">
        <v>156.0999999999999</v>
      </c>
      <c r="L241" s="4">
        <v>281.0</v>
      </c>
      <c r="M241" s="4">
        <v>2085.12</v>
      </c>
      <c r="N241" s="4">
        <v>15595.61</v>
      </c>
      <c r="O241" s="5">
        <v>4913.0</v>
      </c>
      <c r="P241" s="4">
        <v>2.660979035212701</v>
      </c>
      <c r="Q241" s="4">
        <v>734.9716666666668</v>
      </c>
    </row>
    <row r="242" ht="14.25" customHeight="1">
      <c r="B242" s="1" t="s">
        <v>230</v>
      </c>
      <c r="C242" s="4">
        <v>14723.330000000005</v>
      </c>
      <c r="D242" s="4">
        <v>2522.6300000000006</v>
      </c>
      <c r="E242" s="4">
        <v>520.25</v>
      </c>
      <c r="F242" s="4">
        <v>2141.38</v>
      </c>
      <c r="G242" s="5">
        <v>33.0</v>
      </c>
      <c r="H242" s="4">
        <v>15.765151515151516</v>
      </c>
      <c r="I242" s="4">
        <v>64.89030303030303</v>
      </c>
      <c r="J242" s="4">
        <v>14248.48</v>
      </c>
      <c r="K242" s="4">
        <v>469.8499999999998</v>
      </c>
      <c r="L242" s="4">
        <v>520.25</v>
      </c>
      <c r="M242" s="4">
        <v>2141.38</v>
      </c>
      <c r="N242" s="4">
        <v>17384.959999999995</v>
      </c>
      <c r="O242" s="5">
        <v>4302.0</v>
      </c>
      <c r="P242" s="4">
        <v>3.3120595072059507</v>
      </c>
      <c r="Q242" s="4">
        <v>446.1615151515153</v>
      </c>
    </row>
    <row r="243" ht="14.25" customHeight="1">
      <c r="B243" s="1" t="s">
        <v>231</v>
      </c>
      <c r="C243" s="4">
        <v>37296.71000000001</v>
      </c>
      <c r="D243" s="4">
        <v>11407.430000000002</v>
      </c>
      <c r="E243" s="4">
        <v>1194.25</v>
      </c>
      <c r="F243" s="4">
        <v>5290.66</v>
      </c>
      <c r="G243" s="5">
        <v>71.0</v>
      </c>
      <c r="H243" s="4">
        <v>16.820422535211268</v>
      </c>
      <c r="I243" s="4">
        <v>74.51633802816902</v>
      </c>
      <c r="J243" s="4">
        <v>35898.0</v>
      </c>
      <c r="K243" s="4">
        <v>1338.7100000000016</v>
      </c>
      <c r="L243" s="4">
        <v>1194.25</v>
      </c>
      <c r="M243" s="4">
        <v>5290.66</v>
      </c>
      <c r="N243" s="4">
        <v>43781.62000000001</v>
      </c>
      <c r="O243" s="5">
        <v>8802.0</v>
      </c>
      <c r="P243" s="4">
        <v>4.0783912747102935</v>
      </c>
      <c r="Q243" s="4">
        <v>525.3057746478875</v>
      </c>
    </row>
    <row r="244" ht="14.25" customHeight="1">
      <c r="B244" s="1" t="s">
        <v>232</v>
      </c>
      <c r="C244" s="4">
        <v>23040.39000000001</v>
      </c>
      <c r="D244" s="4">
        <v>6293.749999999999</v>
      </c>
      <c r="E244" s="4">
        <v>727.5</v>
      </c>
      <c r="F244" s="4">
        <v>2714.7299999999996</v>
      </c>
      <c r="G244" s="5">
        <v>42.0</v>
      </c>
      <c r="H244" s="4">
        <v>17.321428571428573</v>
      </c>
      <c r="I244" s="4">
        <v>64.63642857142857</v>
      </c>
      <c r="J244" s="4">
        <v>22332.440000000006</v>
      </c>
      <c r="K244" s="4">
        <v>696.9500000000003</v>
      </c>
      <c r="L244" s="4">
        <v>727.5</v>
      </c>
      <c r="M244" s="4">
        <v>2714.7299999999996</v>
      </c>
      <c r="N244" s="4">
        <v>26482.61999999999</v>
      </c>
      <c r="O244" s="5">
        <v>6227.0</v>
      </c>
      <c r="P244" s="4">
        <v>3.5863883089770363</v>
      </c>
      <c r="Q244" s="4">
        <v>548.5807142857145</v>
      </c>
    </row>
    <row r="245" ht="14.25" customHeight="1">
      <c r="B245" s="1" t="s">
        <v>233</v>
      </c>
      <c r="C245" s="4">
        <v>7483.730000000001</v>
      </c>
      <c r="D245" s="4">
        <v>1768.6800000000003</v>
      </c>
      <c r="E245" s="4">
        <v>379.25</v>
      </c>
      <c r="F245" s="4">
        <v>743.71</v>
      </c>
      <c r="G245" s="5">
        <v>24.0</v>
      </c>
      <c r="H245" s="4">
        <v>15.802083333333334</v>
      </c>
      <c r="I245" s="4">
        <v>30.987916666666667</v>
      </c>
      <c r="J245" s="4">
        <v>7039.68</v>
      </c>
      <c r="K245" s="4">
        <v>444.04999999999984</v>
      </c>
      <c r="L245" s="4">
        <v>379.25</v>
      </c>
      <c r="M245" s="4">
        <v>743.71</v>
      </c>
      <c r="N245" s="4">
        <v>8606.69</v>
      </c>
      <c r="O245" s="5">
        <v>1960.0</v>
      </c>
      <c r="P245" s="4">
        <v>3.5916734693877554</v>
      </c>
      <c r="Q245" s="4">
        <v>311.8220833333334</v>
      </c>
    </row>
    <row r="246" ht="14.25" customHeight="1">
      <c r="B246" s="1" t="s">
        <v>234</v>
      </c>
      <c r="C246" s="4">
        <v>13260.590000000002</v>
      </c>
      <c r="D246" s="4">
        <v>3491.9400000000005</v>
      </c>
      <c r="E246" s="4">
        <v>332.25</v>
      </c>
      <c r="F246" s="4">
        <v>1399.25</v>
      </c>
      <c r="G246" s="5">
        <v>20.0</v>
      </c>
      <c r="H246" s="4">
        <v>16.6125</v>
      </c>
      <c r="I246" s="4">
        <v>69.9625</v>
      </c>
      <c r="J246" s="4">
        <v>13028.290000000003</v>
      </c>
      <c r="K246" s="4">
        <v>232.2999999999999</v>
      </c>
      <c r="L246" s="4">
        <v>332.25</v>
      </c>
      <c r="M246" s="4">
        <v>1399.25</v>
      </c>
      <c r="N246" s="4">
        <v>14992.09</v>
      </c>
      <c r="O246" s="5">
        <v>3754.0</v>
      </c>
      <c r="P246" s="4">
        <v>3.470508790623336</v>
      </c>
      <c r="Q246" s="4">
        <v>663.0295000000001</v>
      </c>
    </row>
    <row r="247" ht="14.25" customHeight="1">
      <c r="B247" s="1" t="s">
        <v>235</v>
      </c>
      <c r="C247" s="4">
        <v>18729.71000000001</v>
      </c>
      <c r="D247" s="4">
        <v>4679.0700000000015</v>
      </c>
      <c r="E247" s="4">
        <v>706.25</v>
      </c>
      <c r="F247" s="4">
        <v>2143.5899999999997</v>
      </c>
      <c r="G247" s="5">
        <v>42.0</v>
      </c>
      <c r="H247" s="4">
        <v>16.81547619047619</v>
      </c>
      <c r="I247" s="4">
        <v>51.037857142857135</v>
      </c>
      <c r="J247" s="4">
        <v>18037.460000000003</v>
      </c>
      <c r="K247" s="4">
        <v>692.2500000000001</v>
      </c>
      <c r="L247" s="4">
        <v>706.25</v>
      </c>
      <c r="M247" s="4">
        <v>2143.5899999999997</v>
      </c>
      <c r="N247" s="4">
        <v>21579.549999999996</v>
      </c>
      <c r="O247" s="5">
        <v>5059.0</v>
      </c>
      <c r="P247" s="4">
        <v>3.5654200434868555</v>
      </c>
      <c r="Q247" s="4">
        <v>445.9454761904764</v>
      </c>
    </row>
    <row r="248" ht="14.25" customHeight="1">
      <c r="B248" s="1" t="s">
        <v>236</v>
      </c>
      <c r="C248" s="4">
        <v>46321.729999999996</v>
      </c>
      <c r="D248" s="4">
        <v>12185.01</v>
      </c>
      <c r="E248" s="4">
        <v>1188.5</v>
      </c>
      <c r="F248" s="4">
        <v>5207.740000000001</v>
      </c>
      <c r="G248" s="5">
        <v>79.0</v>
      </c>
      <c r="H248" s="4">
        <v>15.044303797468354</v>
      </c>
      <c r="I248" s="4">
        <v>65.9207594936709</v>
      </c>
      <c r="J248" s="4">
        <v>45201.27999999998</v>
      </c>
      <c r="K248" s="4">
        <v>1109.850000000001</v>
      </c>
      <c r="L248" s="4">
        <v>1188.5</v>
      </c>
      <c r="M248" s="4">
        <v>5207.740000000001</v>
      </c>
      <c r="N248" s="4">
        <v>52717.970000000016</v>
      </c>
      <c r="O248" s="5">
        <v>12998.0</v>
      </c>
      <c r="P248" s="4">
        <v>3.4775565471611</v>
      </c>
      <c r="Q248" s="4">
        <v>586.3510126582278</v>
      </c>
    </row>
    <row r="249" ht="14.25" customHeight="1">
      <c r="B249" s="1" t="s">
        <v>237</v>
      </c>
      <c r="C249" s="4">
        <v>135.49</v>
      </c>
      <c r="D249" s="4">
        <v>24.8</v>
      </c>
      <c r="E249" s="4">
        <v>13.25</v>
      </c>
      <c r="F249" s="4">
        <v>33.39</v>
      </c>
      <c r="G249" s="5">
        <v>1.0</v>
      </c>
      <c r="H249" s="4">
        <v>13.25</v>
      </c>
      <c r="I249" s="4">
        <v>33.39</v>
      </c>
      <c r="J249" s="4">
        <v>115.54</v>
      </c>
      <c r="K249" s="4">
        <v>19.95</v>
      </c>
      <c r="L249" s="4">
        <v>13.25</v>
      </c>
      <c r="M249" s="4">
        <v>33.39</v>
      </c>
      <c r="N249" s="4">
        <v>182.13</v>
      </c>
      <c r="O249" s="5">
        <v>53.0</v>
      </c>
      <c r="P249" s="4">
        <v>2.18</v>
      </c>
      <c r="Q249" s="4">
        <v>135.49</v>
      </c>
    </row>
    <row r="250" ht="14.25" customHeight="1">
      <c r="B250" s="1" t="s">
        <v>238</v>
      </c>
      <c r="C250" s="4">
        <v>10088.549999999997</v>
      </c>
      <c r="D250" s="4">
        <v>1769.3300000000004</v>
      </c>
      <c r="E250" s="4">
        <v>335.75</v>
      </c>
      <c r="F250" s="4">
        <v>1299.7099999999998</v>
      </c>
      <c r="G250" s="5">
        <v>26.0</v>
      </c>
      <c r="H250" s="4">
        <v>12.913461538461538</v>
      </c>
      <c r="I250" s="4">
        <v>49.98884615384615</v>
      </c>
      <c r="J250" s="4">
        <v>9749.999999999998</v>
      </c>
      <c r="K250" s="4">
        <v>338.5499999999999</v>
      </c>
      <c r="L250" s="4">
        <v>335.75</v>
      </c>
      <c r="M250" s="4">
        <v>1299.7099999999998</v>
      </c>
      <c r="N250" s="4">
        <v>11724.01</v>
      </c>
      <c r="O250" s="5">
        <v>3925.0</v>
      </c>
      <c r="P250" s="4">
        <v>2.4840764331210186</v>
      </c>
      <c r="Q250" s="4">
        <v>388.02115384615377</v>
      </c>
    </row>
    <row r="251" ht="14.25" customHeight="1">
      <c r="B251" s="1" t="s">
        <v>239</v>
      </c>
      <c r="C251" s="4">
        <v>15.0</v>
      </c>
      <c r="D251" s="4">
        <v>16.05</v>
      </c>
      <c r="E251" s="4">
        <v>13.25</v>
      </c>
      <c r="F251" s="4">
        <v>21.18</v>
      </c>
      <c r="G251" s="5">
        <v>1.0</v>
      </c>
      <c r="H251" s="4">
        <v>13.25</v>
      </c>
      <c r="I251" s="4">
        <v>21.18</v>
      </c>
      <c r="J251" s="4">
        <v>0.0</v>
      </c>
      <c r="K251" s="4">
        <v>0.0</v>
      </c>
      <c r="L251" s="4">
        <v>13.25</v>
      </c>
      <c r="M251" s="4">
        <v>21.18</v>
      </c>
      <c r="N251" s="4">
        <v>49.43</v>
      </c>
      <c r="O251" s="5">
        <v>0.0</v>
      </c>
      <c r="P251" s="4">
        <v>0.0</v>
      </c>
      <c r="Q251" s="4">
        <v>15.0</v>
      </c>
    </row>
    <row r="252" ht="14.25" customHeight="1">
      <c r="B252" s="1" t="s">
        <v>240</v>
      </c>
      <c r="C252" s="4">
        <v>456.95</v>
      </c>
      <c r="D252" s="4">
        <v>118.35</v>
      </c>
      <c r="E252" s="4">
        <v>16.75</v>
      </c>
      <c r="F252" s="4">
        <v>22.2</v>
      </c>
      <c r="G252" s="5">
        <v>1.0</v>
      </c>
      <c r="H252" s="4">
        <v>16.75</v>
      </c>
      <c r="I252" s="4">
        <v>22.2</v>
      </c>
      <c r="J252" s="4">
        <v>463.5</v>
      </c>
      <c r="K252" s="4">
        <v>-6.55</v>
      </c>
      <c r="L252" s="4">
        <v>16.75</v>
      </c>
      <c r="M252" s="4">
        <v>22.2</v>
      </c>
      <c r="N252" s="4">
        <v>495.9</v>
      </c>
      <c r="O252" s="5">
        <v>150.0</v>
      </c>
      <c r="P252" s="4">
        <v>3.09</v>
      </c>
      <c r="Q252" s="4">
        <v>456.95</v>
      </c>
    </row>
    <row r="253" ht="14.25" customHeight="1">
      <c r="B253" s="1" t="s">
        <v>241</v>
      </c>
      <c r="C253" s="4">
        <v>7.73</v>
      </c>
      <c r="D253" s="4">
        <v>1.7199999999999998</v>
      </c>
      <c r="E253" s="4">
        <v>12.0</v>
      </c>
      <c r="F253" s="4">
        <v>44.33</v>
      </c>
      <c r="G253" s="5">
        <v>2.0</v>
      </c>
      <c r="H253" s="4">
        <v>6.0</v>
      </c>
      <c r="I253" s="4">
        <v>22.165</v>
      </c>
      <c r="J253" s="4">
        <v>0.0</v>
      </c>
      <c r="K253" s="4">
        <v>0.26</v>
      </c>
      <c r="L253" s="4">
        <v>12.0</v>
      </c>
      <c r="M253" s="4">
        <v>44.33</v>
      </c>
      <c r="N253" s="4">
        <v>64.06</v>
      </c>
      <c r="O253" s="5">
        <v>0.0</v>
      </c>
      <c r="P253" s="4">
        <v>0.0</v>
      </c>
      <c r="Q253" s="4">
        <v>3.865</v>
      </c>
    </row>
    <row r="254" ht="14.25" customHeight="1">
      <c r="B254" s="1" t="s">
        <v>242</v>
      </c>
      <c r="C254" s="4">
        <v>12642.449999999997</v>
      </c>
      <c r="D254" s="4">
        <v>4397.7300000000005</v>
      </c>
      <c r="E254" s="4">
        <v>373.25</v>
      </c>
      <c r="F254" s="4">
        <v>1692.94</v>
      </c>
      <c r="G254" s="5">
        <v>26.0</v>
      </c>
      <c r="H254" s="4">
        <v>14.35576923076923</v>
      </c>
      <c r="I254" s="4">
        <v>65.11307692307693</v>
      </c>
      <c r="J254" s="4">
        <v>11914.250000000002</v>
      </c>
      <c r="K254" s="4">
        <v>728.2000000000003</v>
      </c>
      <c r="L254" s="4">
        <v>373.25</v>
      </c>
      <c r="M254" s="4">
        <v>1692.94</v>
      </c>
      <c r="N254" s="4">
        <v>14708.640000000001</v>
      </c>
      <c r="O254" s="5">
        <v>4189.0</v>
      </c>
      <c r="P254" s="4">
        <v>2.8441752208164246</v>
      </c>
      <c r="Q254" s="4">
        <v>486.24807692307684</v>
      </c>
    </row>
    <row r="255" ht="14.25" customHeight="1">
      <c r="B255" s="1" t="s">
        <v>243</v>
      </c>
      <c r="C255" s="4">
        <v>36.989999999999995</v>
      </c>
      <c r="D255" s="4">
        <v>16.48</v>
      </c>
      <c r="E255" s="4">
        <v>13.25</v>
      </c>
      <c r="F255" s="4">
        <v>46.26</v>
      </c>
      <c r="G255" s="5">
        <v>3.0</v>
      </c>
      <c r="H255" s="4">
        <v>4.416666666666667</v>
      </c>
      <c r="I255" s="4">
        <v>15.42</v>
      </c>
      <c r="J255" s="4">
        <v>0.0</v>
      </c>
      <c r="K255" s="4">
        <v>1.1099999999999999</v>
      </c>
      <c r="L255" s="4">
        <v>13.25</v>
      </c>
      <c r="M255" s="4">
        <v>46.26</v>
      </c>
      <c r="N255" s="4">
        <v>96.5</v>
      </c>
      <c r="O255" s="5">
        <v>0.0</v>
      </c>
      <c r="P255" s="4">
        <v>0.0</v>
      </c>
      <c r="Q255" s="4">
        <v>12.329999999999998</v>
      </c>
    </row>
    <row r="256" ht="14.25" customHeight="1">
      <c r="B256" s="1" t="s">
        <v>244</v>
      </c>
      <c r="C256" s="4">
        <v>56.53999999999999</v>
      </c>
      <c r="D256" s="4">
        <v>25.14</v>
      </c>
      <c r="E256" s="4">
        <v>12.0</v>
      </c>
      <c r="F256" s="4">
        <v>94.48</v>
      </c>
      <c r="G256" s="5">
        <v>5.0</v>
      </c>
      <c r="H256" s="4">
        <v>2.4</v>
      </c>
      <c r="I256" s="4">
        <v>18.896</v>
      </c>
      <c r="J256" s="4">
        <v>0.0</v>
      </c>
      <c r="K256" s="4">
        <v>0.74</v>
      </c>
      <c r="L256" s="4">
        <v>12.0</v>
      </c>
      <c r="M256" s="4">
        <v>94.48</v>
      </c>
      <c r="N256" s="4">
        <v>163.01999999999998</v>
      </c>
      <c r="O256" s="5">
        <v>0.0</v>
      </c>
      <c r="P256" s="4">
        <v>0.0</v>
      </c>
      <c r="Q256" s="4">
        <v>11.307999999999998</v>
      </c>
    </row>
    <row r="257" ht="14.25" customHeight="1">
      <c r="B257" s="1" t="s">
        <v>245</v>
      </c>
      <c r="C257" s="4">
        <v>18541.00000000001</v>
      </c>
      <c r="D257" s="4">
        <v>6985.72</v>
      </c>
      <c r="E257" s="4">
        <v>554.0</v>
      </c>
      <c r="F257" s="4">
        <v>2057.52</v>
      </c>
      <c r="G257" s="5">
        <v>35.0</v>
      </c>
      <c r="H257" s="4">
        <v>15.82857142857143</v>
      </c>
      <c r="I257" s="4">
        <v>58.78628571428571</v>
      </c>
      <c r="J257" s="4">
        <v>18015.230000000007</v>
      </c>
      <c r="K257" s="4">
        <v>525.7699999999999</v>
      </c>
      <c r="L257" s="4">
        <v>554.0</v>
      </c>
      <c r="M257" s="4">
        <v>2057.52</v>
      </c>
      <c r="N257" s="4">
        <v>21152.52</v>
      </c>
      <c r="O257" s="5">
        <v>6761.0</v>
      </c>
      <c r="P257" s="4">
        <v>2.664580683330869</v>
      </c>
      <c r="Q257" s="4">
        <v>529.7428571428575</v>
      </c>
    </row>
    <row r="258" ht="14.25" customHeight="1">
      <c r="B258" s="1" t="s">
        <v>246</v>
      </c>
      <c r="C258" s="4">
        <v>2439.45</v>
      </c>
      <c r="D258" s="4">
        <v>629.55</v>
      </c>
      <c r="E258" s="4">
        <v>52.0</v>
      </c>
      <c r="F258" s="4">
        <v>332.98</v>
      </c>
      <c r="G258" s="5">
        <v>2.0</v>
      </c>
      <c r="H258" s="4">
        <v>26.0</v>
      </c>
      <c r="I258" s="4">
        <v>166.49</v>
      </c>
      <c r="J258" s="4">
        <v>2519.5</v>
      </c>
      <c r="K258" s="4">
        <v>-80.05</v>
      </c>
      <c r="L258" s="4">
        <v>52.0</v>
      </c>
      <c r="M258" s="4">
        <v>332.98</v>
      </c>
      <c r="N258" s="4">
        <v>2824.4300000000003</v>
      </c>
      <c r="O258" s="5">
        <v>450.0</v>
      </c>
      <c r="P258" s="4">
        <v>5.598888888888889</v>
      </c>
      <c r="Q258" s="4">
        <v>1219.725</v>
      </c>
    </row>
    <row r="259" ht="14.25" customHeight="1">
      <c r="B259" s="1" t="s">
        <v>247</v>
      </c>
      <c r="C259" s="4">
        <v>9643.48</v>
      </c>
      <c r="D259" s="4">
        <v>3966.2400000000007</v>
      </c>
      <c r="E259" s="4">
        <v>237.75</v>
      </c>
      <c r="F259" s="4">
        <v>1446.4000000000003</v>
      </c>
      <c r="G259" s="5">
        <v>16.0</v>
      </c>
      <c r="H259" s="4">
        <v>14.859375</v>
      </c>
      <c r="I259" s="4">
        <v>90.40000000000002</v>
      </c>
      <c r="J259" s="4">
        <v>9563.330000000002</v>
      </c>
      <c r="K259" s="4">
        <v>80.15000000000002</v>
      </c>
      <c r="L259" s="4">
        <v>237.75</v>
      </c>
      <c r="M259" s="4">
        <v>1446.4000000000003</v>
      </c>
      <c r="N259" s="4">
        <v>11327.63</v>
      </c>
      <c r="O259" s="5">
        <v>3431.0</v>
      </c>
      <c r="P259" s="4">
        <v>2.7873302244243665</v>
      </c>
      <c r="Q259" s="4">
        <v>602.7175</v>
      </c>
    </row>
    <row r="260" ht="14.25" customHeight="1">
      <c r="B260" s="1" t="s">
        <v>248</v>
      </c>
      <c r="C260" s="4">
        <v>16387.61</v>
      </c>
      <c r="D260" s="4">
        <v>6061.78</v>
      </c>
      <c r="E260" s="4">
        <v>508.75</v>
      </c>
      <c r="F260" s="4">
        <v>2063.62</v>
      </c>
      <c r="G260" s="5">
        <v>29.0</v>
      </c>
      <c r="H260" s="4">
        <v>17.54310344827586</v>
      </c>
      <c r="I260" s="4">
        <v>71.15931034482759</v>
      </c>
      <c r="J260" s="4">
        <v>15448.46</v>
      </c>
      <c r="K260" s="4">
        <v>939.1500000000001</v>
      </c>
      <c r="L260" s="4">
        <v>508.75</v>
      </c>
      <c r="M260" s="4">
        <v>2063.62</v>
      </c>
      <c r="N260" s="4">
        <v>18959.98</v>
      </c>
      <c r="O260" s="5">
        <v>5117.0</v>
      </c>
      <c r="P260" s="4">
        <v>3.0190463162008987</v>
      </c>
      <c r="Q260" s="4">
        <v>565.09</v>
      </c>
    </row>
    <row r="261" ht="14.25" customHeight="1">
      <c r="B261" s="1" t="s">
        <v>249</v>
      </c>
      <c r="C261" s="4">
        <v>4640.84</v>
      </c>
      <c r="D261" s="4">
        <v>1806.4300000000003</v>
      </c>
      <c r="E261" s="4">
        <v>184.0</v>
      </c>
      <c r="F261" s="4">
        <v>764.1999999999999</v>
      </c>
      <c r="G261" s="5">
        <v>14.0</v>
      </c>
      <c r="H261" s="4">
        <v>13.142857142857142</v>
      </c>
      <c r="I261" s="4">
        <v>54.58571428571428</v>
      </c>
      <c r="J261" s="4">
        <v>4228.9</v>
      </c>
      <c r="K261" s="4">
        <v>411.94</v>
      </c>
      <c r="L261" s="4">
        <v>184.0</v>
      </c>
      <c r="M261" s="4">
        <v>764.1999999999999</v>
      </c>
      <c r="N261" s="4">
        <v>5589.039999999999</v>
      </c>
      <c r="O261" s="5">
        <v>1610.0</v>
      </c>
      <c r="P261" s="4">
        <v>2.626645962732919</v>
      </c>
      <c r="Q261" s="4">
        <v>331.48857142857145</v>
      </c>
    </row>
    <row r="262" ht="14.25" customHeight="1">
      <c r="B262" s="1" t="s">
        <v>250</v>
      </c>
      <c r="C262" s="4">
        <v>4732.98</v>
      </c>
      <c r="D262" s="4">
        <v>1726.9000000000003</v>
      </c>
      <c r="E262" s="4">
        <v>202.5</v>
      </c>
      <c r="F262" s="4">
        <v>937.7700000000002</v>
      </c>
      <c r="G262" s="5">
        <v>18.0</v>
      </c>
      <c r="H262" s="4">
        <v>11.25</v>
      </c>
      <c r="I262" s="4">
        <v>52.09833333333334</v>
      </c>
      <c r="J262" s="4">
        <v>4329.5199999999995</v>
      </c>
      <c r="K262" s="4">
        <v>403.46000000000004</v>
      </c>
      <c r="L262" s="4">
        <v>202.5</v>
      </c>
      <c r="M262" s="4">
        <v>937.7700000000002</v>
      </c>
      <c r="N262" s="4">
        <v>5873.249999999999</v>
      </c>
      <c r="O262" s="5">
        <v>3611.0</v>
      </c>
      <c r="P262" s="4">
        <v>1.198980891719745</v>
      </c>
      <c r="Q262" s="4">
        <v>262.9433333333333</v>
      </c>
    </row>
    <row r="263" ht="14.25" customHeight="1">
      <c r="B263" s="1" t="s">
        <v>251</v>
      </c>
      <c r="C263" s="4">
        <v>641.8499999999999</v>
      </c>
      <c r="D263" s="4">
        <v>214.6</v>
      </c>
      <c r="E263" s="4">
        <v>44.5</v>
      </c>
      <c r="F263" s="4">
        <v>93.57</v>
      </c>
      <c r="G263" s="5">
        <v>3.0</v>
      </c>
      <c r="H263" s="4">
        <v>14.833333333333334</v>
      </c>
      <c r="I263" s="4">
        <v>31.189999999999998</v>
      </c>
      <c r="J263" s="4">
        <v>572.0</v>
      </c>
      <c r="K263" s="4">
        <v>69.85</v>
      </c>
      <c r="L263" s="4">
        <v>44.5</v>
      </c>
      <c r="M263" s="4">
        <v>93.57</v>
      </c>
      <c r="N263" s="4">
        <v>779.92</v>
      </c>
      <c r="O263" s="5">
        <v>200.0</v>
      </c>
      <c r="P263" s="4">
        <v>2.86</v>
      </c>
      <c r="Q263" s="4">
        <v>213.94999999999996</v>
      </c>
    </row>
    <row r="264" ht="14.25" customHeight="1">
      <c r="B264" s="1" t="s">
        <v>252</v>
      </c>
      <c r="C264" s="4">
        <v>18905.290000000005</v>
      </c>
      <c r="D264" s="4">
        <v>6682.96</v>
      </c>
      <c r="E264" s="4">
        <v>568.0</v>
      </c>
      <c r="F264" s="4">
        <v>2260.96</v>
      </c>
      <c r="G264" s="5">
        <v>41.0</v>
      </c>
      <c r="H264" s="4">
        <v>13.853658536585366</v>
      </c>
      <c r="I264" s="4">
        <v>55.14536585365854</v>
      </c>
      <c r="J264" s="4">
        <v>17596.72</v>
      </c>
      <c r="K264" s="4">
        <v>1308.5700000000008</v>
      </c>
      <c r="L264" s="4">
        <v>568.0</v>
      </c>
      <c r="M264" s="4">
        <v>2260.96</v>
      </c>
      <c r="N264" s="4">
        <v>21734.250000000007</v>
      </c>
      <c r="O264" s="5">
        <v>6424.0</v>
      </c>
      <c r="P264" s="4">
        <v>2.7392154420921546</v>
      </c>
      <c r="Q264" s="4">
        <v>461.1046341463416</v>
      </c>
    </row>
    <row r="265" ht="14.25" customHeight="1">
      <c r="B265" s="1" t="s">
        <v>253</v>
      </c>
      <c r="C265" s="4">
        <v>4180.379999999999</v>
      </c>
      <c r="D265" s="4">
        <v>1354.2</v>
      </c>
      <c r="E265" s="4">
        <v>189.75</v>
      </c>
      <c r="F265" s="4">
        <v>690.4100000000001</v>
      </c>
      <c r="G265" s="5">
        <v>14.0</v>
      </c>
      <c r="H265" s="4">
        <v>13.553571428571429</v>
      </c>
      <c r="I265" s="4">
        <v>49.315000000000005</v>
      </c>
      <c r="J265" s="4">
        <v>3844.0599999999995</v>
      </c>
      <c r="K265" s="4">
        <v>336.31999999999994</v>
      </c>
      <c r="L265" s="4">
        <v>189.75</v>
      </c>
      <c r="M265" s="4">
        <v>690.4100000000001</v>
      </c>
      <c r="N265" s="4">
        <v>5060.54</v>
      </c>
      <c r="O265" s="5">
        <v>1684.0</v>
      </c>
      <c r="P265" s="4">
        <v>2.282695961995249</v>
      </c>
      <c r="Q265" s="4">
        <v>298.59857142857135</v>
      </c>
    </row>
    <row r="266" ht="14.25" customHeight="1">
      <c r="B266" s="1" t="s">
        <v>254</v>
      </c>
      <c r="C266" s="4">
        <v>3833.9700000000003</v>
      </c>
      <c r="D266" s="4">
        <v>1254.72</v>
      </c>
      <c r="E266" s="4">
        <v>216.5</v>
      </c>
      <c r="F266" s="4">
        <v>852.42</v>
      </c>
      <c r="G266" s="5">
        <v>15.0</v>
      </c>
      <c r="H266" s="4">
        <v>14.433333333333334</v>
      </c>
      <c r="I266" s="4">
        <v>56.827999999999996</v>
      </c>
      <c r="J266" s="4">
        <v>3455.8499999999995</v>
      </c>
      <c r="K266" s="4">
        <v>378.1200000000001</v>
      </c>
      <c r="L266" s="4">
        <v>216.5</v>
      </c>
      <c r="M266" s="4">
        <v>852.42</v>
      </c>
      <c r="N266" s="4">
        <v>4902.89</v>
      </c>
      <c r="O266" s="5">
        <v>1546.0</v>
      </c>
      <c r="P266" s="4">
        <v>2.2353492884864163</v>
      </c>
      <c r="Q266" s="4">
        <v>255.598</v>
      </c>
    </row>
    <row r="267" ht="14.25" customHeight="1">
      <c r="B267" s="1" t="s">
        <v>255</v>
      </c>
      <c r="C267" s="4">
        <v>10416.59</v>
      </c>
      <c r="D267" s="4">
        <v>5239.13</v>
      </c>
      <c r="E267" s="4">
        <v>138.5</v>
      </c>
      <c r="F267" s="4">
        <v>2202.13</v>
      </c>
      <c r="G267" s="5">
        <v>11.0</v>
      </c>
      <c r="H267" s="4">
        <v>12.590909090909092</v>
      </c>
      <c r="I267" s="4">
        <v>200.1936363636364</v>
      </c>
      <c r="J267" s="4">
        <v>10232.14</v>
      </c>
      <c r="K267" s="4">
        <v>184.45</v>
      </c>
      <c r="L267" s="4">
        <v>138.5</v>
      </c>
      <c r="M267" s="4">
        <v>2202.13</v>
      </c>
      <c r="N267" s="4">
        <v>12757.219999999998</v>
      </c>
      <c r="O267" s="5">
        <v>2687.0</v>
      </c>
      <c r="P267" s="4">
        <v>3.8080163751395606</v>
      </c>
      <c r="Q267" s="4">
        <v>946.9627272727273</v>
      </c>
    </row>
    <row r="268" ht="14.25" customHeight="1">
      <c r="B268" s="1" t="s">
        <v>256</v>
      </c>
      <c r="C268" s="4">
        <v>11298.580000000002</v>
      </c>
      <c r="D268" s="4">
        <v>4228.09</v>
      </c>
      <c r="E268" s="4">
        <v>366.0</v>
      </c>
      <c r="F268" s="4">
        <v>1490.7899999999997</v>
      </c>
      <c r="G268" s="5">
        <v>24.0</v>
      </c>
      <c r="H268" s="4">
        <v>15.25</v>
      </c>
      <c r="I268" s="4">
        <v>62.11624999999999</v>
      </c>
      <c r="J268" s="4">
        <v>11120.65</v>
      </c>
      <c r="K268" s="4">
        <v>177.93</v>
      </c>
      <c r="L268" s="4">
        <v>366.0</v>
      </c>
      <c r="M268" s="4">
        <v>1490.7899999999997</v>
      </c>
      <c r="N268" s="4">
        <v>13155.369999999997</v>
      </c>
      <c r="O268" s="5">
        <v>4093.0</v>
      </c>
      <c r="P268" s="4">
        <v>2.71699242609333</v>
      </c>
      <c r="Q268" s="4">
        <v>470.77416666666676</v>
      </c>
    </row>
    <row r="269" ht="14.25" customHeight="1">
      <c r="B269" s="1" t="s">
        <v>257</v>
      </c>
      <c r="C269" s="4">
        <v>7253.8</v>
      </c>
      <c r="D269" s="4">
        <v>2876.93</v>
      </c>
      <c r="E269" s="4">
        <v>200.0</v>
      </c>
      <c r="F269" s="4">
        <v>886.3299999999999</v>
      </c>
      <c r="G269" s="5">
        <v>14.0</v>
      </c>
      <c r="H269" s="4">
        <v>14.285714285714286</v>
      </c>
      <c r="I269" s="4">
        <v>63.30928571428571</v>
      </c>
      <c r="J269" s="4">
        <v>7049.449999999998</v>
      </c>
      <c r="K269" s="4">
        <v>204.34999999999997</v>
      </c>
      <c r="L269" s="4">
        <v>200.0</v>
      </c>
      <c r="M269" s="4">
        <v>886.3299999999999</v>
      </c>
      <c r="N269" s="4">
        <v>8340.13</v>
      </c>
      <c r="O269" s="5">
        <v>2785.0</v>
      </c>
      <c r="P269" s="4">
        <v>2.531220825852782</v>
      </c>
      <c r="Q269" s="4">
        <v>518.1285714285715</v>
      </c>
    </row>
    <row r="270" ht="14.25" customHeight="1">
      <c r="B270" s="1" t="s">
        <v>258</v>
      </c>
      <c r="C270" s="4">
        <v>8473.09</v>
      </c>
      <c r="D270" s="4">
        <v>3039.12</v>
      </c>
      <c r="E270" s="4">
        <v>228.75</v>
      </c>
      <c r="F270" s="4">
        <v>1198.1399999999999</v>
      </c>
      <c r="G270" s="5">
        <v>19.0</v>
      </c>
      <c r="H270" s="4">
        <v>12.039473684210526</v>
      </c>
      <c r="I270" s="4">
        <v>63.059999999999995</v>
      </c>
      <c r="J270" s="4">
        <v>7734.089999999998</v>
      </c>
      <c r="K270" s="4">
        <v>739.0000000000003</v>
      </c>
      <c r="L270" s="4">
        <v>228.75</v>
      </c>
      <c r="M270" s="4">
        <v>1198.1399999999999</v>
      </c>
      <c r="N270" s="4">
        <v>9899.979999999998</v>
      </c>
      <c r="O270" s="5">
        <v>2942.0</v>
      </c>
      <c r="P270" s="4">
        <v>2.628854520734194</v>
      </c>
      <c r="Q270" s="4">
        <v>445.9521052631579</v>
      </c>
    </row>
    <row r="271" ht="14.25" customHeight="1">
      <c r="B271" s="1" t="s">
        <v>259</v>
      </c>
      <c r="C271" s="4">
        <v>4295.17</v>
      </c>
      <c r="D271" s="4">
        <v>1394.5800000000002</v>
      </c>
      <c r="E271" s="4">
        <v>197.0</v>
      </c>
      <c r="F271" s="4">
        <v>622.99</v>
      </c>
      <c r="G271" s="5">
        <v>16.0</v>
      </c>
      <c r="H271" s="4">
        <v>12.3125</v>
      </c>
      <c r="I271" s="4">
        <v>38.936875</v>
      </c>
      <c r="J271" s="4">
        <v>3845.8800000000006</v>
      </c>
      <c r="K271" s="4">
        <v>449.28999999999996</v>
      </c>
      <c r="L271" s="4">
        <v>197.0</v>
      </c>
      <c r="M271" s="4">
        <v>622.99</v>
      </c>
      <c r="N271" s="4">
        <v>5115.16</v>
      </c>
      <c r="O271" s="5">
        <v>1350.0</v>
      </c>
      <c r="P271" s="4">
        <v>2.8488</v>
      </c>
      <c r="Q271" s="4">
        <v>268.448125</v>
      </c>
    </row>
    <row r="272" ht="14.25" customHeight="1">
      <c r="B272" s="1" t="s">
        <v>260</v>
      </c>
      <c r="C272" s="4">
        <v>2943.73</v>
      </c>
      <c r="D272" s="4">
        <v>1159.7399999999998</v>
      </c>
      <c r="E272" s="4">
        <v>125.25</v>
      </c>
      <c r="F272" s="4">
        <v>738.1899999999999</v>
      </c>
      <c r="G272" s="5">
        <v>10.0</v>
      </c>
      <c r="H272" s="4">
        <v>12.525</v>
      </c>
      <c r="I272" s="4">
        <v>73.81899999999999</v>
      </c>
      <c r="J272" s="4">
        <v>2637.95</v>
      </c>
      <c r="K272" s="4">
        <v>305.78</v>
      </c>
      <c r="L272" s="4">
        <v>125.25</v>
      </c>
      <c r="M272" s="4">
        <v>738.1899999999999</v>
      </c>
      <c r="N272" s="4">
        <v>3807.17</v>
      </c>
      <c r="O272" s="5">
        <v>2274.0</v>
      </c>
      <c r="P272" s="4">
        <v>1.1600483729111697</v>
      </c>
      <c r="Q272" s="4">
        <v>294.373</v>
      </c>
    </row>
    <row r="273" ht="14.25" customHeight="1">
      <c r="B273" s="1" t="s">
        <v>261</v>
      </c>
      <c r="C273" s="4">
        <v>1449.4699999999998</v>
      </c>
      <c r="D273" s="4">
        <v>524.38</v>
      </c>
      <c r="E273" s="4">
        <v>41.0</v>
      </c>
      <c r="F273" s="4">
        <v>258.02</v>
      </c>
      <c r="G273" s="5">
        <v>7.0</v>
      </c>
      <c r="H273" s="4">
        <v>5.857142857142857</v>
      </c>
      <c r="I273" s="4">
        <v>36.86</v>
      </c>
      <c r="J273" s="4">
        <v>1399.55</v>
      </c>
      <c r="K273" s="4">
        <v>49.92</v>
      </c>
      <c r="L273" s="4">
        <v>41.0</v>
      </c>
      <c r="M273" s="4">
        <v>258.02</v>
      </c>
      <c r="N273" s="4">
        <v>1748.49</v>
      </c>
      <c r="O273" s="5">
        <v>653.0</v>
      </c>
      <c r="P273" s="4">
        <v>2.143261868300153</v>
      </c>
      <c r="Q273" s="4">
        <v>207.06714285714284</v>
      </c>
    </row>
    <row r="274" ht="14.25" customHeight="1">
      <c r="B274" s="1" t="s">
        <v>262</v>
      </c>
      <c r="C274" s="4">
        <v>682.4300000000001</v>
      </c>
      <c r="D274" s="4">
        <v>648.56</v>
      </c>
      <c r="E274" s="4">
        <v>33.5</v>
      </c>
      <c r="F274" s="4">
        <v>109.3</v>
      </c>
      <c r="G274" s="5">
        <v>2.0</v>
      </c>
      <c r="H274" s="4">
        <v>16.75</v>
      </c>
      <c r="I274" s="4">
        <v>54.65</v>
      </c>
      <c r="J274" s="4">
        <v>625.94</v>
      </c>
      <c r="K274" s="4">
        <v>56.49</v>
      </c>
      <c r="L274" s="4">
        <v>33.5</v>
      </c>
      <c r="M274" s="4">
        <v>109.3</v>
      </c>
      <c r="N274" s="4">
        <v>825.23</v>
      </c>
      <c r="O274" s="5">
        <v>526.0</v>
      </c>
      <c r="P274" s="4">
        <v>1.1900000000000002</v>
      </c>
      <c r="Q274" s="4">
        <v>341.21500000000003</v>
      </c>
    </row>
    <row r="275" ht="14.25" customHeight="1">
      <c r="B275" s="1" t="s">
        <v>263</v>
      </c>
      <c r="C275" s="4">
        <v>17016.250000000004</v>
      </c>
      <c r="D275" s="4">
        <v>6935.410000000001</v>
      </c>
      <c r="E275" s="4">
        <v>390.25</v>
      </c>
      <c r="F275" s="4">
        <v>2391.6499999999996</v>
      </c>
      <c r="G275" s="5">
        <v>24.0</v>
      </c>
      <c r="H275" s="4">
        <v>16.260416666666668</v>
      </c>
      <c r="I275" s="4">
        <v>99.65208333333332</v>
      </c>
      <c r="J275" s="4">
        <v>16489.269999999997</v>
      </c>
      <c r="K275" s="4">
        <v>526.9799999999999</v>
      </c>
      <c r="L275" s="4">
        <v>390.25</v>
      </c>
      <c r="M275" s="4">
        <v>2391.6499999999996</v>
      </c>
      <c r="N275" s="4">
        <v>19798.15</v>
      </c>
      <c r="O275" s="5">
        <v>6692.0</v>
      </c>
      <c r="P275" s="4">
        <v>2.464027196652719</v>
      </c>
      <c r="Q275" s="4">
        <v>709.0104166666669</v>
      </c>
    </row>
    <row r="276" ht="14.25" customHeight="1">
      <c r="B276" s="1" t="s">
        <v>264</v>
      </c>
      <c r="C276" s="4">
        <v>556.9200000000001</v>
      </c>
      <c r="D276" s="4">
        <v>153.74</v>
      </c>
      <c r="E276" s="4">
        <v>39.75</v>
      </c>
      <c r="F276" s="4">
        <v>96.99000000000001</v>
      </c>
      <c r="G276" s="5">
        <v>4.0</v>
      </c>
      <c r="H276" s="4">
        <v>9.9375</v>
      </c>
      <c r="I276" s="4">
        <v>24.247500000000002</v>
      </c>
      <c r="J276" s="4">
        <v>435.21</v>
      </c>
      <c r="K276" s="4">
        <v>111.71000000000001</v>
      </c>
      <c r="L276" s="4">
        <v>39.75</v>
      </c>
      <c r="M276" s="4">
        <v>96.99000000000001</v>
      </c>
      <c r="N276" s="4">
        <v>693.6600000000001</v>
      </c>
      <c r="O276" s="5">
        <v>179.0</v>
      </c>
      <c r="P276" s="4">
        <v>2.4313407821229047</v>
      </c>
      <c r="Q276" s="4">
        <v>139.23000000000002</v>
      </c>
    </row>
    <row r="277" ht="14.25" customHeight="1">
      <c r="B277" s="1" t="s">
        <v>265</v>
      </c>
      <c r="C277" s="4">
        <v>1499.75</v>
      </c>
      <c r="D277" s="4">
        <v>935.6199999999999</v>
      </c>
      <c r="E277" s="4">
        <v>48.0</v>
      </c>
      <c r="F277" s="4">
        <v>579.23</v>
      </c>
      <c r="G277" s="5">
        <v>4.0</v>
      </c>
      <c r="H277" s="4">
        <v>12.0</v>
      </c>
      <c r="I277" s="4">
        <v>144.8075</v>
      </c>
      <c r="J277" s="4">
        <v>1365.3</v>
      </c>
      <c r="K277" s="4">
        <v>134.45</v>
      </c>
      <c r="L277" s="4">
        <v>48.0</v>
      </c>
      <c r="M277" s="4">
        <v>579.23</v>
      </c>
      <c r="N277" s="4">
        <v>2126.9799999999996</v>
      </c>
      <c r="O277" s="5">
        <v>866.0</v>
      </c>
      <c r="P277" s="4">
        <v>1.5765588914549653</v>
      </c>
      <c r="Q277" s="4">
        <v>374.9375</v>
      </c>
    </row>
    <row r="278" ht="14.25" customHeight="1">
      <c r="B278" s="1" t="s">
        <v>266</v>
      </c>
      <c r="C278" s="4">
        <v>5611.8</v>
      </c>
      <c r="D278" s="4">
        <v>1669.34</v>
      </c>
      <c r="E278" s="4">
        <v>139.75</v>
      </c>
      <c r="F278" s="4">
        <v>3084.4199999999996</v>
      </c>
      <c r="G278" s="5">
        <v>7.0</v>
      </c>
      <c r="H278" s="4">
        <v>19.964285714285715</v>
      </c>
      <c r="I278" s="4">
        <v>440.6314285714285</v>
      </c>
      <c r="J278" s="4">
        <v>5231.990000000001</v>
      </c>
      <c r="K278" s="4">
        <v>379.81</v>
      </c>
      <c r="L278" s="4">
        <v>139.75</v>
      </c>
      <c r="M278" s="4">
        <v>3084.4199999999996</v>
      </c>
      <c r="N278" s="4">
        <v>8835.970000000001</v>
      </c>
      <c r="O278" s="5">
        <v>2101.0</v>
      </c>
      <c r="P278" s="4">
        <v>2.490237981913375</v>
      </c>
      <c r="Q278" s="4">
        <v>801.6857142857143</v>
      </c>
    </row>
    <row r="279" ht="14.25" customHeight="1">
      <c r="B279" s="1" t="s">
        <v>267</v>
      </c>
      <c r="C279" s="4">
        <v>4491.070000000001</v>
      </c>
      <c r="D279" s="4">
        <v>2626.03</v>
      </c>
      <c r="E279" s="4">
        <v>135.0</v>
      </c>
      <c r="F279" s="4">
        <v>732.81</v>
      </c>
      <c r="G279" s="5">
        <v>9.0</v>
      </c>
      <c r="H279" s="4">
        <v>15.0</v>
      </c>
      <c r="I279" s="4">
        <v>81.42333333333333</v>
      </c>
      <c r="J279" s="4">
        <v>4110.03</v>
      </c>
      <c r="K279" s="4">
        <v>381.04</v>
      </c>
      <c r="L279" s="4">
        <v>135.0</v>
      </c>
      <c r="M279" s="4">
        <v>732.81</v>
      </c>
      <c r="N279" s="4">
        <v>5358.88</v>
      </c>
      <c r="O279" s="5">
        <v>2882.0</v>
      </c>
      <c r="P279" s="4">
        <v>1.4261034004163775</v>
      </c>
      <c r="Q279" s="4">
        <v>499.00777777777785</v>
      </c>
    </row>
    <row r="280" ht="14.25" customHeight="1">
      <c r="B280" s="1" t="s">
        <v>268</v>
      </c>
      <c r="C280" s="4">
        <v>1185.3200000000002</v>
      </c>
      <c r="D280" s="4">
        <v>600.8199999999999</v>
      </c>
      <c r="E280" s="4">
        <v>45.5</v>
      </c>
      <c r="F280" s="4">
        <v>468.56999999999994</v>
      </c>
      <c r="G280" s="5">
        <v>4.0</v>
      </c>
      <c r="H280" s="4">
        <v>11.375</v>
      </c>
      <c r="I280" s="4">
        <v>117.14249999999998</v>
      </c>
      <c r="J280" s="4">
        <v>1126.3700000000001</v>
      </c>
      <c r="K280" s="4">
        <v>58.95</v>
      </c>
      <c r="L280" s="4">
        <v>45.5</v>
      </c>
      <c r="M280" s="4">
        <v>468.56999999999994</v>
      </c>
      <c r="N280" s="4">
        <v>1699.39</v>
      </c>
      <c r="O280" s="5">
        <v>723.0</v>
      </c>
      <c r="P280" s="4">
        <v>1.5579114799446752</v>
      </c>
      <c r="Q280" s="4">
        <v>296.33000000000004</v>
      </c>
    </row>
    <row r="281" ht="14.25" customHeight="1">
      <c r="B281" s="1" t="s">
        <v>269</v>
      </c>
      <c r="C281" s="4">
        <v>2390.5899999999997</v>
      </c>
      <c r="D281" s="4">
        <v>1201.74</v>
      </c>
      <c r="E281" s="4">
        <v>106.5</v>
      </c>
      <c r="F281" s="4">
        <v>577.98</v>
      </c>
      <c r="G281" s="5">
        <v>8.0</v>
      </c>
      <c r="H281" s="4">
        <v>13.3125</v>
      </c>
      <c r="I281" s="4">
        <v>72.2475</v>
      </c>
      <c r="J281" s="4">
        <v>2260.89</v>
      </c>
      <c r="K281" s="4">
        <v>129.7</v>
      </c>
      <c r="L281" s="4">
        <v>106.5</v>
      </c>
      <c r="M281" s="4">
        <v>577.98</v>
      </c>
      <c r="N281" s="4">
        <v>3075.07</v>
      </c>
      <c r="O281" s="5">
        <v>1261.0</v>
      </c>
      <c r="P281" s="4">
        <v>1.7929341792228388</v>
      </c>
      <c r="Q281" s="4">
        <v>298.82374999999996</v>
      </c>
    </row>
    <row r="282" ht="14.25" customHeight="1">
      <c r="B282" s="1" t="s">
        <v>270</v>
      </c>
      <c r="C282" s="4">
        <v>3758.6499999999996</v>
      </c>
      <c r="D282" s="4">
        <v>1995.11</v>
      </c>
      <c r="E282" s="4">
        <v>66.25</v>
      </c>
      <c r="F282" s="4">
        <v>451.17</v>
      </c>
      <c r="G282" s="5">
        <v>4.0</v>
      </c>
      <c r="H282" s="4">
        <v>16.5625</v>
      </c>
      <c r="I282" s="4">
        <v>112.7925</v>
      </c>
      <c r="J282" s="4">
        <v>3778.85</v>
      </c>
      <c r="K282" s="4">
        <v>-20.199999999999992</v>
      </c>
      <c r="L282" s="4">
        <v>66.25</v>
      </c>
      <c r="M282" s="4">
        <v>451.17</v>
      </c>
      <c r="N282" s="4">
        <v>4276.07</v>
      </c>
      <c r="O282" s="5">
        <v>715.0</v>
      </c>
      <c r="P282" s="4">
        <v>5.285104895104895</v>
      </c>
      <c r="Q282" s="4">
        <v>939.6624999999999</v>
      </c>
    </row>
    <row r="283" ht="14.25" customHeight="1">
      <c r="B283" s="1" t="s">
        <v>271</v>
      </c>
      <c r="C283" s="4">
        <v>6257.439999999999</v>
      </c>
      <c r="D283" s="4">
        <v>2770.0000000000005</v>
      </c>
      <c r="E283" s="4">
        <v>156.75</v>
      </c>
      <c r="F283" s="4">
        <v>784.73</v>
      </c>
      <c r="G283" s="5">
        <v>12.0</v>
      </c>
      <c r="H283" s="4">
        <v>13.0625</v>
      </c>
      <c r="I283" s="4">
        <v>65.39416666666666</v>
      </c>
      <c r="J283" s="4">
        <v>6020.789999999999</v>
      </c>
      <c r="K283" s="4">
        <v>236.64999999999995</v>
      </c>
      <c r="L283" s="4">
        <v>156.75</v>
      </c>
      <c r="M283" s="4">
        <v>784.73</v>
      </c>
      <c r="N283" s="4">
        <v>7198.919999999998</v>
      </c>
      <c r="O283" s="5">
        <v>2116.0</v>
      </c>
      <c r="P283" s="4">
        <v>2.845363894139886</v>
      </c>
      <c r="Q283" s="4">
        <v>521.4533333333333</v>
      </c>
    </row>
    <row r="284" ht="14.25" customHeight="1">
      <c r="B284" s="1" t="s">
        <v>272</v>
      </c>
      <c r="C284" s="4">
        <v>6679.369999999999</v>
      </c>
      <c r="D284" s="4">
        <v>2890.07</v>
      </c>
      <c r="E284" s="4">
        <v>229.5</v>
      </c>
      <c r="F284" s="4">
        <v>1032.8899999999999</v>
      </c>
      <c r="G284" s="5">
        <v>18.0</v>
      </c>
      <c r="H284" s="4">
        <v>12.75</v>
      </c>
      <c r="I284" s="4">
        <v>57.38277777777777</v>
      </c>
      <c r="J284" s="4">
        <v>6023.78</v>
      </c>
      <c r="K284" s="4">
        <v>655.59</v>
      </c>
      <c r="L284" s="4">
        <v>229.5</v>
      </c>
      <c r="M284" s="4">
        <v>1032.8899999999999</v>
      </c>
      <c r="N284" s="4">
        <v>7941.759999999999</v>
      </c>
      <c r="O284" s="5">
        <v>2783.0</v>
      </c>
      <c r="P284" s="4">
        <v>2.164491555874955</v>
      </c>
      <c r="Q284" s="4">
        <v>371.07611111111106</v>
      </c>
    </row>
    <row r="285" ht="14.25" customHeight="1">
      <c r="B285" s="1" t="s">
        <v>273</v>
      </c>
      <c r="C285" s="4">
        <v>4087.79</v>
      </c>
      <c r="D285" s="4">
        <v>1403.67</v>
      </c>
      <c r="E285" s="4">
        <v>88.75</v>
      </c>
      <c r="F285" s="4">
        <v>584.4000000000001</v>
      </c>
      <c r="G285" s="5">
        <v>6.0</v>
      </c>
      <c r="H285" s="4">
        <v>14.791666666666666</v>
      </c>
      <c r="I285" s="4">
        <v>97.40000000000002</v>
      </c>
      <c r="J285" s="4">
        <v>3722.83</v>
      </c>
      <c r="K285" s="4">
        <v>364.96</v>
      </c>
      <c r="L285" s="4">
        <v>88.75</v>
      </c>
      <c r="M285" s="4">
        <v>584.4000000000001</v>
      </c>
      <c r="N285" s="4">
        <v>4760.9400000000005</v>
      </c>
      <c r="O285" s="5">
        <v>1541.0</v>
      </c>
      <c r="P285" s="4">
        <v>2.4158533419857235</v>
      </c>
      <c r="Q285" s="4">
        <v>681.2983333333333</v>
      </c>
    </row>
    <row r="286" ht="14.25" customHeight="1">
      <c r="B286" s="1" t="s">
        <v>274</v>
      </c>
      <c r="C286" s="4">
        <v>4876.75</v>
      </c>
      <c r="D286" s="4">
        <v>2050.3500000000004</v>
      </c>
      <c r="E286" s="4">
        <v>146.75</v>
      </c>
      <c r="F286" s="4">
        <v>777.9200000000001</v>
      </c>
      <c r="G286" s="5">
        <v>12.0</v>
      </c>
      <c r="H286" s="4">
        <v>12.229166666666666</v>
      </c>
      <c r="I286" s="4">
        <v>64.82666666666667</v>
      </c>
      <c r="J286" s="4">
        <v>4667.33</v>
      </c>
      <c r="K286" s="4">
        <v>209.41999999999996</v>
      </c>
      <c r="L286" s="4">
        <v>146.75</v>
      </c>
      <c r="M286" s="4">
        <v>777.9200000000001</v>
      </c>
      <c r="N286" s="4">
        <v>5801.42</v>
      </c>
      <c r="O286" s="5">
        <v>1612.0</v>
      </c>
      <c r="P286" s="4">
        <v>2.895366004962779</v>
      </c>
      <c r="Q286" s="4">
        <v>406.3958333333333</v>
      </c>
    </row>
    <row r="287" ht="14.25" customHeight="1">
      <c r="B287" s="1" t="s">
        <v>275</v>
      </c>
      <c r="C287" s="4">
        <v>4499.29</v>
      </c>
      <c r="D287" s="4">
        <v>2237.7700000000004</v>
      </c>
      <c r="E287" s="4">
        <v>138.25</v>
      </c>
      <c r="F287" s="4">
        <v>1132.6200000000001</v>
      </c>
      <c r="G287" s="5">
        <v>16.0</v>
      </c>
      <c r="H287" s="4">
        <v>8.640625</v>
      </c>
      <c r="I287" s="4">
        <v>70.78875000000001</v>
      </c>
      <c r="J287" s="4">
        <v>4028.02</v>
      </c>
      <c r="K287" s="4">
        <v>471.27</v>
      </c>
      <c r="L287" s="4">
        <v>138.25</v>
      </c>
      <c r="M287" s="4">
        <v>1132.6200000000001</v>
      </c>
      <c r="N287" s="4">
        <v>5770.16</v>
      </c>
      <c r="O287" s="5">
        <v>1393.0</v>
      </c>
      <c r="P287" s="4">
        <v>2.891615218951902</v>
      </c>
      <c r="Q287" s="4">
        <v>281.205625</v>
      </c>
    </row>
    <row r="288" ht="14.25" customHeight="1">
      <c r="B288" s="1" t="s">
        <v>276</v>
      </c>
      <c r="C288" s="4">
        <v>3218.2699999999995</v>
      </c>
      <c r="D288" s="4">
        <v>1648.9000000000003</v>
      </c>
      <c r="E288" s="4">
        <v>108.5</v>
      </c>
      <c r="F288" s="4">
        <v>849.03</v>
      </c>
      <c r="G288" s="5">
        <v>12.0</v>
      </c>
      <c r="H288" s="4">
        <v>9.041666666666666</v>
      </c>
      <c r="I288" s="4">
        <v>70.7525</v>
      </c>
      <c r="J288" s="4">
        <v>2815.71</v>
      </c>
      <c r="K288" s="4">
        <v>402.56000000000006</v>
      </c>
      <c r="L288" s="4">
        <v>108.5</v>
      </c>
      <c r="M288" s="4">
        <v>849.03</v>
      </c>
      <c r="N288" s="4">
        <v>4175.8</v>
      </c>
      <c r="O288" s="5">
        <v>829.0</v>
      </c>
      <c r="P288" s="4">
        <v>3.3965138721351025</v>
      </c>
      <c r="Q288" s="4">
        <v>268.1891666666666</v>
      </c>
    </row>
    <row r="289" ht="14.25" customHeight="1">
      <c r="B289" s="1" t="s">
        <v>277</v>
      </c>
      <c r="C289" s="4">
        <v>1742.1499999999999</v>
      </c>
      <c r="D289" s="4">
        <v>564.5300000000001</v>
      </c>
      <c r="E289" s="4">
        <v>64.25</v>
      </c>
      <c r="F289" s="4">
        <v>326.37</v>
      </c>
      <c r="G289" s="5">
        <v>4.0</v>
      </c>
      <c r="H289" s="4">
        <v>16.0625</v>
      </c>
      <c r="I289" s="4">
        <v>81.5925</v>
      </c>
      <c r="J289" s="4">
        <v>1640.25</v>
      </c>
      <c r="K289" s="4">
        <v>101.9</v>
      </c>
      <c r="L289" s="4">
        <v>64.25</v>
      </c>
      <c r="M289" s="4">
        <v>326.37</v>
      </c>
      <c r="N289" s="4">
        <v>2132.77</v>
      </c>
      <c r="O289" s="5">
        <v>225.0</v>
      </c>
      <c r="P289" s="4">
        <v>7.29</v>
      </c>
      <c r="Q289" s="4">
        <v>435.53749999999997</v>
      </c>
    </row>
    <row r="290" ht="14.25" customHeight="1">
      <c r="B290" s="1" t="s">
        <v>278</v>
      </c>
      <c r="C290" s="4">
        <v>4352.67</v>
      </c>
      <c r="D290" s="4">
        <v>1407.0</v>
      </c>
      <c r="E290" s="4">
        <v>109.5</v>
      </c>
      <c r="F290" s="4">
        <v>660.2399999999999</v>
      </c>
      <c r="G290" s="5">
        <v>7.0</v>
      </c>
      <c r="H290" s="4">
        <v>15.642857142857142</v>
      </c>
      <c r="I290" s="4">
        <v>94.31999999999998</v>
      </c>
      <c r="J290" s="4">
        <v>4240.4</v>
      </c>
      <c r="K290" s="4">
        <v>112.27000000000001</v>
      </c>
      <c r="L290" s="4">
        <v>109.5</v>
      </c>
      <c r="M290" s="4">
        <v>660.2399999999999</v>
      </c>
      <c r="N290" s="4">
        <v>5122.41</v>
      </c>
      <c r="O290" s="5">
        <v>485.0</v>
      </c>
      <c r="P290" s="4">
        <v>8.743092783505153</v>
      </c>
      <c r="Q290" s="4">
        <v>621.8100000000001</v>
      </c>
    </row>
    <row r="291" ht="14.25" customHeight="1">
      <c r="B291" s="1" t="s">
        <v>279</v>
      </c>
      <c r="C291" s="4">
        <v>3352.3799999999997</v>
      </c>
      <c r="D291" s="4">
        <v>1057.57</v>
      </c>
      <c r="E291" s="4">
        <v>101.5</v>
      </c>
      <c r="F291" s="4">
        <v>443.51000000000005</v>
      </c>
      <c r="G291" s="5">
        <v>8.0</v>
      </c>
      <c r="H291" s="4">
        <v>12.6875</v>
      </c>
      <c r="I291" s="4">
        <v>55.438750000000006</v>
      </c>
      <c r="J291" s="4">
        <v>3096.91</v>
      </c>
      <c r="K291" s="4">
        <v>255.47</v>
      </c>
      <c r="L291" s="4">
        <v>101.5</v>
      </c>
      <c r="M291" s="4">
        <v>443.51000000000005</v>
      </c>
      <c r="N291" s="4">
        <v>3897.39</v>
      </c>
      <c r="O291" s="5">
        <v>339.0</v>
      </c>
      <c r="P291" s="4">
        <v>9.13542772861357</v>
      </c>
      <c r="Q291" s="4">
        <v>419.04749999999996</v>
      </c>
    </row>
    <row r="292" ht="14.25" customHeight="1">
      <c r="B292" s="1" t="s">
        <v>280</v>
      </c>
      <c r="C292" s="4">
        <v>1015.53</v>
      </c>
      <c r="D292" s="4">
        <v>354.28</v>
      </c>
      <c r="E292" s="4">
        <v>32.25</v>
      </c>
      <c r="F292" s="4">
        <v>230.47</v>
      </c>
      <c r="G292" s="5">
        <v>3.0</v>
      </c>
      <c r="H292" s="4">
        <v>10.75</v>
      </c>
      <c r="I292" s="4">
        <v>76.82333333333334</v>
      </c>
      <c r="J292" s="4">
        <v>1000.3900000000001</v>
      </c>
      <c r="K292" s="4">
        <v>15.14</v>
      </c>
      <c r="L292" s="4">
        <v>32.25</v>
      </c>
      <c r="M292" s="4">
        <v>230.47</v>
      </c>
      <c r="N292" s="4">
        <v>1278.25</v>
      </c>
      <c r="O292" s="5">
        <v>211.0</v>
      </c>
      <c r="P292" s="4">
        <v>4.7411848341232234</v>
      </c>
      <c r="Q292" s="4">
        <v>338.51</v>
      </c>
    </row>
    <row r="293" ht="14.25" customHeight="1">
      <c r="B293" s="1" t="s">
        <v>281</v>
      </c>
      <c r="C293" s="4">
        <v>5553.010000000001</v>
      </c>
      <c r="D293" s="4">
        <v>2575.86</v>
      </c>
      <c r="E293" s="4">
        <v>193.5</v>
      </c>
      <c r="F293" s="4">
        <v>512.71</v>
      </c>
      <c r="G293" s="5">
        <v>11.0</v>
      </c>
      <c r="H293" s="4">
        <v>17.59090909090909</v>
      </c>
      <c r="I293" s="4">
        <v>46.61000000000001</v>
      </c>
      <c r="J293" s="4">
        <v>5094.540000000001</v>
      </c>
      <c r="K293" s="4">
        <v>458.46999999999997</v>
      </c>
      <c r="L293" s="4">
        <v>193.5</v>
      </c>
      <c r="M293" s="4">
        <v>512.71</v>
      </c>
      <c r="N293" s="4">
        <v>6259.220000000001</v>
      </c>
      <c r="O293" s="5">
        <v>1257.0</v>
      </c>
      <c r="P293" s="4">
        <v>4.052935560859189</v>
      </c>
      <c r="Q293" s="4">
        <v>504.819090909091</v>
      </c>
    </row>
    <row r="294" ht="14.25" customHeight="1">
      <c r="B294" s="1" t="s">
        <v>282</v>
      </c>
      <c r="C294" s="4">
        <v>3316.3300000000004</v>
      </c>
      <c r="D294" s="4">
        <v>912.2400000000002</v>
      </c>
      <c r="E294" s="4">
        <v>132.25</v>
      </c>
      <c r="F294" s="4">
        <v>502.12</v>
      </c>
      <c r="G294" s="5">
        <v>12.0</v>
      </c>
      <c r="H294" s="4">
        <v>11.020833333333334</v>
      </c>
      <c r="I294" s="4">
        <v>41.843333333333334</v>
      </c>
      <c r="J294" s="4">
        <v>3147.48</v>
      </c>
      <c r="K294" s="4">
        <v>168.84999999999997</v>
      </c>
      <c r="L294" s="4">
        <v>132.25</v>
      </c>
      <c r="M294" s="4">
        <v>502.12</v>
      </c>
      <c r="N294" s="4">
        <v>3950.7</v>
      </c>
      <c r="O294" s="5">
        <v>847.0</v>
      </c>
      <c r="P294" s="4">
        <v>3.7160330578512397</v>
      </c>
      <c r="Q294" s="4">
        <v>276.36083333333335</v>
      </c>
    </row>
    <row r="295" ht="14.25" customHeight="1">
      <c r="B295" s="1" t="s">
        <v>283</v>
      </c>
      <c r="C295" s="4">
        <v>3993.1099999999997</v>
      </c>
      <c r="D295" s="4">
        <v>838.9799999999999</v>
      </c>
      <c r="E295" s="4">
        <v>163.25</v>
      </c>
      <c r="F295" s="4">
        <v>362.9000000000001</v>
      </c>
      <c r="G295" s="5">
        <v>11.0</v>
      </c>
      <c r="H295" s="4">
        <v>14.840909090909092</v>
      </c>
      <c r="I295" s="4">
        <v>32.9909090909091</v>
      </c>
      <c r="J295" s="4">
        <v>3883.56</v>
      </c>
      <c r="K295" s="4">
        <v>109.55</v>
      </c>
      <c r="L295" s="4">
        <v>163.25</v>
      </c>
      <c r="M295" s="4">
        <v>362.9000000000001</v>
      </c>
      <c r="N295" s="4">
        <v>4519.26</v>
      </c>
      <c r="O295" s="5">
        <v>1162.0</v>
      </c>
      <c r="P295" s="4">
        <v>3.3421342512908776</v>
      </c>
      <c r="Q295" s="4">
        <v>363.01</v>
      </c>
    </row>
    <row r="296" ht="14.25" customHeight="1">
      <c r="B296" s="1" t="s">
        <v>284</v>
      </c>
      <c r="C296" s="4">
        <v>4921.22</v>
      </c>
      <c r="D296" s="4">
        <v>1817.5499999999997</v>
      </c>
      <c r="E296" s="4">
        <v>145.5</v>
      </c>
      <c r="F296" s="4">
        <v>2131.77</v>
      </c>
      <c r="G296" s="5">
        <v>7.0</v>
      </c>
      <c r="H296" s="4">
        <v>20.785714285714285</v>
      </c>
      <c r="I296" s="4">
        <v>304.5385714285714</v>
      </c>
      <c r="J296" s="4">
        <v>4697.5</v>
      </c>
      <c r="K296" s="4">
        <v>223.72000000000003</v>
      </c>
      <c r="L296" s="4">
        <v>145.5</v>
      </c>
      <c r="M296" s="4">
        <v>2131.77</v>
      </c>
      <c r="N296" s="4">
        <v>7198.490000000001</v>
      </c>
      <c r="O296" s="5">
        <v>1050.0</v>
      </c>
      <c r="P296" s="4">
        <v>4.473809523809524</v>
      </c>
      <c r="Q296" s="4">
        <v>703.0314285714286</v>
      </c>
    </row>
    <row r="297" ht="14.25" customHeight="1">
      <c r="B297" s="1" t="s">
        <v>285</v>
      </c>
      <c r="C297" s="4">
        <v>1227.56</v>
      </c>
      <c r="D297" s="4">
        <v>426.82</v>
      </c>
      <c r="E297" s="4">
        <v>26.0</v>
      </c>
      <c r="F297" s="4">
        <v>54.55</v>
      </c>
      <c r="G297" s="5">
        <v>1.0</v>
      </c>
      <c r="H297" s="4">
        <v>26.0</v>
      </c>
      <c r="I297" s="4">
        <v>54.55</v>
      </c>
      <c r="J297" s="4">
        <v>1148.16</v>
      </c>
      <c r="K297" s="4">
        <v>79.4</v>
      </c>
      <c r="L297" s="4">
        <v>26.0</v>
      </c>
      <c r="M297" s="4">
        <v>54.55</v>
      </c>
      <c r="N297" s="4">
        <v>1308.11</v>
      </c>
      <c r="O297" s="5">
        <v>624.0</v>
      </c>
      <c r="P297" s="4">
        <v>1.84</v>
      </c>
      <c r="Q297" s="4">
        <v>1227.56</v>
      </c>
    </row>
    <row r="298" ht="14.25" customHeight="1">
      <c r="B298" s="1" t="s">
        <v>286</v>
      </c>
      <c r="C298" s="4">
        <v>932.51</v>
      </c>
      <c r="D298" s="4">
        <v>250.82999999999998</v>
      </c>
      <c r="E298" s="4">
        <v>58.0</v>
      </c>
      <c r="F298" s="4">
        <v>136.78</v>
      </c>
      <c r="G298" s="5">
        <v>5.0</v>
      </c>
      <c r="H298" s="4">
        <v>11.6</v>
      </c>
      <c r="I298" s="4">
        <v>27.356</v>
      </c>
      <c r="J298" s="4">
        <v>710.41</v>
      </c>
      <c r="K298" s="4">
        <v>222.1</v>
      </c>
      <c r="L298" s="4">
        <v>58.0</v>
      </c>
      <c r="M298" s="4">
        <v>136.78</v>
      </c>
      <c r="N298" s="4">
        <v>1127.29</v>
      </c>
      <c r="O298" s="5">
        <v>437.0</v>
      </c>
      <c r="P298" s="4">
        <v>1.6256521739130434</v>
      </c>
      <c r="Q298" s="4">
        <v>186.502</v>
      </c>
    </row>
    <row r="299" ht="14.25" customHeight="1">
      <c r="B299" s="1" t="s">
        <v>287</v>
      </c>
      <c r="C299" s="4">
        <v>2937.1000000000004</v>
      </c>
      <c r="D299" s="4">
        <v>967.3700000000001</v>
      </c>
      <c r="E299" s="4">
        <v>68.75</v>
      </c>
      <c r="F299" s="4">
        <v>235.79</v>
      </c>
      <c r="G299" s="5">
        <v>3.0</v>
      </c>
      <c r="H299" s="4">
        <v>22.916666666666668</v>
      </c>
      <c r="I299" s="4">
        <v>78.59666666666666</v>
      </c>
      <c r="J299" s="4">
        <v>2729.85</v>
      </c>
      <c r="K299" s="4">
        <v>207.25</v>
      </c>
      <c r="L299" s="4">
        <v>68.75</v>
      </c>
      <c r="M299" s="4">
        <v>235.79</v>
      </c>
      <c r="N299" s="4">
        <v>3241.64</v>
      </c>
      <c r="O299" s="5">
        <v>1665.0</v>
      </c>
      <c r="P299" s="4">
        <v>1.6395495495495496</v>
      </c>
      <c r="Q299" s="4">
        <v>979.0333333333334</v>
      </c>
    </row>
    <row r="300" ht="14.25" customHeight="1">
      <c r="B300" s="1" t="s">
        <v>288</v>
      </c>
      <c r="C300" s="4">
        <v>232.45</v>
      </c>
      <c r="D300" s="4">
        <v>33.5</v>
      </c>
      <c r="E300" s="4">
        <v>14.5</v>
      </c>
      <c r="F300" s="4">
        <v>21.48</v>
      </c>
      <c r="G300" s="5">
        <v>1.0</v>
      </c>
      <c r="H300" s="4">
        <v>14.5</v>
      </c>
      <c r="I300" s="4">
        <v>21.48</v>
      </c>
      <c r="J300" s="4">
        <v>177.55</v>
      </c>
      <c r="K300" s="4">
        <v>54.9</v>
      </c>
      <c r="L300" s="4">
        <v>14.5</v>
      </c>
      <c r="M300" s="4">
        <v>21.48</v>
      </c>
      <c r="N300" s="4">
        <v>268.43</v>
      </c>
      <c r="O300" s="5">
        <v>53.0</v>
      </c>
      <c r="P300" s="4">
        <v>3.35</v>
      </c>
      <c r="Q300" s="4">
        <v>232.45</v>
      </c>
    </row>
    <row r="301" ht="14.25" customHeight="1">
      <c r="B301" s="1" t="s">
        <v>289</v>
      </c>
      <c r="C301" s="4">
        <v>5086.15</v>
      </c>
      <c r="D301" s="4">
        <v>2069.27</v>
      </c>
      <c r="E301" s="4">
        <v>89.0</v>
      </c>
      <c r="F301" s="4">
        <v>375.49</v>
      </c>
      <c r="G301" s="5">
        <v>4.0</v>
      </c>
      <c r="H301" s="4">
        <v>22.25</v>
      </c>
      <c r="I301" s="4">
        <v>93.8725</v>
      </c>
      <c r="J301" s="4">
        <v>4939.9</v>
      </c>
      <c r="K301" s="4">
        <v>146.25</v>
      </c>
      <c r="L301" s="4">
        <v>89.0</v>
      </c>
      <c r="M301" s="4">
        <v>375.49</v>
      </c>
      <c r="N301" s="4">
        <v>5550.64</v>
      </c>
      <c r="O301" s="5">
        <v>3754.0</v>
      </c>
      <c r="P301" s="4">
        <v>1.3159030367607885</v>
      </c>
      <c r="Q301" s="4">
        <v>1271.5375</v>
      </c>
    </row>
    <row r="302" ht="14.25" customHeight="1">
      <c r="B302" s="1" t="s">
        <v>290</v>
      </c>
      <c r="C302" s="4">
        <v>2806.4</v>
      </c>
      <c r="D302" s="4">
        <v>909.14</v>
      </c>
      <c r="E302" s="4">
        <v>130.5</v>
      </c>
      <c r="F302" s="4">
        <v>372.95000000000005</v>
      </c>
      <c r="G302" s="5">
        <v>9.0</v>
      </c>
      <c r="H302" s="4">
        <v>14.5</v>
      </c>
      <c r="I302" s="4">
        <v>41.4388888888889</v>
      </c>
      <c r="J302" s="4">
        <v>2571.9</v>
      </c>
      <c r="K302" s="4">
        <v>234.5</v>
      </c>
      <c r="L302" s="4">
        <v>130.5</v>
      </c>
      <c r="M302" s="4">
        <v>372.95000000000005</v>
      </c>
      <c r="N302" s="4">
        <v>3309.8500000000004</v>
      </c>
      <c r="O302" s="5">
        <v>1662.0</v>
      </c>
      <c r="P302" s="4">
        <v>1.5474729241877256</v>
      </c>
      <c r="Q302" s="4">
        <v>311.82222222222225</v>
      </c>
    </row>
    <row r="303" ht="14.25" customHeight="1">
      <c r="B303" s="1" t="s">
        <v>291</v>
      </c>
      <c r="C303" s="4">
        <v>3217.4499999999994</v>
      </c>
      <c r="D303" s="4">
        <v>901.69</v>
      </c>
      <c r="E303" s="4">
        <v>96.0</v>
      </c>
      <c r="F303" s="4">
        <v>189.35000000000002</v>
      </c>
      <c r="G303" s="5">
        <v>7.0</v>
      </c>
      <c r="H303" s="4">
        <v>13.714285714285714</v>
      </c>
      <c r="I303" s="4">
        <v>27.050000000000004</v>
      </c>
      <c r="J303" s="4">
        <v>2963.95</v>
      </c>
      <c r="K303" s="4">
        <v>253.5</v>
      </c>
      <c r="L303" s="4">
        <v>96.0</v>
      </c>
      <c r="M303" s="4">
        <v>189.35000000000002</v>
      </c>
      <c r="N303" s="4">
        <v>3502.8</v>
      </c>
      <c r="O303" s="5">
        <v>1544.0</v>
      </c>
      <c r="P303" s="4">
        <v>1.9196567357512953</v>
      </c>
      <c r="Q303" s="4">
        <v>459.6357142857142</v>
      </c>
    </row>
    <row r="304" ht="14.25" customHeight="1">
      <c r="B304" s="1" t="s">
        <v>292</v>
      </c>
      <c r="C304" s="4">
        <v>487.34999999999997</v>
      </c>
      <c r="D304" s="4">
        <v>200.89999999999998</v>
      </c>
      <c r="E304" s="4">
        <v>16.75</v>
      </c>
      <c r="F304" s="4">
        <v>76.44</v>
      </c>
      <c r="G304" s="5">
        <v>2.0</v>
      </c>
      <c r="H304" s="4">
        <v>8.375</v>
      </c>
      <c r="I304" s="4">
        <v>38.22</v>
      </c>
      <c r="J304" s="4">
        <v>387.5</v>
      </c>
      <c r="K304" s="4">
        <v>99.85000000000001</v>
      </c>
      <c r="L304" s="4">
        <v>16.75</v>
      </c>
      <c r="M304" s="4">
        <v>76.44</v>
      </c>
      <c r="N304" s="4">
        <v>580.54</v>
      </c>
      <c r="O304" s="5">
        <v>350.0</v>
      </c>
      <c r="P304" s="4">
        <v>1.1071428571428572</v>
      </c>
      <c r="Q304" s="4">
        <v>243.67499999999998</v>
      </c>
    </row>
    <row r="305" ht="14.25" customHeight="1">
      <c r="B305" s="1" t="s">
        <v>293</v>
      </c>
      <c r="C305" s="4">
        <v>131.95</v>
      </c>
      <c r="D305" s="4">
        <v>33.1</v>
      </c>
      <c r="E305" s="4">
        <v>14.5</v>
      </c>
      <c r="F305" s="4">
        <v>21.18</v>
      </c>
      <c r="G305" s="5">
        <v>1.0</v>
      </c>
      <c r="H305" s="4">
        <v>14.5</v>
      </c>
      <c r="I305" s="4">
        <v>21.18</v>
      </c>
      <c r="J305" s="4">
        <v>107.0</v>
      </c>
      <c r="K305" s="4">
        <v>24.95</v>
      </c>
      <c r="L305" s="4">
        <v>14.5</v>
      </c>
      <c r="M305" s="4">
        <v>21.18</v>
      </c>
      <c r="N305" s="4">
        <v>167.63</v>
      </c>
      <c r="O305" s="5">
        <v>50.0</v>
      </c>
      <c r="P305" s="4">
        <v>2.14</v>
      </c>
      <c r="Q305" s="4">
        <v>131.95</v>
      </c>
    </row>
    <row r="306" ht="14.25" customHeight="1">
      <c r="B306" s="1" t="s">
        <v>294</v>
      </c>
      <c r="C306" s="4">
        <v>253.9</v>
      </c>
      <c r="D306" s="4">
        <v>71.0</v>
      </c>
      <c r="E306" s="4">
        <v>16.75</v>
      </c>
      <c r="F306" s="4">
        <v>16.68</v>
      </c>
      <c r="G306" s="5">
        <v>1.0</v>
      </c>
      <c r="H306" s="4">
        <v>16.75</v>
      </c>
      <c r="I306" s="4">
        <v>16.68</v>
      </c>
      <c r="J306" s="4">
        <v>204.0</v>
      </c>
      <c r="K306" s="4">
        <v>49.9</v>
      </c>
      <c r="L306" s="4">
        <v>16.75</v>
      </c>
      <c r="M306" s="4">
        <v>16.68</v>
      </c>
      <c r="N306" s="4">
        <v>287.33</v>
      </c>
      <c r="O306" s="5">
        <v>100.0</v>
      </c>
      <c r="P306" s="4">
        <v>2.04</v>
      </c>
      <c r="Q306" s="4">
        <v>253.9</v>
      </c>
    </row>
    <row r="307" ht="14.25" customHeight="1">
      <c r="B307" s="1" t="s">
        <v>295</v>
      </c>
      <c r="C307" s="4">
        <v>1511.0299999999997</v>
      </c>
      <c r="D307" s="4">
        <v>524.06</v>
      </c>
      <c r="E307" s="4">
        <v>31.25</v>
      </c>
      <c r="F307" s="4">
        <v>161.32</v>
      </c>
      <c r="G307" s="5">
        <v>5.0</v>
      </c>
      <c r="H307" s="4">
        <v>6.25</v>
      </c>
      <c r="I307" s="4">
        <v>32.263999999999996</v>
      </c>
      <c r="J307" s="4">
        <v>1351.4299999999998</v>
      </c>
      <c r="K307" s="4">
        <v>159.6</v>
      </c>
      <c r="L307" s="4">
        <v>31.25</v>
      </c>
      <c r="M307" s="4">
        <v>161.32</v>
      </c>
      <c r="N307" s="4">
        <v>1703.6</v>
      </c>
      <c r="O307" s="5">
        <v>913.0</v>
      </c>
      <c r="P307" s="4">
        <v>1.480208105147864</v>
      </c>
      <c r="Q307" s="4">
        <v>302.20599999999996</v>
      </c>
    </row>
    <row r="308" ht="14.25" customHeight="1">
      <c r="B308" s="1" t="s">
        <v>296</v>
      </c>
      <c r="C308" s="4">
        <v>1507.8899999999999</v>
      </c>
      <c r="D308" s="4">
        <v>473.33000000000004</v>
      </c>
      <c r="E308" s="4">
        <v>68.0</v>
      </c>
      <c r="F308" s="4">
        <v>144.61</v>
      </c>
      <c r="G308" s="5">
        <v>4.0</v>
      </c>
      <c r="H308" s="4">
        <v>17.0</v>
      </c>
      <c r="I308" s="4">
        <v>36.1525</v>
      </c>
      <c r="J308" s="4">
        <v>1358.8899999999999</v>
      </c>
      <c r="K308" s="4">
        <v>149.0</v>
      </c>
      <c r="L308" s="4">
        <v>68.0</v>
      </c>
      <c r="M308" s="4">
        <v>144.61</v>
      </c>
      <c r="N308" s="4">
        <v>1720.5</v>
      </c>
      <c r="O308" s="5">
        <v>715.0</v>
      </c>
      <c r="P308" s="4">
        <v>1.9005454545454543</v>
      </c>
      <c r="Q308" s="4">
        <v>376.97249999999997</v>
      </c>
    </row>
    <row r="309" ht="14.25" customHeight="1">
      <c r="B309" s="1" t="s">
        <v>297</v>
      </c>
      <c r="C309" s="4">
        <v>968.65</v>
      </c>
      <c r="D309" s="4">
        <v>391.65</v>
      </c>
      <c r="E309" s="4">
        <v>20.0</v>
      </c>
      <c r="F309" s="4">
        <v>78.47</v>
      </c>
      <c r="G309" s="5">
        <v>1.0</v>
      </c>
      <c r="H309" s="4">
        <v>20.0</v>
      </c>
      <c r="I309" s="4">
        <v>78.47</v>
      </c>
      <c r="J309" s="4">
        <v>918.75</v>
      </c>
      <c r="K309" s="4">
        <v>49.9</v>
      </c>
      <c r="L309" s="4">
        <v>20.0</v>
      </c>
      <c r="M309" s="4">
        <v>78.47</v>
      </c>
      <c r="N309" s="4">
        <v>1067.12</v>
      </c>
      <c r="O309" s="5">
        <v>525.0</v>
      </c>
      <c r="P309" s="4">
        <v>1.75</v>
      </c>
      <c r="Q309" s="4">
        <v>968.65</v>
      </c>
    </row>
    <row r="310" ht="14.25" customHeight="1">
      <c r="B310" s="1" t="s">
        <v>298</v>
      </c>
      <c r="C310" s="4">
        <v>981.25</v>
      </c>
      <c r="D310" s="4">
        <v>450.18</v>
      </c>
      <c r="E310" s="4">
        <v>16.75</v>
      </c>
      <c r="F310" s="4">
        <v>69.75</v>
      </c>
      <c r="G310" s="5">
        <v>2.0</v>
      </c>
      <c r="H310" s="4">
        <v>8.375</v>
      </c>
      <c r="I310" s="4">
        <v>34.875</v>
      </c>
      <c r="J310" s="4">
        <v>931.35</v>
      </c>
      <c r="K310" s="4">
        <v>49.9</v>
      </c>
      <c r="L310" s="4">
        <v>16.75</v>
      </c>
      <c r="M310" s="4">
        <v>69.75</v>
      </c>
      <c r="N310" s="4">
        <v>1067.75</v>
      </c>
      <c r="O310" s="5">
        <v>663.0</v>
      </c>
      <c r="P310" s="4">
        <v>1.4047511312217196</v>
      </c>
      <c r="Q310" s="4">
        <v>490.625</v>
      </c>
    </row>
    <row r="311" ht="14.25" customHeight="1">
      <c r="B311" s="1" t="s">
        <v>299</v>
      </c>
      <c r="C311" s="4">
        <v>2737.4500000000003</v>
      </c>
      <c r="D311" s="4">
        <v>903.48</v>
      </c>
      <c r="E311" s="4">
        <v>42.75</v>
      </c>
      <c r="F311" s="4">
        <v>190.07</v>
      </c>
      <c r="G311" s="5">
        <v>3.0</v>
      </c>
      <c r="H311" s="4">
        <v>14.25</v>
      </c>
      <c r="I311" s="4">
        <v>63.35666666666666</v>
      </c>
      <c r="J311" s="4">
        <v>2537.6</v>
      </c>
      <c r="K311" s="4">
        <v>199.85000000000002</v>
      </c>
      <c r="L311" s="4">
        <v>42.75</v>
      </c>
      <c r="M311" s="4">
        <v>190.07</v>
      </c>
      <c r="N311" s="4">
        <v>2970.2700000000004</v>
      </c>
      <c r="O311" s="5">
        <v>1574.0</v>
      </c>
      <c r="P311" s="4">
        <v>1.6121982210927572</v>
      </c>
      <c r="Q311" s="4">
        <v>912.4833333333335</v>
      </c>
    </row>
    <row r="312" ht="14.25" customHeight="1">
      <c r="B312" s="1" t="s">
        <v>300</v>
      </c>
      <c r="C312" s="4">
        <v>1569.05</v>
      </c>
      <c r="D312" s="4">
        <v>355.88</v>
      </c>
      <c r="E312" s="4">
        <v>56.75</v>
      </c>
      <c r="F312" s="4">
        <v>109.25999999999999</v>
      </c>
      <c r="G312" s="5">
        <v>3.0</v>
      </c>
      <c r="H312" s="4">
        <v>18.916666666666668</v>
      </c>
      <c r="I312" s="4">
        <v>36.419999999999995</v>
      </c>
      <c r="J312" s="4">
        <v>1419.3</v>
      </c>
      <c r="K312" s="4">
        <v>149.75</v>
      </c>
      <c r="L312" s="4">
        <v>56.75</v>
      </c>
      <c r="M312" s="4">
        <v>109.25999999999999</v>
      </c>
      <c r="N312" s="4">
        <v>1735.0600000000002</v>
      </c>
      <c r="O312" s="5">
        <v>620.0</v>
      </c>
      <c r="P312" s="4">
        <v>2.2891935483870967</v>
      </c>
      <c r="Q312" s="4">
        <v>523.0166666666667</v>
      </c>
    </row>
    <row r="313" ht="14.25" customHeight="1">
      <c r="B313" s="1" t="s">
        <v>301</v>
      </c>
      <c r="C313" s="4">
        <v>3002.78</v>
      </c>
      <c r="D313" s="4">
        <v>1074.53</v>
      </c>
      <c r="E313" s="4">
        <v>20.0</v>
      </c>
      <c r="F313" s="4">
        <v>220.43</v>
      </c>
      <c r="G313" s="5">
        <v>4.0</v>
      </c>
      <c r="H313" s="4">
        <v>5.0</v>
      </c>
      <c r="I313" s="4">
        <v>55.1075</v>
      </c>
      <c r="J313" s="4">
        <v>2690.73</v>
      </c>
      <c r="K313" s="4">
        <v>312.05</v>
      </c>
      <c r="L313" s="4">
        <v>20.0</v>
      </c>
      <c r="M313" s="4">
        <v>220.43</v>
      </c>
      <c r="N313" s="4">
        <v>3243.21</v>
      </c>
      <c r="O313" s="5">
        <v>1872.0</v>
      </c>
      <c r="P313" s="4">
        <v>1.4373557692307692</v>
      </c>
      <c r="Q313" s="4">
        <v>750.695</v>
      </c>
    </row>
    <row r="314" ht="14.25" customHeight="1">
      <c r="B314" s="1" t="s">
        <v>302</v>
      </c>
      <c r="C314" s="4">
        <v>1827.24</v>
      </c>
      <c r="D314" s="4">
        <v>498.27</v>
      </c>
      <c r="E314" s="4">
        <v>71.25</v>
      </c>
      <c r="F314" s="4">
        <v>146.32</v>
      </c>
      <c r="G314" s="5">
        <v>4.0</v>
      </c>
      <c r="H314" s="4">
        <v>17.8125</v>
      </c>
      <c r="I314" s="4">
        <v>36.58</v>
      </c>
      <c r="J314" s="4">
        <v>1872.4499999999998</v>
      </c>
      <c r="K314" s="4">
        <v>-45.20999999999999</v>
      </c>
      <c r="L314" s="4">
        <v>71.25</v>
      </c>
      <c r="M314" s="4">
        <v>146.32</v>
      </c>
      <c r="N314" s="4">
        <v>2044.81</v>
      </c>
      <c r="O314" s="5">
        <v>885.0</v>
      </c>
      <c r="P314" s="4">
        <v>2.1157627118644067</v>
      </c>
      <c r="Q314" s="4">
        <v>456.81</v>
      </c>
    </row>
    <row r="315" ht="14.25" customHeight="1">
      <c r="B315" s="1" t="s">
        <v>303</v>
      </c>
      <c r="C315" s="4">
        <v>2864.49</v>
      </c>
      <c r="D315" s="4">
        <v>1089.3200000000002</v>
      </c>
      <c r="E315" s="4">
        <v>108.0</v>
      </c>
      <c r="F315" s="4">
        <v>231.88000000000002</v>
      </c>
      <c r="G315" s="5">
        <v>6.0</v>
      </c>
      <c r="H315" s="4">
        <v>18.0</v>
      </c>
      <c r="I315" s="4">
        <v>38.64666666666667</v>
      </c>
      <c r="J315" s="4">
        <v>2583.94</v>
      </c>
      <c r="K315" s="4">
        <v>280.55</v>
      </c>
      <c r="L315" s="4">
        <v>108.0</v>
      </c>
      <c r="M315" s="4">
        <v>231.88000000000002</v>
      </c>
      <c r="N315" s="4">
        <v>3204.37</v>
      </c>
      <c r="O315" s="5">
        <v>1903.0</v>
      </c>
      <c r="P315" s="4">
        <v>1.3578244876510772</v>
      </c>
      <c r="Q315" s="4">
        <v>477.41499999999996</v>
      </c>
    </row>
    <row r="316" ht="14.25" customHeight="1">
      <c r="B316" s="1" t="s">
        <v>304</v>
      </c>
      <c r="C316" s="4">
        <v>1049.4</v>
      </c>
      <c r="D316" s="4">
        <v>591.22</v>
      </c>
      <c r="E316" s="4">
        <v>36.75</v>
      </c>
      <c r="F316" s="4">
        <v>162.21</v>
      </c>
      <c r="G316" s="5">
        <v>2.0</v>
      </c>
      <c r="H316" s="4">
        <v>18.375</v>
      </c>
      <c r="I316" s="4">
        <v>81.105</v>
      </c>
      <c r="J316" s="4">
        <v>941.5</v>
      </c>
      <c r="K316" s="4">
        <v>107.9</v>
      </c>
      <c r="L316" s="4">
        <v>36.75</v>
      </c>
      <c r="M316" s="4">
        <v>162.21</v>
      </c>
      <c r="N316" s="4">
        <v>1248.36</v>
      </c>
      <c r="O316" s="5">
        <v>1030.0</v>
      </c>
      <c r="P316" s="4">
        <v>0.9140776699029126</v>
      </c>
      <c r="Q316" s="4">
        <v>524.7</v>
      </c>
    </row>
    <row r="317" ht="14.25" customHeight="1">
      <c r="B317" s="1" t="s">
        <v>305</v>
      </c>
      <c r="C317" s="4">
        <v>167.45</v>
      </c>
      <c r="D317" s="4">
        <v>28.7</v>
      </c>
      <c r="E317" s="4">
        <v>0.0</v>
      </c>
      <c r="F317" s="4">
        <v>21.18</v>
      </c>
      <c r="G317" s="5">
        <v>1.0</v>
      </c>
      <c r="H317" s="4">
        <v>0.0</v>
      </c>
      <c r="I317" s="4">
        <v>21.18</v>
      </c>
      <c r="J317" s="4">
        <v>142.5</v>
      </c>
      <c r="K317" s="4">
        <v>24.95</v>
      </c>
      <c r="L317" s="4">
        <v>0.0</v>
      </c>
      <c r="M317" s="4">
        <v>21.18</v>
      </c>
      <c r="N317" s="4">
        <v>188.63</v>
      </c>
      <c r="O317" s="5">
        <v>50.0</v>
      </c>
      <c r="P317" s="4">
        <v>2.85</v>
      </c>
      <c r="Q317" s="4">
        <v>167.45</v>
      </c>
    </row>
    <row r="318" ht="14.25" customHeight="1">
      <c r="B318" s="1" t="s">
        <v>306</v>
      </c>
      <c r="C318" s="4">
        <v>608.1</v>
      </c>
      <c r="D318" s="4">
        <v>317.42</v>
      </c>
      <c r="E318" s="4">
        <v>31.25</v>
      </c>
      <c r="F318" s="4">
        <v>56.59</v>
      </c>
      <c r="G318" s="5">
        <v>2.0</v>
      </c>
      <c r="H318" s="4">
        <v>15.625</v>
      </c>
      <c r="I318" s="4">
        <v>28.295</v>
      </c>
      <c r="J318" s="4">
        <v>570.6800000000001</v>
      </c>
      <c r="K318" s="4">
        <v>37.42</v>
      </c>
      <c r="L318" s="4">
        <v>31.25</v>
      </c>
      <c r="M318" s="4">
        <v>56.59</v>
      </c>
      <c r="N318" s="4">
        <v>695.94</v>
      </c>
      <c r="O318" s="5">
        <v>553.0</v>
      </c>
      <c r="P318" s="4">
        <v>1.031971066907776</v>
      </c>
      <c r="Q318" s="4">
        <v>304.05</v>
      </c>
    </row>
    <row r="319" ht="14.25" customHeight="1">
      <c r="B319" s="1" t="s">
        <v>307</v>
      </c>
      <c r="C319" s="4">
        <v>161.7</v>
      </c>
      <c r="D319" s="4">
        <v>60.27</v>
      </c>
      <c r="E319" s="4">
        <v>14.5</v>
      </c>
      <c r="F319" s="4">
        <v>31.09</v>
      </c>
      <c r="G319" s="5">
        <v>1.0</v>
      </c>
      <c r="H319" s="4">
        <v>14.5</v>
      </c>
      <c r="I319" s="4">
        <v>31.09</v>
      </c>
      <c r="J319" s="4">
        <v>141.75</v>
      </c>
      <c r="K319" s="4">
        <v>19.95</v>
      </c>
      <c r="L319" s="4">
        <v>14.5</v>
      </c>
      <c r="M319" s="4">
        <v>31.09</v>
      </c>
      <c r="N319" s="4">
        <v>207.29</v>
      </c>
      <c r="O319" s="5">
        <v>105.0</v>
      </c>
      <c r="P319" s="4">
        <v>1.35</v>
      </c>
      <c r="Q319" s="4">
        <v>161.7</v>
      </c>
    </row>
    <row r="320" ht="14.25" customHeight="1">
      <c r="B320" s="1" t="s">
        <v>308</v>
      </c>
      <c r="C320" s="4">
        <v>983.52</v>
      </c>
      <c r="D320" s="4">
        <v>296.85</v>
      </c>
      <c r="E320" s="4">
        <v>48.0</v>
      </c>
      <c r="F320" s="4">
        <v>67.26</v>
      </c>
      <c r="G320" s="5">
        <v>3.0</v>
      </c>
      <c r="H320" s="4">
        <v>16.0</v>
      </c>
      <c r="I320" s="4">
        <v>22.42</v>
      </c>
      <c r="J320" s="4">
        <v>846.22</v>
      </c>
      <c r="K320" s="4">
        <v>137.3</v>
      </c>
      <c r="L320" s="4">
        <v>48.0</v>
      </c>
      <c r="M320" s="4">
        <v>67.26</v>
      </c>
      <c r="N320" s="4">
        <v>1098.7800000000002</v>
      </c>
      <c r="O320" s="5">
        <v>386.0</v>
      </c>
      <c r="P320" s="4">
        <v>2.192279792746114</v>
      </c>
      <c r="Q320" s="4">
        <v>327.84</v>
      </c>
    </row>
    <row r="321" ht="14.25" customHeight="1">
      <c r="B321" s="1" t="s">
        <v>309</v>
      </c>
      <c r="C321" s="4">
        <v>3281.25</v>
      </c>
      <c r="D321" s="4">
        <v>1049.83</v>
      </c>
      <c r="E321" s="4">
        <v>62.75</v>
      </c>
      <c r="F321" s="4">
        <v>186.30999999999997</v>
      </c>
      <c r="G321" s="5">
        <v>3.0</v>
      </c>
      <c r="H321" s="4">
        <v>20.916666666666668</v>
      </c>
      <c r="I321" s="4">
        <v>62.103333333333325</v>
      </c>
      <c r="J321" s="4">
        <v>3360.75</v>
      </c>
      <c r="K321" s="4">
        <v>-79.49999999999999</v>
      </c>
      <c r="L321" s="4">
        <v>62.75</v>
      </c>
      <c r="M321" s="4">
        <v>186.30999999999997</v>
      </c>
      <c r="N321" s="4">
        <v>3530.3100000000004</v>
      </c>
      <c r="O321" s="5">
        <v>1385.0</v>
      </c>
      <c r="P321" s="4">
        <v>2.4265342960288807</v>
      </c>
      <c r="Q321" s="4">
        <v>1093.75</v>
      </c>
    </row>
    <row r="322" ht="14.25" customHeight="1">
      <c r="B322" s="1" t="s">
        <v>310</v>
      </c>
      <c r="C322" s="4">
        <v>477.9</v>
      </c>
      <c r="D322" s="4">
        <v>112.6</v>
      </c>
      <c r="E322" s="4">
        <v>16.75</v>
      </c>
      <c r="F322" s="4">
        <v>36.08</v>
      </c>
      <c r="G322" s="5">
        <v>1.0</v>
      </c>
      <c r="H322" s="4">
        <v>16.75</v>
      </c>
      <c r="I322" s="4">
        <v>36.08</v>
      </c>
      <c r="J322" s="4">
        <v>408.0</v>
      </c>
      <c r="K322" s="4">
        <v>69.9</v>
      </c>
      <c r="L322" s="4">
        <v>16.75</v>
      </c>
      <c r="M322" s="4">
        <v>36.08</v>
      </c>
      <c r="N322" s="4">
        <v>530.73</v>
      </c>
      <c r="O322" s="5">
        <v>200.0</v>
      </c>
      <c r="P322" s="4">
        <v>2.04</v>
      </c>
      <c r="Q322" s="4">
        <v>477.9</v>
      </c>
    </row>
    <row r="323" ht="14.25" customHeight="1">
      <c r="B323" s="1" t="s">
        <v>311</v>
      </c>
      <c r="C323" s="4">
        <v>1385.79</v>
      </c>
      <c r="D323" s="4">
        <v>403.56000000000006</v>
      </c>
      <c r="E323" s="4">
        <v>31.25</v>
      </c>
      <c r="F323" s="4">
        <v>163.93</v>
      </c>
      <c r="G323" s="5">
        <v>4.0</v>
      </c>
      <c r="H323" s="4">
        <v>7.8125</v>
      </c>
      <c r="I323" s="4">
        <v>40.9825</v>
      </c>
      <c r="J323" s="4">
        <v>1193.6</v>
      </c>
      <c r="K323" s="4">
        <v>192.19</v>
      </c>
      <c r="L323" s="4">
        <v>31.25</v>
      </c>
      <c r="M323" s="4">
        <v>163.93</v>
      </c>
      <c r="N323" s="4">
        <v>1580.97</v>
      </c>
      <c r="O323" s="5">
        <v>590.0</v>
      </c>
      <c r="P323" s="4">
        <v>2.0230508474576268</v>
      </c>
      <c r="Q323" s="4">
        <v>346.4475</v>
      </c>
    </row>
    <row r="324" ht="14.25" customHeight="1">
      <c r="B324" s="1" t="s">
        <v>312</v>
      </c>
      <c r="C324" s="4">
        <v>231.42</v>
      </c>
      <c r="D324" s="4">
        <v>36.84</v>
      </c>
      <c r="E324" s="4">
        <v>0.0</v>
      </c>
      <c r="F324" s="4">
        <v>55.94</v>
      </c>
      <c r="G324" s="5">
        <v>1.0</v>
      </c>
      <c r="H324" s="4">
        <v>0.0</v>
      </c>
      <c r="I324" s="4">
        <v>55.94</v>
      </c>
      <c r="J324" s="4">
        <v>211.47</v>
      </c>
      <c r="K324" s="4">
        <v>19.95</v>
      </c>
      <c r="L324" s="4">
        <v>0.0</v>
      </c>
      <c r="M324" s="4">
        <v>55.94</v>
      </c>
      <c r="N324" s="4">
        <v>287.36</v>
      </c>
      <c r="O324" s="5">
        <v>53.0</v>
      </c>
      <c r="P324" s="4">
        <v>3.9899999999999998</v>
      </c>
      <c r="Q324" s="4">
        <v>231.42</v>
      </c>
    </row>
    <row r="325" ht="14.25" customHeight="1">
      <c r="B325" s="1" t="s">
        <v>313</v>
      </c>
      <c r="C325" s="4">
        <v>159.65</v>
      </c>
      <c r="D325" s="4">
        <v>18.0</v>
      </c>
      <c r="E325" s="4">
        <v>14.5</v>
      </c>
      <c r="F325" s="4">
        <v>17.02</v>
      </c>
      <c r="G325" s="5">
        <v>1.0</v>
      </c>
      <c r="H325" s="4">
        <v>14.5</v>
      </c>
      <c r="I325" s="4">
        <v>17.02</v>
      </c>
      <c r="J325" s="4">
        <v>107.25</v>
      </c>
      <c r="K325" s="4">
        <v>52.4</v>
      </c>
      <c r="L325" s="4">
        <v>14.5</v>
      </c>
      <c r="M325" s="4">
        <v>17.02</v>
      </c>
      <c r="N325" s="4">
        <v>191.17</v>
      </c>
      <c r="O325" s="5">
        <v>25.0</v>
      </c>
      <c r="P325" s="4">
        <v>4.29</v>
      </c>
      <c r="Q325" s="4">
        <v>159.65</v>
      </c>
    </row>
    <row r="326" ht="14.25" customHeight="1">
      <c r="B326" s="1" t="s">
        <v>314</v>
      </c>
      <c r="C326" s="4">
        <v>627.0</v>
      </c>
      <c r="D326" s="4">
        <v>208.5</v>
      </c>
      <c r="E326" s="4">
        <v>20.0</v>
      </c>
      <c r="F326" s="4">
        <v>35.11</v>
      </c>
      <c r="G326" s="5">
        <v>1.0</v>
      </c>
      <c r="H326" s="4">
        <v>20.0</v>
      </c>
      <c r="I326" s="4">
        <v>35.11</v>
      </c>
      <c r="J326" s="4">
        <v>627.0</v>
      </c>
      <c r="K326" s="4">
        <v>0.0</v>
      </c>
      <c r="L326" s="4">
        <v>20.0</v>
      </c>
      <c r="M326" s="4">
        <v>35.11</v>
      </c>
      <c r="N326" s="4">
        <v>682.11</v>
      </c>
      <c r="O326" s="5">
        <v>300.0</v>
      </c>
      <c r="P326" s="4">
        <v>2.09</v>
      </c>
      <c r="Q326" s="4">
        <v>627.0</v>
      </c>
    </row>
    <row r="327" ht="14.25" customHeight="1">
      <c r="B327" s="1" t="s">
        <v>315</v>
      </c>
      <c r="C327" s="4">
        <v>537.45</v>
      </c>
      <c r="D327" s="4">
        <v>104.25</v>
      </c>
      <c r="E327" s="4">
        <v>0.0</v>
      </c>
      <c r="F327" s="4">
        <v>21.87</v>
      </c>
      <c r="G327" s="5">
        <v>1.0</v>
      </c>
      <c r="H327" s="4">
        <v>0.0</v>
      </c>
      <c r="I327" s="4">
        <v>21.87</v>
      </c>
      <c r="J327" s="4">
        <v>562.5</v>
      </c>
      <c r="K327" s="4">
        <v>-25.05</v>
      </c>
      <c r="L327" s="4">
        <v>0.0</v>
      </c>
      <c r="M327" s="4">
        <v>21.87</v>
      </c>
      <c r="N327" s="4">
        <v>559.32</v>
      </c>
      <c r="O327" s="5">
        <v>150.0</v>
      </c>
      <c r="P327" s="4">
        <v>3.75</v>
      </c>
      <c r="Q327" s="4">
        <v>537.45</v>
      </c>
    </row>
    <row r="328" ht="14.25" customHeight="1">
      <c r="B328" s="1" t="s">
        <v>316</v>
      </c>
      <c r="C328" s="4">
        <v>453.08</v>
      </c>
      <c r="D328" s="4">
        <v>88.71000000000001</v>
      </c>
      <c r="E328" s="4">
        <v>29.0</v>
      </c>
      <c r="F328" s="4">
        <v>38.75</v>
      </c>
      <c r="G328" s="5">
        <v>2.0</v>
      </c>
      <c r="H328" s="4">
        <v>14.5</v>
      </c>
      <c r="I328" s="4">
        <v>19.375</v>
      </c>
      <c r="J328" s="4">
        <v>408.18</v>
      </c>
      <c r="K328" s="4">
        <v>44.9</v>
      </c>
      <c r="L328" s="4">
        <v>29.0</v>
      </c>
      <c r="M328" s="4">
        <v>38.75</v>
      </c>
      <c r="N328" s="4">
        <v>520.83</v>
      </c>
      <c r="O328" s="5">
        <v>132.0</v>
      </c>
      <c r="P328" s="4">
        <v>3.0922727272727273</v>
      </c>
      <c r="Q328" s="4">
        <v>226.54</v>
      </c>
    </row>
    <row r="329" ht="14.25" customHeight="1">
      <c r="B329" s="1" t="s">
        <v>317</v>
      </c>
      <c r="C329" s="4">
        <v>1443.21</v>
      </c>
      <c r="D329" s="4">
        <v>325.25</v>
      </c>
      <c r="E329" s="4">
        <v>30.0</v>
      </c>
      <c r="F329" s="4">
        <v>80.43</v>
      </c>
      <c r="G329" s="5">
        <v>4.0</v>
      </c>
      <c r="H329" s="4">
        <v>7.5</v>
      </c>
      <c r="I329" s="4">
        <v>20.1075</v>
      </c>
      <c r="J329" s="4">
        <v>1444.61</v>
      </c>
      <c r="K329" s="4">
        <v>-1.4000000000000057</v>
      </c>
      <c r="L329" s="4">
        <v>30.0</v>
      </c>
      <c r="M329" s="4">
        <v>80.43</v>
      </c>
      <c r="N329" s="4">
        <v>1553.64</v>
      </c>
      <c r="O329" s="5">
        <v>484.0</v>
      </c>
      <c r="P329" s="4">
        <v>2.9847314049586773</v>
      </c>
      <c r="Q329" s="4">
        <v>360.8025</v>
      </c>
    </row>
    <row r="330" ht="14.25" customHeight="1">
      <c r="B330" s="1" t="s">
        <v>318</v>
      </c>
      <c r="C330" s="4">
        <v>1479.66</v>
      </c>
      <c r="D330" s="4">
        <v>499.68</v>
      </c>
      <c r="E330" s="4">
        <v>48.0</v>
      </c>
      <c r="F330" s="4">
        <v>118.87</v>
      </c>
      <c r="G330" s="5">
        <v>4.0</v>
      </c>
      <c r="H330" s="4">
        <v>12.0</v>
      </c>
      <c r="I330" s="4">
        <v>29.7175</v>
      </c>
      <c r="J330" s="4">
        <v>1214.06</v>
      </c>
      <c r="K330" s="4">
        <v>265.6</v>
      </c>
      <c r="L330" s="4">
        <v>48.0</v>
      </c>
      <c r="M330" s="4">
        <v>118.87</v>
      </c>
      <c r="N330" s="4">
        <v>1646.53</v>
      </c>
      <c r="O330" s="5">
        <v>694.0</v>
      </c>
      <c r="P330" s="4">
        <v>1.7493659942363111</v>
      </c>
      <c r="Q330" s="4">
        <v>369.915</v>
      </c>
    </row>
    <row r="331" ht="14.25" customHeight="1">
      <c r="B331" s="1" t="s">
        <v>319</v>
      </c>
      <c r="C331" s="4">
        <v>779.72</v>
      </c>
      <c r="D331" s="4">
        <v>153.59</v>
      </c>
      <c r="E331" s="4">
        <v>33.5</v>
      </c>
      <c r="F331" s="4">
        <v>38.84</v>
      </c>
      <c r="G331" s="5">
        <v>2.0</v>
      </c>
      <c r="H331" s="4">
        <v>16.75</v>
      </c>
      <c r="I331" s="4">
        <v>19.42</v>
      </c>
      <c r="J331" s="4">
        <v>691.72</v>
      </c>
      <c r="K331" s="4">
        <v>88.0</v>
      </c>
      <c r="L331" s="4">
        <v>33.5</v>
      </c>
      <c r="M331" s="4">
        <v>38.84</v>
      </c>
      <c r="N331" s="4">
        <v>852.06</v>
      </c>
      <c r="O331" s="5">
        <v>263.0</v>
      </c>
      <c r="P331" s="4">
        <v>2.6301140684410647</v>
      </c>
      <c r="Q331" s="4">
        <v>389.86</v>
      </c>
    </row>
    <row r="332" ht="14.25" customHeight="1">
      <c r="B332" s="1" t="s">
        <v>320</v>
      </c>
      <c r="C332" s="4">
        <v>1258.22</v>
      </c>
      <c r="D332" s="4">
        <v>285.99999999999994</v>
      </c>
      <c r="E332" s="4">
        <v>61.25</v>
      </c>
      <c r="F332" s="4">
        <v>92.72999999999999</v>
      </c>
      <c r="G332" s="5">
        <v>5.0</v>
      </c>
      <c r="H332" s="4">
        <v>12.25</v>
      </c>
      <c r="I332" s="4">
        <v>18.546</v>
      </c>
      <c r="J332" s="4">
        <v>1036.1000000000001</v>
      </c>
      <c r="K332" s="4">
        <v>222.12</v>
      </c>
      <c r="L332" s="4">
        <v>61.25</v>
      </c>
      <c r="M332" s="4">
        <v>92.72999999999999</v>
      </c>
      <c r="N332" s="4">
        <v>1412.2</v>
      </c>
      <c r="O332" s="5">
        <v>465.0</v>
      </c>
      <c r="P332" s="4">
        <v>2.228172043010753</v>
      </c>
      <c r="Q332" s="4">
        <v>251.644</v>
      </c>
    </row>
    <row r="333" ht="14.25" customHeight="1">
      <c r="B333" s="1" t="s">
        <v>321</v>
      </c>
      <c r="C333" s="4">
        <v>1333.9499999999998</v>
      </c>
      <c r="D333" s="4">
        <v>305.66</v>
      </c>
      <c r="E333" s="4">
        <v>36.75</v>
      </c>
      <c r="F333" s="4">
        <v>83.96000000000001</v>
      </c>
      <c r="G333" s="5">
        <v>3.0</v>
      </c>
      <c r="H333" s="4">
        <v>12.25</v>
      </c>
      <c r="I333" s="4">
        <v>27.986666666666668</v>
      </c>
      <c r="J333" s="4">
        <v>1219.15</v>
      </c>
      <c r="K333" s="4">
        <v>114.80000000000001</v>
      </c>
      <c r="L333" s="4">
        <v>36.75</v>
      </c>
      <c r="M333" s="4">
        <v>83.96000000000001</v>
      </c>
      <c r="N333" s="4">
        <v>1454.6599999999999</v>
      </c>
      <c r="O333" s="5">
        <v>497.0</v>
      </c>
      <c r="P333" s="4">
        <v>2.4530181086519116</v>
      </c>
      <c r="Q333" s="4">
        <v>444.6499999999999</v>
      </c>
    </row>
    <row r="334" ht="14.25" customHeight="1">
      <c r="B334" s="1" t="s">
        <v>322</v>
      </c>
      <c r="C334" s="4">
        <v>0.0</v>
      </c>
      <c r="D334" s="4">
        <v>0.15</v>
      </c>
      <c r="E334" s="4">
        <v>13.25</v>
      </c>
      <c r="F334" s="4">
        <v>19.77</v>
      </c>
      <c r="G334" s="5">
        <v>1.0</v>
      </c>
      <c r="H334" s="4">
        <v>13.25</v>
      </c>
      <c r="I334" s="4">
        <v>19.77</v>
      </c>
      <c r="J334" s="4">
        <v>0.0</v>
      </c>
      <c r="K334" s="4">
        <v>0.0</v>
      </c>
      <c r="L334" s="4">
        <v>13.25</v>
      </c>
      <c r="M334" s="4">
        <v>19.77</v>
      </c>
      <c r="N334" s="4">
        <v>33.02</v>
      </c>
      <c r="O334" s="5">
        <v>0.0</v>
      </c>
      <c r="P334" s="4">
        <v>0.0</v>
      </c>
      <c r="Q334" s="4">
        <v>0.0</v>
      </c>
    </row>
    <row r="335" ht="14.25" customHeight="1">
      <c r="B335" s="1" t="s">
        <v>323</v>
      </c>
      <c r="C335" s="4">
        <v>0.0</v>
      </c>
      <c r="D335" s="4">
        <v>16.1</v>
      </c>
      <c r="E335" s="4">
        <v>12.0</v>
      </c>
      <c r="F335" s="4">
        <v>21.29</v>
      </c>
      <c r="G335" s="5">
        <v>1.0</v>
      </c>
      <c r="H335" s="4">
        <v>12.0</v>
      </c>
      <c r="I335" s="4">
        <v>21.29</v>
      </c>
      <c r="J335" s="4">
        <v>0.0</v>
      </c>
      <c r="K335" s="4">
        <v>0.0</v>
      </c>
      <c r="L335" s="4">
        <v>12.0</v>
      </c>
      <c r="M335" s="4">
        <v>21.29</v>
      </c>
      <c r="N335" s="4">
        <v>33.29</v>
      </c>
      <c r="O335" s="5">
        <v>0.0</v>
      </c>
      <c r="P335" s="4">
        <v>0.0</v>
      </c>
      <c r="Q335" s="4">
        <v>0.0</v>
      </c>
    </row>
    <row r="336" ht="14.25" customHeight="1">
      <c r="B336" s="1" t="s">
        <v>324</v>
      </c>
      <c r="C336" s="4">
        <v>0.0</v>
      </c>
      <c r="D336" s="4">
        <v>52.8</v>
      </c>
      <c r="E336" s="4">
        <v>13.25</v>
      </c>
      <c r="F336" s="4">
        <v>24.53</v>
      </c>
      <c r="G336" s="5">
        <v>1.0</v>
      </c>
      <c r="H336" s="4">
        <v>13.25</v>
      </c>
      <c r="I336" s="4">
        <v>24.53</v>
      </c>
      <c r="J336" s="4">
        <v>0.0</v>
      </c>
      <c r="K336" s="4">
        <v>0.0</v>
      </c>
      <c r="L336" s="4">
        <v>13.25</v>
      </c>
      <c r="M336" s="4">
        <v>24.53</v>
      </c>
      <c r="N336" s="4">
        <v>37.78</v>
      </c>
      <c r="O336" s="5">
        <v>0.0</v>
      </c>
      <c r="P336" s="4">
        <v>0.0</v>
      </c>
      <c r="Q336" s="4">
        <v>0.0</v>
      </c>
    </row>
    <row r="337" ht="14.25" customHeight="1">
      <c r="B337" s="1" t="s">
        <v>325</v>
      </c>
      <c r="C337" s="4">
        <v>458.65</v>
      </c>
      <c r="D337" s="4">
        <v>142.32</v>
      </c>
      <c r="E337" s="4">
        <v>43.25</v>
      </c>
      <c r="F337" s="4">
        <v>164.97</v>
      </c>
      <c r="G337" s="5">
        <v>3.0</v>
      </c>
      <c r="H337" s="4">
        <v>14.416666666666666</v>
      </c>
      <c r="I337" s="4">
        <v>54.99</v>
      </c>
      <c r="J337" s="4">
        <v>448.7</v>
      </c>
      <c r="K337" s="4">
        <v>9.95</v>
      </c>
      <c r="L337" s="4">
        <v>43.25</v>
      </c>
      <c r="M337" s="4">
        <v>164.97</v>
      </c>
      <c r="N337" s="4">
        <v>666.87</v>
      </c>
      <c r="O337" s="5">
        <v>80.0</v>
      </c>
      <c r="P337" s="4">
        <v>5.60875</v>
      </c>
      <c r="Q337" s="4">
        <v>152.88333333333333</v>
      </c>
    </row>
    <row r="338" ht="14.25" customHeight="1">
      <c r="B338" s="1" t="s">
        <v>326</v>
      </c>
      <c r="C338" s="4">
        <v>2579.62</v>
      </c>
      <c r="D338" s="4">
        <v>779.47</v>
      </c>
      <c r="E338" s="4">
        <v>54.75</v>
      </c>
      <c r="F338" s="4">
        <v>595.1</v>
      </c>
      <c r="G338" s="5">
        <v>3.0</v>
      </c>
      <c r="H338" s="4">
        <v>18.25</v>
      </c>
      <c r="I338" s="4">
        <v>198.36666666666667</v>
      </c>
      <c r="J338" s="4">
        <v>2594.67</v>
      </c>
      <c r="K338" s="4">
        <v>-15.05</v>
      </c>
      <c r="L338" s="4">
        <v>54.75</v>
      </c>
      <c r="M338" s="4">
        <v>595.1</v>
      </c>
      <c r="N338" s="4">
        <v>3229.4700000000003</v>
      </c>
      <c r="O338" s="5">
        <v>748.0</v>
      </c>
      <c r="P338" s="4">
        <v>3.4688101604278074</v>
      </c>
      <c r="Q338" s="4">
        <v>859.8733333333333</v>
      </c>
    </row>
    <row r="339" ht="14.25" customHeight="1">
      <c r="B339" s="1" t="s">
        <v>327</v>
      </c>
      <c r="C339" s="4">
        <v>40379.72</v>
      </c>
      <c r="D339" s="4">
        <v>13252.899999999998</v>
      </c>
      <c r="E339" s="4">
        <v>685.5</v>
      </c>
      <c r="F339" s="4">
        <v>2610.08</v>
      </c>
      <c r="G339" s="5">
        <v>54.0</v>
      </c>
      <c r="H339" s="4">
        <v>12.694444444444445</v>
      </c>
      <c r="I339" s="4">
        <v>48.33481481481481</v>
      </c>
      <c r="J339" s="4">
        <v>37903.14000000001</v>
      </c>
      <c r="K339" s="4">
        <v>2476.5800000000004</v>
      </c>
      <c r="L339" s="4">
        <v>685.5</v>
      </c>
      <c r="M339" s="4">
        <v>2610.08</v>
      </c>
      <c r="N339" s="4">
        <v>43675.30000000001</v>
      </c>
      <c r="O339" s="5">
        <v>12124.0</v>
      </c>
      <c r="P339" s="4">
        <v>3.126290003299242</v>
      </c>
      <c r="Q339" s="4">
        <v>747.7725925925926</v>
      </c>
    </row>
    <row r="340" ht="14.25" customHeight="1">
      <c r="B340" s="1" t="s">
        <v>328</v>
      </c>
      <c r="C340" s="4">
        <v>13265.49</v>
      </c>
      <c r="D340" s="4">
        <v>4086.8800000000006</v>
      </c>
      <c r="E340" s="4">
        <v>540.5</v>
      </c>
      <c r="F340" s="4">
        <v>1372.1</v>
      </c>
      <c r="G340" s="5">
        <v>40.0</v>
      </c>
      <c r="H340" s="4">
        <v>13.5125</v>
      </c>
      <c r="I340" s="4">
        <v>34.302499999999995</v>
      </c>
      <c r="J340" s="4">
        <v>11987.980000000003</v>
      </c>
      <c r="K340" s="4">
        <v>1277.5099999999998</v>
      </c>
      <c r="L340" s="4">
        <v>540.5</v>
      </c>
      <c r="M340" s="4">
        <v>1372.1</v>
      </c>
      <c r="N340" s="4">
        <v>15178.09</v>
      </c>
      <c r="O340" s="5">
        <v>5573.0</v>
      </c>
      <c r="P340" s="4">
        <v>2.1510820025121125</v>
      </c>
      <c r="Q340" s="4">
        <v>331.63725</v>
      </c>
    </row>
    <row r="341" ht="14.25" customHeight="1">
      <c r="B341" s="1" t="s">
        <v>329</v>
      </c>
      <c r="C341" s="4">
        <v>13722.82</v>
      </c>
      <c r="D341" s="4">
        <v>4244.919999999999</v>
      </c>
      <c r="E341" s="4">
        <v>350.75</v>
      </c>
      <c r="F341" s="4">
        <v>1178.2399999999998</v>
      </c>
      <c r="G341" s="5">
        <v>24.0</v>
      </c>
      <c r="H341" s="4">
        <v>14.614583333333334</v>
      </c>
      <c r="I341" s="4">
        <v>49.09333333333333</v>
      </c>
      <c r="J341" s="4">
        <v>12584.72</v>
      </c>
      <c r="K341" s="4">
        <v>1138.0999999999997</v>
      </c>
      <c r="L341" s="4">
        <v>350.75</v>
      </c>
      <c r="M341" s="4">
        <v>1178.2399999999998</v>
      </c>
      <c r="N341" s="4">
        <v>15251.81</v>
      </c>
      <c r="O341" s="5">
        <v>4883.0</v>
      </c>
      <c r="P341" s="4">
        <v>2.577251689535122</v>
      </c>
      <c r="Q341" s="4">
        <v>571.7841666666667</v>
      </c>
    </row>
    <row r="342" ht="14.25" customHeight="1">
      <c r="B342" s="1" t="s">
        <v>330</v>
      </c>
      <c r="C342" s="4">
        <v>13505.929999999997</v>
      </c>
      <c r="D342" s="4">
        <v>4230.999999999999</v>
      </c>
      <c r="E342" s="4">
        <v>394.75</v>
      </c>
      <c r="F342" s="4">
        <v>1083.7700000000007</v>
      </c>
      <c r="G342" s="5">
        <v>37.0</v>
      </c>
      <c r="H342" s="4">
        <v>10.66891891891892</v>
      </c>
      <c r="I342" s="4">
        <v>29.2910810810811</v>
      </c>
      <c r="J342" s="4">
        <v>12312.979999999998</v>
      </c>
      <c r="K342" s="4">
        <v>1192.9500000000005</v>
      </c>
      <c r="L342" s="4">
        <v>394.75</v>
      </c>
      <c r="M342" s="4">
        <v>1083.7700000000007</v>
      </c>
      <c r="N342" s="4">
        <v>14984.45</v>
      </c>
      <c r="O342" s="5">
        <v>6106.0</v>
      </c>
      <c r="P342" s="4">
        <v>2.0165378316410085</v>
      </c>
      <c r="Q342" s="4">
        <v>365.02513513513503</v>
      </c>
    </row>
    <row r="343" ht="14.25" customHeight="1">
      <c r="B343" s="1" t="s">
        <v>331</v>
      </c>
      <c r="C343" s="4">
        <v>11383.03</v>
      </c>
      <c r="D343" s="4">
        <v>3691.7200000000007</v>
      </c>
      <c r="E343" s="4">
        <v>512.25</v>
      </c>
      <c r="F343" s="4">
        <v>854.72</v>
      </c>
      <c r="G343" s="5">
        <v>33.0</v>
      </c>
      <c r="H343" s="4">
        <v>15.522727272727273</v>
      </c>
      <c r="I343" s="4">
        <v>25.900606060606062</v>
      </c>
      <c r="J343" s="4">
        <v>10090.08</v>
      </c>
      <c r="K343" s="4">
        <v>1292.9500000000005</v>
      </c>
      <c r="L343" s="4">
        <v>512.25</v>
      </c>
      <c r="M343" s="4">
        <v>854.72</v>
      </c>
      <c r="N343" s="4">
        <v>12749.999999999998</v>
      </c>
      <c r="O343" s="5">
        <v>5289.0</v>
      </c>
      <c r="P343" s="4">
        <v>1.907748156551333</v>
      </c>
      <c r="Q343" s="4">
        <v>344.940303030303</v>
      </c>
    </row>
    <row r="344" ht="14.25" customHeight="1">
      <c r="B344" s="1" t="s">
        <v>332</v>
      </c>
      <c r="C344" s="4">
        <v>11305.44</v>
      </c>
      <c r="D344" s="4">
        <v>3210.9300000000003</v>
      </c>
      <c r="E344" s="4">
        <v>465.5</v>
      </c>
      <c r="F344" s="4">
        <v>1163.41</v>
      </c>
      <c r="G344" s="5">
        <v>38.0</v>
      </c>
      <c r="H344" s="4">
        <v>12.25</v>
      </c>
      <c r="I344" s="4">
        <v>30.61605263157895</v>
      </c>
      <c r="J344" s="4">
        <v>10267.279999999999</v>
      </c>
      <c r="K344" s="4">
        <v>1038.1600000000003</v>
      </c>
      <c r="L344" s="4">
        <v>465.5</v>
      </c>
      <c r="M344" s="4">
        <v>1163.41</v>
      </c>
      <c r="N344" s="4">
        <v>12934.35</v>
      </c>
      <c r="O344" s="5">
        <v>4766.0</v>
      </c>
      <c r="P344" s="4">
        <v>2.15427612253462</v>
      </c>
      <c r="Q344" s="4">
        <v>297.51157894736843</v>
      </c>
    </row>
    <row r="345" ht="14.25" customHeight="1">
      <c r="B345" s="1" t="s">
        <v>333</v>
      </c>
      <c r="C345" s="4">
        <v>31.43</v>
      </c>
      <c r="D345" s="4">
        <v>41.82</v>
      </c>
      <c r="E345" s="4">
        <v>0.0</v>
      </c>
      <c r="F345" s="4">
        <v>18.21</v>
      </c>
      <c r="G345" s="5">
        <v>1.0</v>
      </c>
      <c r="H345" s="4">
        <v>0.0</v>
      </c>
      <c r="I345" s="4">
        <v>18.21</v>
      </c>
      <c r="J345" s="4">
        <v>29.85</v>
      </c>
      <c r="K345" s="4">
        <v>1.58</v>
      </c>
      <c r="L345" s="4">
        <v>0.0</v>
      </c>
      <c r="M345" s="4">
        <v>18.21</v>
      </c>
      <c r="N345" s="4">
        <v>49.64</v>
      </c>
      <c r="O345" s="5">
        <v>15.0</v>
      </c>
      <c r="P345" s="4">
        <v>1.99</v>
      </c>
      <c r="Q345" s="4">
        <v>31.43</v>
      </c>
    </row>
    <row r="346" ht="14.25" customHeight="1">
      <c r="B346" s="1" t="s">
        <v>334</v>
      </c>
      <c r="C346" s="4">
        <v>309.05</v>
      </c>
      <c r="D346" s="4">
        <v>440.16999999999996</v>
      </c>
      <c r="E346" s="4">
        <v>13.25</v>
      </c>
      <c r="F346" s="4">
        <v>56.78</v>
      </c>
      <c r="G346" s="5">
        <v>3.0</v>
      </c>
      <c r="H346" s="4">
        <v>4.416666666666667</v>
      </c>
      <c r="I346" s="4">
        <v>18.926666666666666</v>
      </c>
      <c r="J346" s="4">
        <v>298.5</v>
      </c>
      <c r="K346" s="4">
        <v>10.55</v>
      </c>
      <c r="L346" s="4">
        <v>13.25</v>
      </c>
      <c r="M346" s="4">
        <v>56.78</v>
      </c>
      <c r="N346" s="4">
        <v>379.08</v>
      </c>
      <c r="O346" s="5">
        <v>151.0</v>
      </c>
      <c r="P346" s="4">
        <v>1.9768211920529801</v>
      </c>
      <c r="Q346" s="4">
        <v>103.01666666666667</v>
      </c>
    </row>
    <row r="347" ht="14.25" customHeight="1">
      <c r="B347" s="1" t="s">
        <v>335</v>
      </c>
      <c r="C347" s="4">
        <v>12491.029999999999</v>
      </c>
      <c r="D347" s="4">
        <v>4097.869999999999</v>
      </c>
      <c r="E347" s="4">
        <v>310.0</v>
      </c>
      <c r="F347" s="4">
        <v>887.3900000000001</v>
      </c>
      <c r="G347" s="5">
        <v>22.0</v>
      </c>
      <c r="H347" s="4">
        <v>14.090909090909092</v>
      </c>
      <c r="I347" s="4">
        <v>40.3359090909091</v>
      </c>
      <c r="J347" s="4">
        <v>11693.02</v>
      </c>
      <c r="K347" s="4">
        <v>798.01</v>
      </c>
      <c r="L347" s="4">
        <v>310.0</v>
      </c>
      <c r="M347" s="4">
        <v>887.3900000000001</v>
      </c>
      <c r="N347" s="4">
        <v>13688.420000000002</v>
      </c>
      <c r="O347" s="5">
        <v>4587.0</v>
      </c>
      <c r="P347" s="4">
        <v>2.549165031611075</v>
      </c>
      <c r="Q347" s="4">
        <v>567.7740909090909</v>
      </c>
    </row>
    <row r="348" ht="14.25" customHeight="1">
      <c r="B348" s="1" t="s">
        <v>336</v>
      </c>
      <c r="C348" s="4">
        <v>10804.43</v>
      </c>
      <c r="D348" s="4">
        <v>3309.030000000001</v>
      </c>
      <c r="E348" s="4">
        <v>243.25</v>
      </c>
      <c r="F348" s="4">
        <v>707.47</v>
      </c>
      <c r="G348" s="5">
        <v>20.0</v>
      </c>
      <c r="H348" s="4">
        <v>12.1625</v>
      </c>
      <c r="I348" s="4">
        <v>35.3735</v>
      </c>
      <c r="J348" s="4">
        <v>9942.49</v>
      </c>
      <c r="K348" s="4">
        <v>861.9400000000003</v>
      </c>
      <c r="L348" s="4">
        <v>243.25</v>
      </c>
      <c r="M348" s="4">
        <v>707.47</v>
      </c>
      <c r="N348" s="4">
        <v>11755.15</v>
      </c>
      <c r="O348" s="5">
        <v>3668.0</v>
      </c>
      <c r="P348" s="4">
        <v>2.710602508178844</v>
      </c>
      <c r="Q348" s="4">
        <v>540.2215</v>
      </c>
    </row>
    <row r="349" ht="14.25" customHeight="1">
      <c r="B349" s="1" t="s">
        <v>337</v>
      </c>
      <c r="C349" s="4">
        <v>359.81</v>
      </c>
      <c r="D349" s="4">
        <v>276.15</v>
      </c>
      <c r="E349" s="4">
        <v>15.5</v>
      </c>
      <c r="F349" s="4">
        <v>8.47</v>
      </c>
      <c r="G349" s="5">
        <v>1.0</v>
      </c>
      <c r="H349" s="4">
        <v>15.5</v>
      </c>
      <c r="I349" s="4">
        <v>8.47</v>
      </c>
      <c r="J349" s="4">
        <v>341.7</v>
      </c>
      <c r="K349" s="4">
        <v>18.11</v>
      </c>
      <c r="L349" s="4">
        <v>15.5</v>
      </c>
      <c r="M349" s="4">
        <v>8.47</v>
      </c>
      <c r="N349" s="4">
        <v>383.78</v>
      </c>
      <c r="O349" s="5">
        <v>30.0</v>
      </c>
      <c r="P349" s="4">
        <v>11.389999999999999</v>
      </c>
      <c r="Q349" s="4">
        <v>359.81</v>
      </c>
    </row>
    <row r="350" ht="14.25" customHeight="1">
      <c r="B350" s="1" t="s">
        <v>338</v>
      </c>
      <c r="C350" s="4">
        <v>1296.75</v>
      </c>
      <c r="D350" s="4">
        <v>433.7</v>
      </c>
      <c r="E350" s="4">
        <v>46.75</v>
      </c>
      <c r="F350" s="4">
        <v>89.25</v>
      </c>
      <c r="G350" s="5">
        <v>5.0</v>
      </c>
      <c r="H350" s="4">
        <v>9.35</v>
      </c>
      <c r="I350" s="4">
        <v>17.85</v>
      </c>
      <c r="J350" s="4">
        <v>1163.75</v>
      </c>
      <c r="K350" s="4">
        <v>133.0</v>
      </c>
      <c r="L350" s="4">
        <v>46.75</v>
      </c>
      <c r="M350" s="4">
        <v>89.25</v>
      </c>
      <c r="N350" s="4">
        <v>1432.75</v>
      </c>
      <c r="O350" s="5">
        <v>1225.0</v>
      </c>
      <c r="P350" s="4">
        <v>0.95</v>
      </c>
      <c r="Q350" s="4">
        <v>259.35</v>
      </c>
    </row>
    <row r="351" ht="14.25" customHeight="1">
      <c r="B351" s="1" t="s">
        <v>339</v>
      </c>
      <c r="C351" s="4">
        <v>235.81</v>
      </c>
      <c r="D351" s="4">
        <v>63.8</v>
      </c>
      <c r="E351" s="4">
        <v>13.25</v>
      </c>
      <c r="F351" s="4">
        <v>18.47</v>
      </c>
      <c r="G351" s="5">
        <v>1.0</v>
      </c>
      <c r="H351" s="4">
        <v>13.25</v>
      </c>
      <c r="I351" s="4">
        <v>18.47</v>
      </c>
      <c r="J351" s="4">
        <v>204.0</v>
      </c>
      <c r="K351" s="4">
        <v>31.81</v>
      </c>
      <c r="L351" s="4">
        <v>13.25</v>
      </c>
      <c r="M351" s="4">
        <v>18.47</v>
      </c>
      <c r="N351" s="4">
        <v>267.53</v>
      </c>
      <c r="O351" s="5">
        <v>100.0</v>
      </c>
      <c r="P351" s="4">
        <v>2.04</v>
      </c>
      <c r="Q351" s="4">
        <v>235.81</v>
      </c>
    </row>
    <row r="352" ht="14.25" customHeight="1">
      <c r="B352" s="1" t="s">
        <v>340</v>
      </c>
      <c r="C352" s="4">
        <v>18063.749999999996</v>
      </c>
      <c r="D352" s="4">
        <v>5047.969999999999</v>
      </c>
      <c r="E352" s="4">
        <v>387.25</v>
      </c>
      <c r="F352" s="4">
        <v>1334.7499999999998</v>
      </c>
      <c r="G352" s="5">
        <v>37.0</v>
      </c>
      <c r="H352" s="4">
        <v>10.466216216216216</v>
      </c>
      <c r="I352" s="4">
        <v>36.074324324324316</v>
      </c>
      <c r="J352" s="4">
        <v>16730.97</v>
      </c>
      <c r="K352" s="4">
        <v>1332.78</v>
      </c>
      <c r="L352" s="4">
        <v>387.25</v>
      </c>
      <c r="M352" s="4">
        <v>1334.7499999999998</v>
      </c>
      <c r="N352" s="4">
        <v>19785.749999999996</v>
      </c>
      <c r="O352" s="5">
        <v>9904.0</v>
      </c>
      <c r="P352" s="4">
        <v>1.6893144184168014</v>
      </c>
      <c r="Q352" s="4">
        <v>488.20945945945937</v>
      </c>
    </row>
    <row r="353" ht="14.25" customHeight="1">
      <c r="B353" s="1" t="s">
        <v>341</v>
      </c>
      <c r="C353" s="4">
        <v>101.35</v>
      </c>
      <c r="D353" s="4">
        <v>62.0</v>
      </c>
      <c r="E353" s="4">
        <v>24.0</v>
      </c>
      <c r="F353" s="4">
        <v>28.47</v>
      </c>
      <c r="G353" s="5">
        <v>2.0</v>
      </c>
      <c r="H353" s="4">
        <v>12.0</v>
      </c>
      <c r="I353" s="4">
        <v>14.235</v>
      </c>
      <c r="J353" s="4">
        <v>96.25</v>
      </c>
      <c r="K353" s="4">
        <v>5.1</v>
      </c>
      <c r="L353" s="4">
        <v>24.0</v>
      </c>
      <c r="M353" s="4">
        <v>28.47</v>
      </c>
      <c r="N353" s="4">
        <v>153.82</v>
      </c>
      <c r="O353" s="5">
        <v>125.0</v>
      </c>
      <c r="P353" s="4">
        <v>0.77</v>
      </c>
      <c r="Q353" s="4">
        <v>50.675</v>
      </c>
    </row>
    <row r="354" ht="14.25" customHeight="1">
      <c r="B354" s="1" t="s">
        <v>342</v>
      </c>
      <c r="C354" s="4">
        <v>23930.75</v>
      </c>
      <c r="D354" s="4">
        <v>13318.470000000005</v>
      </c>
      <c r="E354" s="4">
        <v>422.5</v>
      </c>
      <c r="F354" s="4">
        <v>1614.9700000000003</v>
      </c>
      <c r="G354" s="5">
        <v>29.0</v>
      </c>
      <c r="H354" s="4">
        <v>14.568965517241379</v>
      </c>
      <c r="I354" s="4">
        <v>55.68862068965518</v>
      </c>
      <c r="J354" s="4">
        <v>22559.700000000004</v>
      </c>
      <c r="K354" s="4">
        <v>1371.0500000000004</v>
      </c>
      <c r="L354" s="4">
        <v>422.5</v>
      </c>
      <c r="M354" s="4">
        <v>1614.9700000000003</v>
      </c>
      <c r="N354" s="4">
        <v>25968.220000000005</v>
      </c>
      <c r="O354" s="5">
        <v>10732.0</v>
      </c>
      <c r="P354" s="4">
        <v>2.1020965337308986</v>
      </c>
      <c r="Q354" s="4">
        <v>825.198275862069</v>
      </c>
    </row>
    <row r="355" ht="14.25" customHeight="1">
      <c r="B355" s="1" t="s">
        <v>343</v>
      </c>
      <c r="C355" s="4">
        <v>6488.37</v>
      </c>
      <c r="D355" s="4">
        <v>2214.4999999999995</v>
      </c>
      <c r="E355" s="4">
        <v>86.0</v>
      </c>
      <c r="F355" s="4">
        <v>534.05</v>
      </c>
      <c r="G355" s="5">
        <v>7.0</v>
      </c>
      <c r="H355" s="4">
        <v>12.285714285714286</v>
      </c>
      <c r="I355" s="4">
        <v>76.29285714285713</v>
      </c>
      <c r="J355" s="4">
        <v>6048.839999999999</v>
      </c>
      <c r="K355" s="4">
        <v>439.53</v>
      </c>
      <c r="L355" s="4">
        <v>86.0</v>
      </c>
      <c r="M355" s="4">
        <v>534.05</v>
      </c>
      <c r="N355" s="4">
        <v>7108.420000000001</v>
      </c>
      <c r="O355" s="5">
        <v>3471.0</v>
      </c>
      <c r="P355" s="4">
        <v>1.742679343128781</v>
      </c>
      <c r="Q355" s="4">
        <v>926.91</v>
      </c>
    </row>
    <row r="356" ht="14.25" customHeight="1">
      <c r="B356" s="1" t="s">
        <v>344</v>
      </c>
      <c r="C356" s="4">
        <v>277.92</v>
      </c>
      <c r="D356" s="4">
        <v>63.8</v>
      </c>
      <c r="E356" s="4">
        <v>15.5</v>
      </c>
      <c r="F356" s="4">
        <v>15.81</v>
      </c>
      <c r="G356" s="5">
        <v>1.0</v>
      </c>
      <c r="H356" s="4">
        <v>15.5</v>
      </c>
      <c r="I356" s="4">
        <v>15.81</v>
      </c>
      <c r="J356" s="4">
        <v>206.0</v>
      </c>
      <c r="K356" s="4">
        <v>71.92</v>
      </c>
      <c r="L356" s="4">
        <v>15.5</v>
      </c>
      <c r="M356" s="4">
        <v>15.81</v>
      </c>
      <c r="N356" s="4">
        <v>309.23</v>
      </c>
      <c r="O356" s="5">
        <v>100.0</v>
      </c>
      <c r="P356" s="4">
        <v>2.06</v>
      </c>
      <c r="Q356" s="4">
        <v>277.92</v>
      </c>
    </row>
    <row r="357" ht="14.25" customHeight="1">
      <c r="B357" s="1" t="s">
        <v>345</v>
      </c>
      <c r="C357" s="4">
        <v>2264.59</v>
      </c>
      <c r="D357" s="4">
        <v>950.37</v>
      </c>
      <c r="E357" s="4">
        <v>72.25</v>
      </c>
      <c r="F357" s="4">
        <v>473.21999999999997</v>
      </c>
      <c r="G357" s="5">
        <v>5.0</v>
      </c>
      <c r="H357" s="4">
        <v>14.45</v>
      </c>
      <c r="I357" s="4">
        <v>94.64399999999999</v>
      </c>
      <c r="J357" s="4">
        <v>2159.84</v>
      </c>
      <c r="K357" s="4">
        <v>104.75000000000001</v>
      </c>
      <c r="L357" s="4">
        <v>72.25</v>
      </c>
      <c r="M357" s="4">
        <v>473.21999999999997</v>
      </c>
      <c r="N357" s="4">
        <v>2810.06</v>
      </c>
      <c r="O357" s="5">
        <v>638.0</v>
      </c>
      <c r="P357" s="4">
        <v>3.385329153605016</v>
      </c>
      <c r="Q357" s="4">
        <v>452.918</v>
      </c>
    </row>
    <row r="358" ht="14.25" customHeight="1">
      <c r="B358" s="1" t="s">
        <v>346</v>
      </c>
      <c r="C358" s="4">
        <v>30079.970000000005</v>
      </c>
      <c r="D358" s="4">
        <v>11105.789999999999</v>
      </c>
      <c r="E358" s="4">
        <v>540.0</v>
      </c>
      <c r="F358" s="4">
        <v>1488.5800000000006</v>
      </c>
      <c r="G358" s="5">
        <v>30.0</v>
      </c>
      <c r="H358" s="4">
        <v>18.0</v>
      </c>
      <c r="I358" s="4">
        <v>49.61933333333335</v>
      </c>
      <c r="J358" s="4">
        <v>28796.859999999997</v>
      </c>
      <c r="K358" s="4">
        <v>1283.1100000000001</v>
      </c>
      <c r="L358" s="4">
        <v>540.0</v>
      </c>
      <c r="M358" s="4">
        <v>1488.5800000000006</v>
      </c>
      <c r="N358" s="4">
        <v>32108.550000000003</v>
      </c>
      <c r="O358" s="5">
        <v>1138.0</v>
      </c>
      <c r="P358" s="4">
        <v>25.304797891036905</v>
      </c>
      <c r="Q358" s="4">
        <v>1002.6656666666669</v>
      </c>
    </row>
    <row r="359" ht="14.25" customHeight="1">
      <c r="B359" s="1" t="s">
        <v>347</v>
      </c>
      <c r="C359" s="4">
        <v>7316.440000000001</v>
      </c>
      <c r="D359" s="4">
        <v>3621.5999999999995</v>
      </c>
      <c r="E359" s="4">
        <v>188.75</v>
      </c>
      <c r="F359" s="4">
        <v>2914.2200000000003</v>
      </c>
      <c r="G359" s="5">
        <v>36.0</v>
      </c>
      <c r="H359" s="4">
        <v>5.243055555555555</v>
      </c>
      <c r="I359" s="4">
        <v>80.95055555555557</v>
      </c>
      <c r="J359" s="4">
        <v>6812.599999999999</v>
      </c>
      <c r="K359" s="4">
        <v>503.84</v>
      </c>
      <c r="L359" s="4">
        <v>188.75</v>
      </c>
      <c r="M359" s="4">
        <v>2914.2200000000003</v>
      </c>
      <c r="N359" s="4">
        <v>10419.41</v>
      </c>
      <c r="O359" s="5">
        <v>3321.0</v>
      </c>
      <c r="P359" s="4">
        <v>2.0513700692562478</v>
      </c>
      <c r="Q359" s="4">
        <v>203.23444444444448</v>
      </c>
    </row>
    <row r="360" ht="14.25" customHeight="1">
      <c r="B360" s="1" t="s">
        <v>348</v>
      </c>
      <c r="C360" s="4">
        <v>1328.8600000000001</v>
      </c>
      <c r="D360" s="4">
        <v>387.0</v>
      </c>
      <c r="E360" s="4">
        <v>52.25</v>
      </c>
      <c r="F360" s="4">
        <v>105.91999999999999</v>
      </c>
      <c r="G360" s="5">
        <v>3.0</v>
      </c>
      <c r="H360" s="4">
        <v>17.416666666666668</v>
      </c>
      <c r="I360" s="4">
        <v>35.306666666666665</v>
      </c>
      <c r="J360" s="4">
        <v>1270.75</v>
      </c>
      <c r="K360" s="4">
        <v>58.11</v>
      </c>
      <c r="L360" s="4">
        <v>52.25</v>
      </c>
      <c r="M360" s="4">
        <v>105.91999999999999</v>
      </c>
      <c r="N360" s="4">
        <v>1487.0300000000002</v>
      </c>
      <c r="O360" s="5">
        <v>100.0</v>
      </c>
      <c r="P360" s="4">
        <v>12.7075</v>
      </c>
      <c r="Q360" s="4">
        <v>442.9533333333334</v>
      </c>
    </row>
    <row r="361" ht="14.25" customHeight="1">
      <c r="B361" s="1" t="s">
        <v>349</v>
      </c>
      <c r="C361" s="4">
        <v>10788.3</v>
      </c>
      <c r="D361" s="4">
        <v>3278.3999999999996</v>
      </c>
      <c r="E361" s="4">
        <v>258.25</v>
      </c>
      <c r="F361" s="4">
        <v>1057.22</v>
      </c>
      <c r="G361" s="5">
        <v>17.0</v>
      </c>
      <c r="H361" s="4">
        <v>15.191176470588236</v>
      </c>
      <c r="I361" s="4">
        <v>62.18941176470588</v>
      </c>
      <c r="J361" s="4">
        <v>9947.59</v>
      </c>
      <c r="K361" s="4">
        <v>840.71</v>
      </c>
      <c r="L361" s="4">
        <v>258.25</v>
      </c>
      <c r="M361" s="4">
        <v>1057.22</v>
      </c>
      <c r="N361" s="4">
        <v>12103.769999999997</v>
      </c>
      <c r="O361" s="5">
        <v>2473.0</v>
      </c>
      <c r="P361" s="4">
        <v>4.022478770723818</v>
      </c>
      <c r="Q361" s="4">
        <v>634.6058823529411</v>
      </c>
    </row>
    <row r="362" ht="14.25" customHeight="1">
      <c r="B362" s="1" t="s">
        <v>350</v>
      </c>
      <c r="C362" s="4">
        <v>662.49</v>
      </c>
      <c r="D362" s="4">
        <v>395.2</v>
      </c>
      <c r="E362" s="4">
        <v>18.75</v>
      </c>
      <c r="F362" s="4">
        <v>24.36</v>
      </c>
      <c r="G362" s="5">
        <v>1.0</v>
      </c>
      <c r="H362" s="4">
        <v>18.75</v>
      </c>
      <c r="I362" s="4">
        <v>24.36</v>
      </c>
      <c r="J362" s="4">
        <v>599.75</v>
      </c>
      <c r="K362" s="4">
        <v>62.74</v>
      </c>
      <c r="L362" s="4">
        <v>18.75</v>
      </c>
      <c r="M362" s="4">
        <v>24.36</v>
      </c>
      <c r="N362" s="4">
        <v>705.6</v>
      </c>
      <c r="O362" s="5">
        <v>25.0</v>
      </c>
      <c r="P362" s="4">
        <v>23.99</v>
      </c>
      <c r="Q362" s="4">
        <v>662.49</v>
      </c>
    </row>
    <row r="363" ht="14.25" customHeight="1">
      <c r="B363" s="1" t="s">
        <v>351</v>
      </c>
      <c r="C363" s="4">
        <v>1905.15</v>
      </c>
      <c r="D363" s="4">
        <v>1027.52</v>
      </c>
      <c r="E363" s="4">
        <v>65.75</v>
      </c>
      <c r="F363" s="4">
        <v>161.28</v>
      </c>
      <c r="G363" s="5">
        <v>5.0</v>
      </c>
      <c r="H363" s="4">
        <v>13.15</v>
      </c>
      <c r="I363" s="4">
        <v>32.256</v>
      </c>
      <c r="J363" s="4">
        <v>1789.4</v>
      </c>
      <c r="K363" s="4">
        <v>115.75</v>
      </c>
      <c r="L363" s="4">
        <v>65.75</v>
      </c>
      <c r="M363" s="4">
        <v>161.28</v>
      </c>
      <c r="N363" s="4">
        <v>2132.18</v>
      </c>
      <c r="O363" s="5">
        <v>416.0</v>
      </c>
      <c r="P363" s="4">
        <v>4.301442307692308</v>
      </c>
      <c r="Q363" s="4">
        <v>381.03000000000003</v>
      </c>
    </row>
    <row r="364" ht="14.25" customHeight="1">
      <c r="B364" s="1" t="s">
        <v>352</v>
      </c>
      <c r="C364" s="4">
        <v>415.66</v>
      </c>
      <c r="D364" s="4">
        <v>99.56</v>
      </c>
      <c r="E364" s="4">
        <v>16.75</v>
      </c>
      <c r="F364" s="4">
        <v>25.82</v>
      </c>
      <c r="G364" s="5">
        <v>1.0</v>
      </c>
      <c r="H364" s="4">
        <v>16.75</v>
      </c>
      <c r="I364" s="4">
        <v>25.82</v>
      </c>
      <c r="J364" s="4">
        <v>347.15</v>
      </c>
      <c r="K364" s="4">
        <v>68.51</v>
      </c>
      <c r="L364" s="4">
        <v>16.75</v>
      </c>
      <c r="M364" s="4">
        <v>25.82</v>
      </c>
      <c r="N364" s="4">
        <v>458.23</v>
      </c>
      <c r="O364" s="5">
        <v>131.0</v>
      </c>
      <c r="P364" s="4">
        <v>2.65</v>
      </c>
      <c r="Q364" s="4">
        <v>415.66</v>
      </c>
    </row>
    <row r="365" ht="14.25" customHeight="1">
      <c r="B365" s="1" t="s">
        <v>353</v>
      </c>
      <c r="C365" s="4">
        <v>234.44</v>
      </c>
      <c r="D365" s="4">
        <v>82.0</v>
      </c>
      <c r="E365" s="4">
        <v>14.5</v>
      </c>
      <c r="F365" s="4">
        <v>20.78</v>
      </c>
      <c r="G365" s="5">
        <v>1.0</v>
      </c>
      <c r="H365" s="4">
        <v>14.5</v>
      </c>
      <c r="I365" s="4">
        <v>20.78</v>
      </c>
      <c r="J365" s="4">
        <v>198.0</v>
      </c>
      <c r="K365" s="4">
        <v>36.44</v>
      </c>
      <c r="L365" s="4">
        <v>14.5</v>
      </c>
      <c r="M365" s="4">
        <v>20.78</v>
      </c>
      <c r="N365" s="4">
        <v>269.72</v>
      </c>
      <c r="O365" s="5">
        <v>200.0</v>
      </c>
      <c r="P365" s="4">
        <v>0.99</v>
      </c>
      <c r="Q365" s="4">
        <v>234.44</v>
      </c>
    </row>
    <row r="366" ht="14.25" customHeight="1">
      <c r="B366" s="1" t="s">
        <v>354</v>
      </c>
      <c r="C366" s="4">
        <v>3334.49</v>
      </c>
      <c r="D366" s="4">
        <v>1191.08</v>
      </c>
      <c r="E366" s="4">
        <v>145.5</v>
      </c>
      <c r="F366" s="4">
        <v>1863.1399999999999</v>
      </c>
      <c r="G366" s="5">
        <v>15.0</v>
      </c>
      <c r="H366" s="4">
        <v>9.7</v>
      </c>
      <c r="I366" s="4">
        <v>124.20933333333332</v>
      </c>
      <c r="J366" s="4">
        <v>2820.19</v>
      </c>
      <c r="K366" s="4">
        <v>514.3</v>
      </c>
      <c r="L366" s="4">
        <v>145.5</v>
      </c>
      <c r="M366" s="4">
        <v>1863.1399999999999</v>
      </c>
      <c r="N366" s="4">
        <v>5343.129999999999</v>
      </c>
      <c r="O366" s="5">
        <v>1423.0</v>
      </c>
      <c r="P366" s="4">
        <v>1.9818622628250175</v>
      </c>
      <c r="Q366" s="4">
        <v>222.29933333333332</v>
      </c>
    </row>
    <row r="367" ht="14.25" customHeight="1">
      <c r="B367" s="1" t="s">
        <v>355</v>
      </c>
      <c r="C367" s="4">
        <v>6065.639999999999</v>
      </c>
      <c r="D367" s="4">
        <v>2604.27</v>
      </c>
      <c r="E367" s="4">
        <v>174.75</v>
      </c>
      <c r="F367" s="4">
        <v>827.47</v>
      </c>
      <c r="G367" s="5">
        <v>14.0</v>
      </c>
      <c r="H367" s="4">
        <v>12.482142857142858</v>
      </c>
      <c r="I367" s="4">
        <v>59.105000000000004</v>
      </c>
      <c r="J367" s="4">
        <v>5529.010000000001</v>
      </c>
      <c r="K367" s="4">
        <v>536.63</v>
      </c>
      <c r="L367" s="4">
        <v>174.75</v>
      </c>
      <c r="M367" s="4">
        <v>827.47</v>
      </c>
      <c r="N367" s="4">
        <v>7067.86</v>
      </c>
      <c r="O367" s="5">
        <v>618.0</v>
      </c>
      <c r="P367" s="4">
        <v>8.946618122977348</v>
      </c>
      <c r="Q367" s="4">
        <v>433.25999999999993</v>
      </c>
    </row>
    <row r="368" ht="14.25" customHeight="1">
      <c r="B368" s="1" t="s">
        <v>356</v>
      </c>
      <c r="C368" s="4">
        <v>601.95</v>
      </c>
      <c r="D368" s="4">
        <v>302.53</v>
      </c>
      <c r="E368" s="4">
        <v>32.25</v>
      </c>
      <c r="F368" s="4">
        <v>95.24000000000001</v>
      </c>
      <c r="G368" s="5">
        <v>2.0</v>
      </c>
      <c r="H368" s="4">
        <v>16.125</v>
      </c>
      <c r="I368" s="4">
        <v>47.620000000000005</v>
      </c>
      <c r="J368" s="4">
        <v>570.27</v>
      </c>
      <c r="K368" s="4">
        <v>31.68</v>
      </c>
      <c r="L368" s="4">
        <v>32.25</v>
      </c>
      <c r="M368" s="4">
        <v>95.24000000000001</v>
      </c>
      <c r="N368" s="4">
        <v>729.44</v>
      </c>
      <c r="O368" s="5">
        <v>13.0</v>
      </c>
      <c r="P368" s="4">
        <v>43.86692307692307</v>
      </c>
      <c r="Q368" s="4">
        <v>300.975</v>
      </c>
    </row>
    <row r="369" ht="14.25" customHeight="1">
      <c r="B369" s="1" t="s">
        <v>357</v>
      </c>
      <c r="C369" s="4">
        <v>301.76</v>
      </c>
      <c r="D369" s="4">
        <v>70.88</v>
      </c>
      <c r="E369" s="4">
        <v>16.75</v>
      </c>
      <c r="F369" s="4">
        <v>33.78</v>
      </c>
      <c r="G369" s="5">
        <v>1.0</v>
      </c>
      <c r="H369" s="4">
        <v>16.75</v>
      </c>
      <c r="I369" s="4">
        <v>33.78</v>
      </c>
      <c r="J369" s="4">
        <v>267.24</v>
      </c>
      <c r="K369" s="4">
        <v>34.52</v>
      </c>
      <c r="L369" s="4">
        <v>16.75</v>
      </c>
      <c r="M369" s="4">
        <v>33.78</v>
      </c>
      <c r="N369" s="4">
        <v>352.29</v>
      </c>
      <c r="O369" s="5">
        <v>131.0</v>
      </c>
      <c r="P369" s="4">
        <v>2.04</v>
      </c>
      <c r="Q369" s="4">
        <v>301.76</v>
      </c>
    </row>
    <row r="370" ht="14.25" customHeight="1">
      <c r="B370" s="1" t="s">
        <v>358</v>
      </c>
      <c r="C370" s="4">
        <v>794.5699999999999</v>
      </c>
      <c r="D370" s="4">
        <v>183.41</v>
      </c>
      <c r="E370" s="4">
        <v>60.25</v>
      </c>
      <c r="F370" s="4">
        <v>102.62</v>
      </c>
      <c r="G370" s="5">
        <v>4.0</v>
      </c>
      <c r="H370" s="4">
        <v>15.0625</v>
      </c>
      <c r="I370" s="4">
        <v>25.655</v>
      </c>
      <c r="J370" s="4">
        <v>666.6600000000001</v>
      </c>
      <c r="K370" s="4">
        <v>127.91</v>
      </c>
      <c r="L370" s="4">
        <v>60.25</v>
      </c>
      <c r="M370" s="4">
        <v>102.62</v>
      </c>
      <c r="N370" s="4">
        <v>957.44</v>
      </c>
      <c r="O370" s="5">
        <v>339.0</v>
      </c>
      <c r="P370" s="4">
        <v>1.966548672566372</v>
      </c>
      <c r="Q370" s="4">
        <v>198.64249999999998</v>
      </c>
    </row>
    <row r="371" ht="14.25" customHeight="1">
      <c r="B371" s="1" t="s">
        <v>359</v>
      </c>
      <c r="C371" s="4">
        <v>151.43</v>
      </c>
      <c r="D371" s="4">
        <v>55.69</v>
      </c>
      <c r="E371" s="4">
        <v>0.0</v>
      </c>
      <c r="F371" s="4">
        <v>24.23</v>
      </c>
      <c r="G371" s="5">
        <v>1.0</v>
      </c>
      <c r="H371" s="4">
        <v>0.0</v>
      </c>
      <c r="I371" s="4">
        <v>24.23</v>
      </c>
      <c r="J371" s="4">
        <v>114.42</v>
      </c>
      <c r="K371" s="4">
        <v>37.01</v>
      </c>
      <c r="L371" s="4">
        <v>0.0</v>
      </c>
      <c r="M371" s="4">
        <v>24.23</v>
      </c>
      <c r="N371" s="4">
        <v>175.66</v>
      </c>
      <c r="O371" s="5">
        <v>6.0</v>
      </c>
      <c r="P371" s="4">
        <v>19.07</v>
      </c>
      <c r="Q371" s="4">
        <v>151.43</v>
      </c>
    </row>
    <row r="372" ht="14.25" customHeight="1">
      <c r="B372" s="1" t="s">
        <v>360</v>
      </c>
      <c r="C372" s="4">
        <v>462.16999999999996</v>
      </c>
      <c r="D372" s="4">
        <v>114.16</v>
      </c>
      <c r="E372" s="4">
        <v>16.75</v>
      </c>
      <c r="F372" s="4">
        <v>41.01</v>
      </c>
      <c r="G372" s="5">
        <v>2.0</v>
      </c>
      <c r="H372" s="4">
        <v>8.375</v>
      </c>
      <c r="I372" s="4">
        <v>20.505</v>
      </c>
      <c r="J372" s="4">
        <v>372.12</v>
      </c>
      <c r="K372" s="4">
        <v>90.05000000000001</v>
      </c>
      <c r="L372" s="4">
        <v>16.75</v>
      </c>
      <c r="M372" s="4">
        <v>41.01</v>
      </c>
      <c r="N372" s="4">
        <v>519.93</v>
      </c>
      <c r="O372" s="5">
        <v>211.0</v>
      </c>
      <c r="P372" s="4">
        <v>1.7636018957345971</v>
      </c>
      <c r="Q372" s="4">
        <v>231.08499999999998</v>
      </c>
    </row>
    <row r="373" ht="14.25" customHeight="1">
      <c r="B373" s="1" t="s">
        <v>361</v>
      </c>
      <c r="C373" s="4">
        <v>230.02</v>
      </c>
      <c r="D373" s="4">
        <v>99.56</v>
      </c>
      <c r="E373" s="4">
        <v>13.25</v>
      </c>
      <c r="F373" s="4">
        <v>35.46</v>
      </c>
      <c r="G373" s="5">
        <v>1.0</v>
      </c>
      <c r="H373" s="4">
        <v>13.25</v>
      </c>
      <c r="I373" s="4">
        <v>35.46</v>
      </c>
      <c r="J373" s="4">
        <v>199.5</v>
      </c>
      <c r="K373" s="4">
        <v>30.52</v>
      </c>
      <c r="L373" s="4">
        <v>13.25</v>
      </c>
      <c r="M373" s="4">
        <v>35.46</v>
      </c>
      <c r="N373" s="4">
        <v>278.73</v>
      </c>
      <c r="O373" s="5">
        <v>50.0</v>
      </c>
      <c r="P373" s="4">
        <v>3.99</v>
      </c>
      <c r="Q373" s="4">
        <v>230.02</v>
      </c>
    </row>
    <row r="374" ht="14.25" customHeight="1">
      <c r="B374" s="1" t="s">
        <v>362</v>
      </c>
      <c r="C374" s="4">
        <v>1026.83</v>
      </c>
      <c r="D374" s="4">
        <v>538.21</v>
      </c>
      <c r="E374" s="4">
        <v>45.5</v>
      </c>
      <c r="F374" s="4">
        <v>218.29000000000002</v>
      </c>
      <c r="G374" s="5">
        <v>5.0</v>
      </c>
      <c r="H374" s="4">
        <v>9.1</v>
      </c>
      <c r="I374" s="4">
        <v>43.658</v>
      </c>
      <c r="J374" s="4">
        <v>911.0</v>
      </c>
      <c r="K374" s="4">
        <v>115.82999999999998</v>
      </c>
      <c r="L374" s="4">
        <v>45.5</v>
      </c>
      <c r="M374" s="4">
        <v>218.29000000000002</v>
      </c>
      <c r="N374" s="4">
        <v>1290.62</v>
      </c>
      <c r="O374" s="5">
        <v>200.0</v>
      </c>
      <c r="P374" s="4">
        <v>4.555</v>
      </c>
      <c r="Q374" s="4">
        <v>205.36599999999999</v>
      </c>
    </row>
    <row r="375" ht="14.25" customHeight="1">
      <c r="B375" s="1" t="s">
        <v>363</v>
      </c>
      <c r="C375" s="4">
        <v>1102.95</v>
      </c>
      <c r="D375" s="4">
        <v>374.1</v>
      </c>
      <c r="E375" s="4">
        <v>24.75</v>
      </c>
      <c r="F375" s="4">
        <v>138.99</v>
      </c>
      <c r="G375" s="5">
        <v>1.0</v>
      </c>
      <c r="H375" s="4">
        <v>24.75</v>
      </c>
      <c r="I375" s="4">
        <v>138.99</v>
      </c>
      <c r="J375" s="4">
        <v>999.0</v>
      </c>
      <c r="K375" s="4">
        <v>103.95</v>
      </c>
      <c r="L375" s="4">
        <v>24.75</v>
      </c>
      <c r="M375" s="4">
        <v>138.99</v>
      </c>
      <c r="N375" s="4">
        <v>1266.69</v>
      </c>
      <c r="O375" s="5">
        <v>100.0</v>
      </c>
      <c r="P375" s="4">
        <v>9.99</v>
      </c>
      <c r="Q375" s="4">
        <v>1102.95</v>
      </c>
    </row>
    <row r="376" ht="14.25" customHeight="1">
      <c r="B376" s="1" t="s">
        <v>364</v>
      </c>
      <c r="C376" s="4">
        <v>113661.99999999996</v>
      </c>
      <c r="D376" s="4">
        <v>36868.96</v>
      </c>
      <c r="E376" s="4">
        <v>3753.75</v>
      </c>
      <c r="F376" s="4">
        <v>9416.039999999999</v>
      </c>
      <c r="G376" s="5">
        <v>266.0</v>
      </c>
      <c r="H376" s="4">
        <v>14.111842105263158</v>
      </c>
      <c r="I376" s="4">
        <v>35.39864661654135</v>
      </c>
      <c r="J376" s="4">
        <v>104141.50999999998</v>
      </c>
      <c r="K376" s="4">
        <v>9520.489999999993</v>
      </c>
      <c r="L376" s="4">
        <v>3753.75</v>
      </c>
      <c r="M376" s="4">
        <v>9416.039999999999</v>
      </c>
      <c r="N376" s="4">
        <v>126831.79000000007</v>
      </c>
      <c r="O376" s="5">
        <v>45156.0</v>
      </c>
      <c r="P376" s="4">
        <v>2.306260740543892</v>
      </c>
      <c r="Q376" s="4">
        <v>427.3007518796991</v>
      </c>
    </row>
    <row r="377" ht="14.25" customHeight="1">
      <c r="B377" s="1" t="s">
        <v>365</v>
      </c>
      <c r="C377" s="4">
        <v>281.5</v>
      </c>
      <c r="D377" s="4">
        <v>80.5</v>
      </c>
      <c r="E377" s="4">
        <v>14.5</v>
      </c>
      <c r="F377" s="4">
        <v>40.3</v>
      </c>
      <c r="G377" s="5">
        <v>2.0</v>
      </c>
      <c r="H377" s="4">
        <v>7.25</v>
      </c>
      <c r="I377" s="4">
        <v>20.15</v>
      </c>
      <c r="J377" s="4">
        <v>174.5</v>
      </c>
      <c r="K377" s="4">
        <v>107.0</v>
      </c>
      <c r="L377" s="4">
        <v>14.5</v>
      </c>
      <c r="M377" s="4">
        <v>40.3</v>
      </c>
      <c r="N377" s="4">
        <v>336.3</v>
      </c>
      <c r="O377" s="5">
        <v>50.0</v>
      </c>
      <c r="P377" s="4">
        <v>3.49</v>
      </c>
      <c r="Q377" s="4">
        <v>140.75</v>
      </c>
    </row>
    <row r="378" ht="14.25" customHeight="1">
      <c r="B378" s="1" t="s">
        <v>366</v>
      </c>
      <c r="C378" s="4">
        <v>240.55</v>
      </c>
      <c r="D378" s="4">
        <v>47.0</v>
      </c>
      <c r="E378" s="4">
        <v>14.5</v>
      </c>
      <c r="F378" s="4">
        <v>18.68</v>
      </c>
      <c r="G378" s="5">
        <v>1.0</v>
      </c>
      <c r="H378" s="4">
        <v>14.5</v>
      </c>
      <c r="I378" s="4">
        <v>18.68</v>
      </c>
      <c r="J378" s="4">
        <v>204.75</v>
      </c>
      <c r="K378" s="4">
        <v>35.8</v>
      </c>
      <c r="L378" s="4">
        <v>14.5</v>
      </c>
      <c r="M378" s="4">
        <v>18.68</v>
      </c>
      <c r="N378" s="4">
        <v>273.73</v>
      </c>
      <c r="O378" s="5">
        <v>25.0</v>
      </c>
      <c r="P378" s="4">
        <v>8.19</v>
      </c>
      <c r="Q378" s="4">
        <v>240.55</v>
      </c>
    </row>
    <row r="379" ht="14.25" customHeight="1">
      <c r="B379" s="1" t="s">
        <v>367</v>
      </c>
      <c r="C379" s="4">
        <v>391.03</v>
      </c>
      <c r="D379" s="4">
        <v>137.16</v>
      </c>
      <c r="E379" s="4">
        <v>15.5</v>
      </c>
      <c r="F379" s="4">
        <v>15.51</v>
      </c>
      <c r="G379" s="5">
        <v>1.0</v>
      </c>
      <c r="H379" s="4">
        <v>15.5</v>
      </c>
      <c r="I379" s="4">
        <v>15.51</v>
      </c>
      <c r="J379" s="4">
        <v>352.4</v>
      </c>
      <c r="K379" s="4">
        <v>38.63</v>
      </c>
      <c r="L379" s="4">
        <v>15.5</v>
      </c>
      <c r="M379" s="4">
        <v>15.51</v>
      </c>
      <c r="N379" s="4">
        <v>422.04</v>
      </c>
      <c r="O379" s="5">
        <v>40.0</v>
      </c>
      <c r="P379" s="4">
        <v>8.809999999999999</v>
      </c>
      <c r="Q379" s="4">
        <v>391.03</v>
      </c>
    </row>
    <row r="380" ht="14.25" customHeight="1">
      <c r="B380" s="1" t="s">
        <v>368</v>
      </c>
      <c r="C380" s="4">
        <v>24048.78</v>
      </c>
      <c r="D380" s="4">
        <v>10472.289999999999</v>
      </c>
      <c r="E380" s="4">
        <v>290.25</v>
      </c>
      <c r="F380" s="4">
        <v>2243.67</v>
      </c>
      <c r="G380" s="5">
        <v>23.0</v>
      </c>
      <c r="H380" s="4">
        <v>12.619565217391305</v>
      </c>
      <c r="I380" s="4">
        <v>97.5508695652174</v>
      </c>
      <c r="J380" s="4">
        <v>22625.020000000004</v>
      </c>
      <c r="K380" s="4">
        <v>1423.76</v>
      </c>
      <c r="L380" s="4">
        <v>290.25</v>
      </c>
      <c r="M380" s="4">
        <v>2243.67</v>
      </c>
      <c r="N380" s="4">
        <v>26582.7</v>
      </c>
      <c r="O380" s="5">
        <v>2184.0</v>
      </c>
      <c r="P380" s="4">
        <v>10.359441391941393</v>
      </c>
      <c r="Q380" s="4">
        <v>1045.5991304347826</v>
      </c>
    </row>
    <row r="381" ht="14.25" customHeight="1">
      <c r="B381" s="1" t="s">
        <v>369</v>
      </c>
      <c r="C381" s="4">
        <v>12086.719999999998</v>
      </c>
      <c r="D381" s="4">
        <v>3563.269999999999</v>
      </c>
      <c r="E381" s="4">
        <v>365.75</v>
      </c>
      <c r="F381" s="4">
        <v>803.8899999999999</v>
      </c>
      <c r="G381" s="5">
        <v>33.0</v>
      </c>
      <c r="H381" s="4">
        <v>11.083333333333334</v>
      </c>
      <c r="I381" s="4">
        <v>24.360303030303026</v>
      </c>
      <c r="J381" s="4">
        <v>10800.65</v>
      </c>
      <c r="K381" s="4">
        <v>1286.0700000000006</v>
      </c>
      <c r="L381" s="4">
        <v>365.75</v>
      </c>
      <c r="M381" s="4">
        <v>803.8899999999999</v>
      </c>
      <c r="N381" s="4">
        <v>13256.359999999999</v>
      </c>
      <c r="O381" s="5">
        <v>3085.0</v>
      </c>
      <c r="P381" s="4">
        <v>3.501021069692058</v>
      </c>
      <c r="Q381" s="4">
        <v>366.26424242424235</v>
      </c>
    </row>
    <row r="382" ht="14.25" customHeight="1">
      <c r="B382" s="1" t="s">
        <v>370</v>
      </c>
      <c r="C382" s="4">
        <v>7538.13</v>
      </c>
      <c r="D382" s="4">
        <v>2200.3300000000004</v>
      </c>
      <c r="E382" s="4">
        <v>172.75</v>
      </c>
      <c r="F382" s="4">
        <v>374.13000000000005</v>
      </c>
      <c r="G382" s="5">
        <v>13.0</v>
      </c>
      <c r="H382" s="4">
        <v>13.288461538461538</v>
      </c>
      <c r="I382" s="4">
        <v>28.77923076923077</v>
      </c>
      <c r="J382" s="4">
        <v>7008.95</v>
      </c>
      <c r="K382" s="4">
        <v>529.1800000000001</v>
      </c>
      <c r="L382" s="4">
        <v>172.75</v>
      </c>
      <c r="M382" s="4">
        <v>374.13000000000005</v>
      </c>
      <c r="N382" s="4">
        <v>8085.009999999999</v>
      </c>
      <c r="O382" s="5">
        <v>1905.0</v>
      </c>
      <c r="P382" s="4">
        <v>3.679238845144357</v>
      </c>
      <c r="Q382" s="4">
        <v>579.8561538461538</v>
      </c>
    </row>
    <row r="383" ht="14.25" customHeight="1">
      <c r="B383" s="1" t="s">
        <v>371</v>
      </c>
      <c r="C383" s="4">
        <v>46451.99000000001</v>
      </c>
      <c r="D383" s="4">
        <v>12811.77</v>
      </c>
      <c r="E383" s="4">
        <v>1080.75</v>
      </c>
      <c r="F383" s="4">
        <v>2381.26</v>
      </c>
      <c r="G383" s="5">
        <v>69.0</v>
      </c>
      <c r="H383" s="4">
        <v>15.66304347826087</v>
      </c>
      <c r="I383" s="4">
        <v>34.511014492753624</v>
      </c>
      <c r="J383" s="4">
        <v>42849.42000000001</v>
      </c>
      <c r="K383" s="4">
        <v>3602.57</v>
      </c>
      <c r="L383" s="4">
        <v>1080.75</v>
      </c>
      <c r="M383" s="4">
        <v>2381.26</v>
      </c>
      <c r="N383" s="4">
        <v>49913.99999999999</v>
      </c>
      <c r="O383" s="5">
        <v>11504.0</v>
      </c>
      <c r="P383" s="4">
        <v>3.724740959666204</v>
      </c>
      <c r="Q383" s="4">
        <v>673.2172463768118</v>
      </c>
    </row>
    <row r="384" ht="14.25" customHeight="1">
      <c r="B384" s="1" t="s">
        <v>372</v>
      </c>
      <c r="C384" s="4">
        <v>4093.3200000000006</v>
      </c>
      <c r="D384" s="4">
        <v>1500.87</v>
      </c>
      <c r="E384" s="4">
        <v>96.75</v>
      </c>
      <c r="F384" s="4">
        <v>754.94</v>
      </c>
      <c r="G384" s="5">
        <v>8.0</v>
      </c>
      <c r="H384" s="4">
        <v>12.09375</v>
      </c>
      <c r="I384" s="4">
        <v>94.3675</v>
      </c>
      <c r="J384" s="4">
        <v>3713.19</v>
      </c>
      <c r="K384" s="4">
        <v>380.13</v>
      </c>
      <c r="L384" s="4">
        <v>96.75</v>
      </c>
      <c r="M384" s="4">
        <v>754.94</v>
      </c>
      <c r="N384" s="4">
        <v>4945.01</v>
      </c>
      <c r="O384" s="5">
        <v>313.0</v>
      </c>
      <c r="P384" s="4">
        <v>11.863226837060703</v>
      </c>
      <c r="Q384" s="4">
        <v>511.6650000000001</v>
      </c>
    </row>
    <row r="385" ht="14.25" customHeight="1">
      <c r="B385" s="1" t="s">
        <v>373</v>
      </c>
      <c r="C385" s="4">
        <v>169.01</v>
      </c>
      <c r="D385" s="4">
        <v>115.5</v>
      </c>
      <c r="E385" s="4">
        <v>13.25</v>
      </c>
      <c r="F385" s="4">
        <v>19.09</v>
      </c>
      <c r="G385" s="5">
        <v>1.0</v>
      </c>
      <c r="H385" s="4">
        <v>13.25</v>
      </c>
      <c r="I385" s="4">
        <v>19.09</v>
      </c>
      <c r="J385" s="4">
        <v>160.5</v>
      </c>
      <c r="K385" s="4">
        <v>8.51</v>
      </c>
      <c r="L385" s="4">
        <v>13.25</v>
      </c>
      <c r="M385" s="4">
        <v>19.09</v>
      </c>
      <c r="N385" s="4">
        <v>201.35</v>
      </c>
      <c r="O385" s="5">
        <v>150.0</v>
      </c>
      <c r="P385" s="4">
        <v>1.07</v>
      </c>
      <c r="Q385" s="4">
        <v>169.01</v>
      </c>
    </row>
    <row r="386" ht="14.25" customHeight="1">
      <c r="B386" s="1" t="s">
        <v>374</v>
      </c>
      <c r="C386" s="4">
        <v>244.62</v>
      </c>
      <c r="D386" s="4">
        <v>128.74</v>
      </c>
      <c r="E386" s="4">
        <v>26.5</v>
      </c>
      <c r="F386" s="4">
        <v>25.96</v>
      </c>
      <c r="G386" s="5">
        <v>2.0</v>
      </c>
      <c r="H386" s="4">
        <v>13.25</v>
      </c>
      <c r="I386" s="4">
        <v>12.98</v>
      </c>
      <c r="J386" s="4">
        <v>172.56</v>
      </c>
      <c r="K386" s="4">
        <v>72.06</v>
      </c>
      <c r="L386" s="4">
        <v>26.5</v>
      </c>
      <c r="M386" s="4">
        <v>25.96</v>
      </c>
      <c r="N386" s="4">
        <v>297.08000000000004</v>
      </c>
      <c r="O386" s="5">
        <v>24.0</v>
      </c>
      <c r="P386" s="4">
        <v>7.19</v>
      </c>
      <c r="Q386" s="4">
        <v>122.31</v>
      </c>
    </row>
    <row r="387" ht="14.25" customHeight="1">
      <c r="B387" s="1" t="s">
        <v>375</v>
      </c>
      <c r="C387" s="4">
        <v>46842.47</v>
      </c>
      <c r="D387" s="4">
        <v>16645.589999999997</v>
      </c>
      <c r="E387" s="4">
        <v>897.0</v>
      </c>
      <c r="F387" s="4">
        <v>7027.200000000003</v>
      </c>
      <c r="G387" s="5">
        <v>68.0</v>
      </c>
      <c r="H387" s="4">
        <v>13.191176470588236</v>
      </c>
      <c r="I387" s="4">
        <v>103.34117647058827</v>
      </c>
      <c r="J387" s="4">
        <v>44052.080000000016</v>
      </c>
      <c r="K387" s="4">
        <v>2790.3899999999985</v>
      </c>
      <c r="L387" s="4">
        <v>897.0</v>
      </c>
      <c r="M387" s="4">
        <v>7027.200000000003</v>
      </c>
      <c r="N387" s="4">
        <v>54766.669999999984</v>
      </c>
      <c r="O387" s="5">
        <v>3853.0</v>
      </c>
      <c r="P387" s="4">
        <v>11.43318972229432</v>
      </c>
      <c r="Q387" s="4">
        <v>688.8598529411765</v>
      </c>
    </row>
    <row r="388" ht="14.25" customHeight="1">
      <c r="B388" s="1" t="s">
        <v>376</v>
      </c>
      <c r="C388" s="4">
        <v>447.91</v>
      </c>
      <c r="D388" s="4">
        <v>104.05</v>
      </c>
      <c r="E388" s="4">
        <v>15.5</v>
      </c>
      <c r="F388" s="4">
        <v>20.66</v>
      </c>
      <c r="G388" s="5">
        <v>1.0</v>
      </c>
      <c r="H388" s="4">
        <v>15.5</v>
      </c>
      <c r="I388" s="4">
        <v>20.66</v>
      </c>
      <c r="J388" s="4">
        <v>423.0</v>
      </c>
      <c r="K388" s="4">
        <v>24.91</v>
      </c>
      <c r="L388" s="4">
        <v>15.5</v>
      </c>
      <c r="M388" s="4">
        <v>20.66</v>
      </c>
      <c r="N388" s="4">
        <v>484.07</v>
      </c>
      <c r="O388" s="5">
        <v>100.0</v>
      </c>
      <c r="P388" s="4">
        <v>4.23</v>
      </c>
      <c r="Q388" s="4">
        <v>447.91</v>
      </c>
    </row>
    <row r="389" ht="14.25" customHeight="1">
      <c r="B389" s="1" t="s">
        <v>377</v>
      </c>
      <c r="C389" s="4">
        <v>63252.36999999999</v>
      </c>
      <c r="D389" s="4">
        <v>31437.039999999968</v>
      </c>
      <c r="E389" s="4">
        <v>1564.25</v>
      </c>
      <c r="F389" s="4">
        <v>6140.750000000003</v>
      </c>
      <c r="G389" s="5">
        <v>118.0</v>
      </c>
      <c r="H389" s="4">
        <v>13.25635593220339</v>
      </c>
      <c r="I389" s="4">
        <v>52.04025423728816</v>
      </c>
      <c r="J389" s="4">
        <v>58725.289999999986</v>
      </c>
      <c r="K389" s="4">
        <v>4527.08</v>
      </c>
      <c r="L389" s="4">
        <v>1564.25</v>
      </c>
      <c r="M389" s="4">
        <v>6140.750000000003</v>
      </c>
      <c r="N389" s="4">
        <v>70957.36999999997</v>
      </c>
      <c r="O389" s="5">
        <v>4972.0</v>
      </c>
      <c r="P389" s="4">
        <v>11.811200724054704</v>
      </c>
      <c r="Q389" s="4">
        <v>536.037033898305</v>
      </c>
    </row>
    <row r="390" ht="14.25" customHeight="1">
      <c r="B390" s="1" t="s">
        <v>378</v>
      </c>
      <c r="C390" s="4">
        <v>3720.6899999999996</v>
      </c>
      <c r="D390" s="4">
        <v>2512.11</v>
      </c>
      <c r="E390" s="4">
        <v>114.0</v>
      </c>
      <c r="F390" s="4">
        <v>330.83</v>
      </c>
      <c r="G390" s="5">
        <v>8.0</v>
      </c>
      <c r="H390" s="4">
        <v>14.25</v>
      </c>
      <c r="I390" s="4">
        <v>41.35375</v>
      </c>
      <c r="J390" s="4">
        <v>3377.85</v>
      </c>
      <c r="K390" s="4">
        <v>342.84</v>
      </c>
      <c r="L390" s="4">
        <v>114.0</v>
      </c>
      <c r="M390" s="4">
        <v>330.83</v>
      </c>
      <c r="N390" s="4">
        <v>4165.52</v>
      </c>
      <c r="O390" s="5">
        <v>2696.0</v>
      </c>
      <c r="P390" s="4">
        <v>1.2529117210682492</v>
      </c>
      <c r="Q390" s="4">
        <v>465.08624999999995</v>
      </c>
    </row>
    <row r="391" ht="14.25" customHeight="1">
      <c r="B391" s="1" t="s">
        <v>379</v>
      </c>
      <c r="C391" s="4">
        <v>3057.35</v>
      </c>
      <c r="D391" s="4">
        <v>1000.13</v>
      </c>
      <c r="E391" s="4">
        <v>32.25</v>
      </c>
      <c r="F391" s="4">
        <v>153.2</v>
      </c>
      <c r="G391" s="5">
        <v>1.0</v>
      </c>
      <c r="H391" s="4">
        <v>32.25</v>
      </c>
      <c r="I391" s="4">
        <v>153.2</v>
      </c>
      <c r="J391" s="4">
        <v>2884.0</v>
      </c>
      <c r="K391" s="4">
        <v>173.35</v>
      </c>
      <c r="L391" s="4">
        <v>32.25</v>
      </c>
      <c r="M391" s="4">
        <v>153.2</v>
      </c>
      <c r="N391" s="4">
        <v>3242.8</v>
      </c>
      <c r="O391" s="5">
        <v>1030.0</v>
      </c>
      <c r="P391" s="4">
        <v>2.8</v>
      </c>
      <c r="Q391" s="4">
        <v>3057.35</v>
      </c>
    </row>
    <row r="392" ht="14.25" customHeight="1">
      <c r="B392" s="1" t="s">
        <v>380</v>
      </c>
      <c r="C392" s="4">
        <v>0.0</v>
      </c>
      <c r="D392" s="4">
        <v>0.96</v>
      </c>
      <c r="E392" s="4">
        <v>12.0</v>
      </c>
      <c r="F392" s="4">
        <v>7.75</v>
      </c>
      <c r="G392" s="5">
        <v>1.0</v>
      </c>
      <c r="H392" s="4">
        <v>12.0</v>
      </c>
      <c r="I392" s="4">
        <v>7.75</v>
      </c>
      <c r="J392" s="4">
        <v>0.0</v>
      </c>
      <c r="K392" s="4">
        <v>0.0</v>
      </c>
      <c r="L392" s="4">
        <v>12.0</v>
      </c>
      <c r="M392" s="4">
        <v>7.75</v>
      </c>
      <c r="N392" s="4">
        <v>19.75</v>
      </c>
      <c r="O392" s="5">
        <v>1.0</v>
      </c>
      <c r="P392" s="4">
        <v>0.0</v>
      </c>
      <c r="Q392" s="4">
        <v>0.0</v>
      </c>
    </row>
    <row r="393" ht="14.25" customHeight="1">
      <c r="B393" s="1" t="s">
        <v>381</v>
      </c>
      <c r="C393" s="4">
        <v>6078.12</v>
      </c>
      <c r="D393" s="4">
        <v>3329.1200000000003</v>
      </c>
      <c r="E393" s="4">
        <v>238.25</v>
      </c>
      <c r="F393" s="4">
        <v>495.01</v>
      </c>
      <c r="G393" s="5">
        <v>16.0</v>
      </c>
      <c r="H393" s="4">
        <v>14.890625</v>
      </c>
      <c r="I393" s="4">
        <v>30.938125</v>
      </c>
      <c r="J393" s="4">
        <v>5459.5</v>
      </c>
      <c r="K393" s="4">
        <v>618.62</v>
      </c>
      <c r="L393" s="4">
        <v>238.25</v>
      </c>
      <c r="M393" s="4">
        <v>495.01</v>
      </c>
      <c r="N393" s="4">
        <v>6811.380000000001</v>
      </c>
      <c r="O393" s="5">
        <v>3056.0</v>
      </c>
      <c r="P393" s="4">
        <v>1.7864856020942408</v>
      </c>
      <c r="Q393" s="4">
        <v>379.8825</v>
      </c>
    </row>
    <row r="394" ht="14.25" customHeight="1">
      <c r="B394" s="1" t="s">
        <v>382</v>
      </c>
      <c r="C394" s="4">
        <v>592.25</v>
      </c>
      <c r="D394" s="4">
        <v>119.63</v>
      </c>
      <c r="E394" s="4">
        <v>20.0</v>
      </c>
      <c r="F394" s="4">
        <v>24.03</v>
      </c>
      <c r="G394" s="5">
        <v>1.0</v>
      </c>
      <c r="H394" s="4">
        <v>20.0</v>
      </c>
      <c r="I394" s="4">
        <v>24.03</v>
      </c>
      <c r="J394" s="4">
        <v>538.75</v>
      </c>
      <c r="K394" s="4">
        <v>53.5</v>
      </c>
      <c r="L394" s="4">
        <v>20.0</v>
      </c>
      <c r="M394" s="4">
        <v>24.03</v>
      </c>
      <c r="N394" s="4">
        <v>636.28</v>
      </c>
      <c r="O394" s="5">
        <v>125.0</v>
      </c>
      <c r="P394" s="4">
        <v>4.31</v>
      </c>
      <c r="Q394" s="4">
        <v>592.25</v>
      </c>
    </row>
    <row r="395" ht="14.25" customHeight="1">
      <c r="B395" s="1" t="s">
        <v>383</v>
      </c>
      <c r="C395" s="4">
        <v>3678.29</v>
      </c>
      <c r="D395" s="4">
        <v>2040.96</v>
      </c>
      <c r="E395" s="4">
        <v>101.75</v>
      </c>
      <c r="F395" s="4">
        <v>684.33</v>
      </c>
      <c r="G395" s="5">
        <v>6.0</v>
      </c>
      <c r="H395" s="4">
        <v>16.958333333333332</v>
      </c>
      <c r="I395" s="4">
        <v>114.055</v>
      </c>
      <c r="J395" s="4">
        <v>3406.55</v>
      </c>
      <c r="K395" s="4">
        <v>271.73999999999995</v>
      </c>
      <c r="L395" s="4">
        <v>101.75</v>
      </c>
      <c r="M395" s="4">
        <v>684.33</v>
      </c>
      <c r="N395" s="4">
        <v>4464.37</v>
      </c>
      <c r="O395" s="5">
        <v>685.0</v>
      </c>
      <c r="P395" s="4">
        <v>4.973065693430657</v>
      </c>
      <c r="Q395" s="4">
        <v>613.0483333333333</v>
      </c>
    </row>
    <row r="396" ht="14.25" customHeight="1">
      <c r="B396" s="1" t="s">
        <v>384</v>
      </c>
      <c r="C396" s="4">
        <v>9232.12</v>
      </c>
      <c r="D396" s="4">
        <v>5975.549999999999</v>
      </c>
      <c r="E396" s="4">
        <v>208.25</v>
      </c>
      <c r="F396" s="4">
        <v>2416.4400000000005</v>
      </c>
      <c r="G396" s="5">
        <v>18.0</v>
      </c>
      <c r="H396" s="4">
        <v>11.569444444444445</v>
      </c>
      <c r="I396" s="4">
        <v>134.2466666666667</v>
      </c>
      <c r="J396" s="4">
        <v>8736.2</v>
      </c>
      <c r="K396" s="4">
        <v>495.91999999999996</v>
      </c>
      <c r="L396" s="4">
        <v>208.25</v>
      </c>
      <c r="M396" s="4">
        <v>2416.4400000000005</v>
      </c>
      <c r="N396" s="4">
        <v>11856.809999999998</v>
      </c>
      <c r="O396" s="5">
        <v>2077.0</v>
      </c>
      <c r="P396" s="4">
        <v>4.206162734713529</v>
      </c>
      <c r="Q396" s="4">
        <v>512.8955555555556</v>
      </c>
    </row>
    <row r="397" ht="14.25" customHeight="1">
      <c r="B397" s="1" t="s">
        <v>385</v>
      </c>
      <c r="C397" s="4">
        <v>874.39</v>
      </c>
      <c r="D397" s="4">
        <v>230.10000000000002</v>
      </c>
      <c r="E397" s="4">
        <v>45.75</v>
      </c>
      <c r="F397" s="4">
        <v>179.5</v>
      </c>
      <c r="G397" s="5">
        <v>3.0</v>
      </c>
      <c r="H397" s="4">
        <v>15.25</v>
      </c>
      <c r="I397" s="4">
        <v>59.833333333333336</v>
      </c>
      <c r="J397" s="4">
        <v>763.19</v>
      </c>
      <c r="K397" s="4">
        <v>111.2</v>
      </c>
      <c r="L397" s="4">
        <v>45.75</v>
      </c>
      <c r="M397" s="4">
        <v>179.5</v>
      </c>
      <c r="N397" s="4">
        <v>1099.6399999999999</v>
      </c>
      <c r="O397" s="5">
        <v>206.0</v>
      </c>
      <c r="P397" s="4">
        <v>3.7048058252427185</v>
      </c>
      <c r="Q397" s="4">
        <v>291.4633333333333</v>
      </c>
    </row>
    <row r="398" ht="14.25" customHeight="1">
      <c r="B398" s="1" t="s">
        <v>386</v>
      </c>
      <c r="C398" s="4">
        <v>294.51</v>
      </c>
      <c r="D398" s="4">
        <v>233.1</v>
      </c>
      <c r="E398" s="4">
        <v>16.75</v>
      </c>
      <c r="F398" s="4">
        <v>80.29</v>
      </c>
      <c r="G398" s="5">
        <v>1.0</v>
      </c>
      <c r="H398" s="4">
        <v>16.75</v>
      </c>
      <c r="I398" s="4">
        <v>80.29</v>
      </c>
      <c r="J398" s="4">
        <v>351.75</v>
      </c>
      <c r="K398" s="4">
        <v>-57.24</v>
      </c>
      <c r="L398" s="4">
        <v>16.75</v>
      </c>
      <c r="M398" s="4">
        <v>80.29</v>
      </c>
      <c r="N398" s="4">
        <v>391.55</v>
      </c>
      <c r="O398" s="5">
        <v>105.0</v>
      </c>
      <c r="P398" s="4">
        <v>3.35</v>
      </c>
      <c r="Q398" s="4">
        <v>294.51</v>
      </c>
    </row>
    <row r="399" ht="14.25" customHeight="1">
      <c r="B399" s="1" t="s">
        <v>387</v>
      </c>
      <c r="C399" s="4">
        <v>3638.6999999999994</v>
      </c>
      <c r="D399" s="4">
        <v>1077.66</v>
      </c>
      <c r="E399" s="4">
        <v>108.5</v>
      </c>
      <c r="F399" s="4">
        <v>693.4500000000002</v>
      </c>
      <c r="G399" s="5">
        <v>7.0</v>
      </c>
      <c r="H399" s="4">
        <v>15.5</v>
      </c>
      <c r="I399" s="4">
        <v>99.06428571428573</v>
      </c>
      <c r="J399" s="4">
        <v>3381.92</v>
      </c>
      <c r="K399" s="4">
        <v>256.78000000000003</v>
      </c>
      <c r="L399" s="4">
        <v>108.5</v>
      </c>
      <c r="M399" s="4">
        <v>693.4500000000002</v>
      </c>
      <c r="N399" s="4">
        <v>4440.65</v>
      </c>
      <c r="O399" s="5">
        <v>272.0</v>
      </c>
      <c r="P399" s="4">
        <v>12.433529411764706</v>
      </c>
      <c r="Q399" s="4">
        <v>519.8142857142856</v>
      </c>
    </row>
    <row r="400" ht="14.25" customHeight="1">
      <c r="B400" s="1" t="s">
        <v>388</v>
      </c>
      <c r="C400" s="4">
        <v>5676.759999999999</v>
      </c>
      <c r="D400" s="4">
        <v>1672.0700000000002</v>
      </c>
      <c r="E400" s="4">
        <v>153.0</v>
      </c>
      <c r="F400" s="4">
        <v>892.5699999999999</v>
      </c>
      <c r="G400" s="5">
        <v>10.0</v>
      </c>
      <c r="H400" s="4">
        <v>15.3</v>
      </c>
      <c r="I400" s="4">
        <v>89.25699999999999</v>
      </c>
      <c r="J400" s="4">
        <v>5194.279999999999</v>
      </c>
      <c r="K400" s="4">
        <v>482.48</v>
      </c>
      <c r="L400" s="4">
        <v>153.0</v>
      </c>
      <c r="M400" s="4">
        <v>892.5699999999999</v>
      </c>
      <c r="N400" s="4">
        <v>6722.33</v>
      </c>
      <c r="O400" s="5">
        <v>432.0</v>
      </c>
      <c r="P400" s="4">
        <v>12.023796296296293</v>
      </c>
      <c r="Q400" s="4">
        <v>567.6759999999999</v>
      </c>
    </row>
    <row r="401" ht="14.25" customHeight="1">
      <c r="B401" s="1" t="s">
        <v>389</v>
      </c>
      <c r="C401" s="4">
        <v>13997.35</v>
      </c>
      <c r="D401" s="4">
        <v>4325.32</v>
      </c>
      <c r="E401" s="4">
        <v>227.0</v>
      </c>
      <c r="F401" s="4">
        <v>1873.3899999999999</v>
      </c>
      <c r="G401" s="5">
        <v>14.0</v>
      </c>
      <c r="H401" s="4">
        <v>16.214285714285715</v>
      </c>
      <c r="I401" s="4">
        <v>133.8135714285714</v>
      </c>
      <c r="J401" s="4">
        <v>12793.99</v>
      </c>
      <c r="K401" s="4">
        <v>1203.3600000000001</v>
      </c>
      <c r="L401" s="4">
        <v>227.0</v>
      </c>
      <c r="M401" s="4">
        <v>1873.3899999999999</v>
      </c>
      <c r="N401" s="4">
        <v>16097.74</v>
      </c>
      <c r="O401" s="5">
        <v>1097.0</v>
      </c>
      <c r="P401" s="4">
        <v>11.66270738377393</v>
      </c>
      <c r="Q401" s="4">
        <v>999.8107142857143</v>
      </c>
    </row>
    <row r="402" ht="14.25" customHeight="1">
      <c r="B402" s="1" t="s">
        <v>390</v>
      </c>
      <c r="C402" s="4">
        <v>3504.0800000000004</v>
      </c>
      <c r="D402" s="4">
        <v>1246.8600000000001</v>
      </c>
      <c r="E402" s="4">
        <v>201.0</v>
      </c>
      <c r="F402" s="4">
        <v>437.97999999999996</v>
      </c>
      <c r="G402" s="5">
        <v>23.0</v>
      </c>
      <c r="H402" s="4">
        <v>8.73913043478261</v>
      </c>
      <c r="I402" s="4">
        <v>19.042608695652174</v>
      </c>
      <c r="J402" s="4">
        <v>2912.2199999999993</v>
      </c>
      <c r="K402" s="4">
        <v>591.86</v>
      </c>
      <c r="L402" s="4">
        <v>201.0</v>
      </c>
      <c r="M402" s="4">
        <v>437.97999999999996</v>
      </c>
      <c r="N402" s="4">
        <v>4143.0599999999995</v>
      </c>
      <c r="O402" s="5">
        <v>2878.0</v>
      </c>
      <c r="P402" s="4">
        <v>1.0118902015288394</v>
      </c>
      <c r="Q402" s="4">
        <v>152.3513043478261</v>
      </c>
    </row>
    <row r="403" ht="14.25" customHeight="1">
      <c r="B403" s="1" t="s">
        <v>391</v>
      </c>
      <c r="C403" s="4">
        <v>2808.1200000000003</v>
      </c>
      <c r="D403" s="4">
        <v>1857.37</v>
      </c>
      <c r="E403" s="4">
        <v>128.25</v>
      </c>
      <c r="F403" s="4">
        <v>509.54999999999995</v>
      </c>
      <c r="G403" s="5">
        <v>8.0</v>
      </c>
      <c r="H403" s="4">
        <v>16.03125</v>
      </c>
      <c r="I403" s="4">
        <v>63.693749999999994</v>
      </c>
      <c r="J403" s="4">
        <v>2610.65</v>
      </c>
      <c r="K403" s="4">
        <v>197.47</v>
      </c>
      <c r="L403" s="4">
        <v>128.25</v>
      </c>
      <c r="M403" s="4">
        <v>509.54999999999995</v>
      </c>
      <c r="N403" s="4">
        <v>3445.92</v>
      </c>
      <c r="O403" s="5">
        <v>461.0</v>
      </c>
      <c r="P403" s="4">
        <v>5.663015184381779</v>
      </c>
      <c r="Q403" s="4">
        <v>351.01500000000004</v>
      </c>
    </row>
    <row r="404" ht="14.25" customHeight="1">
      <c r="B404" s="1" t="s">
        <v>392</v>
      </c>
      <c r="C404" s="4">
        <v>8636.35</v>
      </c>
      <c r="D404" s="4">
        <v>2377.9400000000005</v>
      </c>
      <c r="E404" s="4">
        <v>231.0</v>
      </c>
      <c r="F404" s="4">
        <v>1481.96</v>
      </c>
      <c r="G404" s="5">
        <v>12.0</v>
      </c>
      <c r="H404" s="4">
        <v>19.25</v>
      </c>
      <c r="I404" s="4">
        <v>123.49666666666667</v>
      </c>
      <c r="J404" s="4">
        <v>7704.41</v>
      </c>
      <c r="K404" s="4">
        <v>931.94</v>
      </c>
      <c r="L404" s="4">
        <v>231.0</v>
      </c>
      <c r="M404" s="4">
        <v>1481.96</v>
      </c>
      <c r="N404" s="4">
        <v>10349.31</v>
      </c>
      <c r="O404" s="5">
        <v>627.0</v>
      </c>
      <c r="P404" s="4">
        <v>12.287735247208932</v>
      </c>
      <c r="Q404" s="4">
        <v>719.6958333333333</v>
      </c>
    </row>
    <row r="405" ht="14.25" customHeight="1">
      <c r="B405" s="1" t="s">
        <v>393</v>
      </c>
      <c r="C405" s="4">
        <v>12813.159999999998</v>
      </c>
      <c r="D405" s="4">
        <v>5741.9800000000005</v>
      </c>
      <c r="E405" s="4">
        <v>224.25</v>
      </c>
      <c r="F405" s="4">
        <v>857.0899999999999</v>
      </c>
      <c r="G405" s="5">
        <v>15.0</v>
      </c>
      <c r="H405" s="4">
        <v>14.95</v>
      </c>
      <c r="I405" s="4">
        <v>57.139333333333326</v>
      </c>
      <c r="J405" s="4">
        <v>12060.459999999997</v>
      </c>
      <c r="K405" s="4">
        <v>752.6999999999999</v>
      </c>
      <c r="L405" s="4">
        <v>224.25</v>
      </c>
      <c r="M405" s="4">
        <v>857.0899999999999</v>
      </c>
      <c r="N405" s="4">
        <v>13894.5</v>
      </c>
      <c r="O405" s="5">
        <v>9000.0</v>
      </c>
      <c r="P405" s="4">
        <v>1.3400511111111109</v>
      </c>
      <c r="Q405" s="4">
        <v>854.2106666666665</v>
      </c>
    </row>
    <row r="406" ht="14.25" customHeight="1">
      <c r="B406" s="1" t="s">
        <v>394</v>
      </c>
      <c r="C406" s="4">
        <v>313.26</v>
      </c>
      <c r="D406" s="4">
        <v>151.52</v>
      </c>
      <c r="E406" s="4">
        <v>12.0</v>
      </c>
      <c r="F406" s="4">
        <v>113.47999999999999</v>
      </c>
      <c r="G406" s="5">
        <v>2.0</v>
      </c>
      <c r="H406" s="4">
        <v>6.0</v>
      </c>
      <c r="I406" s="4">
        <v>56.739999999999995</v>
      </c>
      <c r="J406" s="4">
        <v>267.75</v>
      </c>
      <c r="K406" s="4">
        <v>45.51</v>
      </c>
      <c r="L406" s="4">
        <v>12.0</v>
      </c>
      <c r="M406" s="4">
        <v>113.47999999999999</v>
      </c>
      <c r="N406" s="4">
        <v>438.74</v>
      </c>
      <c r="O406" s="5">
        <v>315.0</v>
      </c>
      <c r="P406" s="4">
        <v>0.85</v>
      </c>
      <c r="Q406" s="4">
        <v>156.63</v>
      </c>
    </row>
    <row r="407" ht="14.25" customHeight="1">
      <c r="B407" s="1" t="s">
        <v>395</v>
      </c>
      <c r="C407" s="4">
        <v>1477.4699999999998</v>
      </c>
      <c r="D407" s="4">
        <v>699.68</v>
      </c>
      <c r="E407" s="4">
        <v>28.75</v>
      </c>
      <c r="F407" s="4">
        <v>741.51</v>
      </c>
      <c r="G407" s="5">
        <v>5.0</v>
      </c>
      <c r="H407" s="4">
        <v>5.75</v>
      </c>
      <c r="I407" s="4">
        <v>148.302</v>
      </c>
      <c r="J407" s="4">
        <v>1170.24</v>
      </c>
      <c r="K407" s="4">
        <v>307.23</v>
      </c>
      <c r="L407" s="4">
        <v>28.75</v>
      </c>
      <c r="M407" s="4">
        <v>741.51</v>
      </c>
      <c r="N407" s="4">
        <v>2247.73</v>
      </c>
      <c r="O407" s="5">
        <v>388.0</v>
      </c>
      <c r="P407" s="4">
        <v>3.016082474226804</v>
      </c>
      <c r="Q407" s="4">
        <v>295.49399999999997</v>
      </c>
    </row>
    <row r="408" ht="14.25" customHeight="1">
      <c r="B408" s="1" t="s">
        <v>396</v>
      </c>
      <c r="C408" s="4">
        <v>829.29</v>
      </c>
      <c r="D408" s="4">
        <v>336.39</v>
      </c>
      <c r="E408" s="4">
        <v>43.25</v>
      </c>
      <c r="F408" s="4">
        <v>125.4</v>
      </c>
      <c r="G408" s="5">
        <v>4.0</v>
      </c>
      <c r="H408" s="4">
        <v>10.8125</v>
      </c>
      <c r="I408" s="4">
        <v>31.35</v>
      </c>
      <c r="J408" s="4">
        <v>637.5</v>
      </c>
      <c r="K408" s="4">
        <v>191.79</v>
      </c>
      <c r="L408" s="4">
        <v>43.25</v>
      </c>
      <c r="M408" s="4">
        <v>125.4</v>
      </c>
      <c r="N408" s="4">
        <v>997.9399999999999</v>
      </c>
      <c r="O408" s="5">
        <v>125.0</v>
      </c>
      <c r="P408" s="4">
        <v>5.1</v>
      </c>
      <c r="Q408" s="4">
        <v>207.3225</v>
      </c>
    </row>
    <row r="409" ht="14.25" customHeight="1">
      <c r="B409" s="1" t="s">
        <v>397</v>
      </c>
      <c r="C409" s="4">
        <v>708.97</v>
      </c>
      <c r="D409" s="4">
        <v>320.5</v>
      </c>
      <c r="E409" s="4">
        <v>33.25</v>
      </c>
      <c r="F409" s="4">
        <v>124.49</v>
      </c>
      <c r="G409" s="5">
        <v>2.0</v>
      </c>
      <c r="H409" s="4">
        <v>16.625</v>
      </c>
      <c r="I409" s="4">
        <v>62.245</v>
      </c>
      <c r="J409" s="4">
        <v>619.25</v>
      </c>
      <c r="K409" s="4">
        <v>89.72</v>
      </c>
      <c r="L409" s="4">
        <v>33.25</v>
      </c>
      <c r="M409" s="4">
        <v>124.49</v>
      </c>
      <c r="N409" s="4">
        <v>866.71</v>
      </c>
      <c r="O409" s="5">
        <v>125.0</v>
      </c>
      <c r="P409" s="4">
        <v>4.954</v>
      </c>
      <c r="Q409" s="4">
        <v>354.485</v>
      </c>
    </row>
    <row r="410" ht="14.25" customHeight="1">
      <c r="B410" s="1" t="s">
        <v>398</v>
      </c>
      <c r="C410" s="4">
        <v>713.81</v>
      </c>
      <c r="D410" s="4">
        <v>420.27</v>
      </c>
      <c r="E410" s="4">
        <v>18.75</v>
      </c>
      <c r="F410" s="4">
        <v>38.66</v>
      </c>
      <c r="G410" s="5">
        <v>1.0</v>
      </c>
      <c r="H410" s="4">
        <v>18.75</v>
      </c>
      <c r="I410" s="4">
        <v>38.66</v>
      </c>
      <c r="J410" s="4">
        <v>654.87</v>
      </c>
      <c r="K410" s="4">
        <v>58.94</v>
      </c>
      <c r="L410" s="4">
        <v>18.75</v>
      </c>
      <c r="M410" s="4">
        <v>38.66</v>
      </c>
      <c r="N410" s="4">
        <v>771.22</v>
      </c>
      <c r="O410" s="5">
        <v>263.0</v>
      </c>
      <c r="P410" s="4">
        <v>2.49</v>
      </c>
      <c r="Q410" s="4">
        <v>713.81</v>
      </c>
    </row>
    <row r="411" ht="14.25" customHeight="1">
      <c r="B411" s="1" t="s">
        <v>399</v>
      </c>
      <c r="C411" s="4">
        <v>172.7</v>
      </c>
      <c r="D411" s="4">
        <v>66.15</v>
      </c>
      <c r="E411" s="4">
        <v>0.0</v>
      </c>
      <c r="F411" s="4">
        <v>30.86</v>
      </c>
      <c r="G411" s="5">
        <v>1.0</v>
      </c>
      <c r="H411" s="4">
        <v>0.0</v>
      </c>
      <c r="I411" s="4">
        <v>30.86</v>
      </c>
      <c r="J411" s="4">
        <v>141.75</v>
      </c>
      <c r="K411" s="4">
        <v>30.95</v>
      </c>
      <c r="L411" s="4">
        <v>0.0</v>
      </c>
      <c r="M411" s="4">
        <v>30.86</v>
      </c>
      <c r="N411" s="4">
        <v>203.56</v>
      </c>
      <c r="O411" s="5">
        <v>105.0</v>
      </c>
      <c r="P411" s="4">
        <v>1.35</v>
      </c>
      <c r="Q411" s="4">
        <v>172.7</v>
      </c>
    </row>
    <row r="412" ht="14.25" customHeight="1">
      <c r="B412" s="1" t="s">
        <v>400</v>
      </c>
      <c r="C412" s="4">
        <v>2480.45</v>
      </c>
      <c r="D412" s="4">
        <v>1067.0400000000002</v>
      </c>
      <c r="E412" s="4">
        <v>96.25</v>
      </c>
      <c r="F412" s="4">
        <v>138.07999999999998</v>
      </c>
      <c r="G412" s="5">
        <v>6.0</v>
      </c>
      <c r="H412" s="4">
        <v>16.041666666666668</v>
      </c>
      <c r="I412" s="4">
        <v>23.013333333333332</v>
      </c>
      <c r="J412" s="4">
        <v>2156.9</v>
      </c>
      <c r="K412" s="4">
        <v>323.55000000000007</v>
      </c>
      <c r="L412" s="4">
        <v>96.25</v>
      </c>
      <c r="M412" s="4">
        <v>138.07999999999998</v>
      </c>
      <c r="N412" s="4">
        <v>2714.7799999999997</v>
      </c>
      <c r="O412" s="5">
        <v>1710.0</v>
      </c>
      <c r="P412" s="4">
        <v>1.261345029239766</v>
      </c>
      <c r="Q412" s="4">
        <v>413.4083333333333</v>
      </c>
    </row>
    <row r="413" ht="14.25" customHeight="1">
      <c r="B413" s="1" t="s">
        <v>401</v>
      </c>
      <c r="C413" s="4">
        <v>6901.460000000001</v>
      </c>
      <c r="D413" s="4">
        <v>2335.8900000000003</v>
      </c>
      <c r="E413" s="4">
        <v>310.25</v>
      </c>
      <c r="F413" s="4">
        <v>656.0099999999999</v>
      </c>
      <c r="G413" s="5">
        <v>26.0</v>
      </c>
      <c r="H413" s="4">
        <v>11.932692307692308</v>
      </c>
      <c r="I413" s="4">
        <v>25.23115384615384</v>
      </c>
      <c r="J413" s="4">
        <v>6057.709999999999</v>
      </c>
      <c r="K413" s="4">
        <v>843.7500000000001</v>
      </c>
      <c r="L413" s="4">
        <v>310.25</v>
      </c>
      <c r="M413" s="4">
        <v>656.0099999999999</v>
      </c>
      <c r="N413" s="4">
        <v>7867.72</v>
      </c>
      <c r="O413" s="5">
        <v>3129.0</v>
      </c>
      <c r="P413" s="4">
        <v>1.9359891339085966</v>
      </c>
      <c r="Q413" s="4">
        <v>265.44076923076926</v>
      </c>
    </row>
    <row r="414" ht="14.25" customHeight="1">
      <c r="B414" s="1" t="s">
        <v>402</v>
      </c>
      <c r="C414" s="4">
        <v>2575.4599999999996</v>
      </c>
      <c r="D414" s="4">
        <v>959.3399999999999</v>
      </c>
      <c r="E414" s="4">
        <v>77.5</v>
      </c>
      <c r="F414" s="4">
        <v>172.90999999999997</v>
      </c>
      <c r="G414" s="5">
        <v>7.0</v>
      </c>
      <c r="H414" s="4">
        <v>11.071428571428571</v>
      </c>
      <c r="I414" s="4">
        <v>24.70142857142857</v>
      </c>
      <c r="J414" s="4">
        <v>2305.77</v>
      </c>
      <c r="K414" s="4">
        <v>269.69</v>
      </c>
      <c r="L414" s="4">
        <v>77.5</v>
      </c>
      <c r="M414" s="4">
        <v>172.90999999999997</v>
      </c>
      <c r="N414" s="4">
        <v>2825.87</v>
      </c>
      <c r="O414" s="5">
        <v>813.0</v>
      </c>
      <c r="P414" s="4">
        <v>2.8361254612546127</v>
      </c>
      <c r="Q414" s="4">
        <v>367.9228571428571</v>
      </c>
    </row>
    <row r="415" ht="14.25" customHeight="1">
      <c r="B415" s="1" t="s">
        <v>403</v>
      </c>
      <c r="C415" s="4">
        <v>166.25</v>
      </c>
      <c r="D415" s="4">
        <v>72.3</v>
      </c>
      <c r="E415" s="4">
        <v>13.25</v>
      </c>
      <c r="F415" s="4">
        <v>21.19</v>
      </c>
      <c r="G415" s="5">
        <v>1.0</v>
      </c>
      <c r="H415" s="4">
        <v>13.25</v>
      </c>
      <c r="I415" s="4">
        <v>21.19</v>
      </c>
      <c r="J415" s="4">
        <v>157.0</v>
      </c>
      <c r="K415" s="4">
        <v>9.25</v>
      </c>
      <c r="L415" s="4">
        <v>13.25</v>
      </c>
      <c r="M415" s="4">
        <v>21.19</v>
      </c>
      <c r="N415" s="4">
        <v>200.69</v>
      </c>
      <c r="O415" s="5">
        <v>50.0</v>
      </c>
      <c r="P415" s="4">
        <v>3.14</v>
      </c>
      <c r="Q415" s="4">
        <v>166.25</v>
      </c>
    </row>
    <row r="416" ht="14.25" customHeight="1">
      <c r="B416" s="1" t="s">
        <v>404</v>
      </c>
      <c r="C416" s="4">
        <v>393.52000000000004</v>
      </c>
      <c r="D416" s="4">
        <v>137.75</v>
      </c>
      <c r="E416" s="4">
        <v>16.75</v>
      </c>
      <c r="F416" s="4">
        <v>43.84</v>
      </c>
      <c r="G416" s="5">
        <v>2.0</v>
      </c>
      <c r="H416" s="4">
        <v>8.375</v>
      </c>
      <c r="I416" s="4">
        <v>21.92</v>
      </c>
      <c r="J416" s="4">
        <v>335.41999999999996</v>
      </c>
      <c r="K416" s="4">
        <v>58.099999999999994</v>
      </c>
      <c r="L416" s="4">
        <v>16.75</v>
      </c>
      <c r="M416" s="4">
        <v>43.84</v>
      </c>
      <c r="N416" s="4">
        <v>454.11</v>
      </c>
      <c r="O416" s="5">
        <v>258.0</v>
      </c>
      <c r="P416" s="4">
        <v>1.3000775193798448</v>
      </c>
      <c r="Q416" s="4">
        <v>196.76000000000002</v>
      </c>
    </row>
    <row r="417" ht="14.25" customHeight="1">
      <c r="B417" s="1" t="s">
        <v>405</v>
      </c>
      <c r="C417" s="4">
        <v>206.33</v>
      </c>
      <c r="D417" s="4">
        <v>72.77</v>
      </c>
      <c r="E417" s="4">
        <v>14.5</v>
      </c>
      <c r="F417" s="4">
        <v>23.51</v>
      </c>
      <c r="G417" s="5">
        <v>1.0</v>
      </c>
      <c r="H417" s="4">
        <v>14.5</v>
      </c>
      <c r="I417" s="4">
        <v>23.51</v>
      </c>
      <c r="J417" s="4">
        <v>166.95</v>
      </c>
      <c r="K417" s="4">
        <v>39.38</v>
      </c>
      <c r="L417" s="4">
        <v>14.5</v>
      </c>
      <c r="M417" s="4">
        <v>23.51</v>
      </c>
      <c r="N417" s="4">
        <v>244.34</v>
      </c>
      <c r="O417" s="5">
        <v>105.0</v>
      </c>
      <c r="P417" s="4">
        <v>1.5899999999999999</v>
      </c>
      <c r="Q417" s="4">
        <v>206.33</v>
      </c>
    </row>
    <row r="418" ht="14.25" customHeight="1">
      <c r="B418" s="1" t="s">
        <v>406</v>
      </c>
      <c r="C418" s="4">
        <v>668.75</v>
      </c>
      <c r="D418" s="4">
        <v>363.75</v>
      </c>
      <c r="E418" s="4">
        <v>13.25</v>
      </c>
      <c r="F418" s="4">
        <v>63.43000000000001</v>
      </c>
      <c r="G418" s="5">
        <v>2.0</v>
      </c>
      <c r="H418" s="4">
        <v>6.625</v>
      </c>
      <c r="I418" s="4">
        <v>31.715000000000003</v>
      </c>
      <c r="J418" s="4">
        <v>621.25</v>
      </c>
      <c r="K418" s="4">
        <v>47.5</v>
      </c>
      <c r="L418" s="4">
        <v>13.25</v>
      </c>
      <c r="M418" s="4">
        <v>63.43000000000001</v>
      </c>
      <c r="N418" s="4">
        <v>745.4300000000001</v>
      </c>
      <c r="O418" s="5">
        <v>625.0</v>
      </c>
      <c r="P418" s="4">
        <v>0.994</v>
      </c>
      <c r="Q418" s="4">
        <v>334.375</v>
      </c>
    </row>
    <row r="419" ht="14.25" customHeight="1">
      <c r="B419" s="1" t="s">
        <v>407</v>
      </c>
      <c r="C419" s="4">
        <v>238.38</v>
      </c>
      <c r="D419" s="4">
        <v>101.05</v>
      </c>
      <c r="E419" s="4">
        <v>13.25</v>
      </c>
      <c r="F419" s="4">
        <v>96.69</v>
      </c>
      <c r="G419" s="5">
        <v>1.0</v>
      </c>
      <c r="H419" s="4">
        <v>13.25</v>
      </c>
      <c r="I419" s="4">
        <v>96.69</v>
      </c>
      <c r="J419" s="4">
        <v>174.5</v>
      </c>
      <c r="K419" s="4">
        <v>63.88</v>
      </c>
      <c r="L419" s="4">
        <v>13.25</v>
      </c>
      <c r="M419" s="4">
        <v>96.69</v>
      </c>
      <c r="N419" s="4">
        <v>348.32</v>
      </c>
      <c r="O419" s="5">
        <v>50.0</v>
      </c>
      <c r="P419" s="4">
        <v>3.49</v>
      </c>
      <c r="Q419" s="4">
        <v>238.38</v>
      </c>
    </row>
    <row r="420" ht="14.25" customHeight="1">
      <c r="B420" s="1" t="s">
        <v>408</v>
      </c>
      <c r="C420" s="4">
        <v>3266.81</v>
      </c>
      <c r="D420" s="4">
        <v>1079.75</v>
      </c>
      <c r="E420" s="4">
        <v>137.25</v>
      </c>
      <c r="F420" s="4">
        <v>269.29</v>
      </c>
      <c r="G420" s="5">
        <v>11.0</v>
      </c>
      <c r="H420" s="4">
        <v>12.477272727272727</v>
      </c>
      <c r="I420" s="4">
        <v>24.480909090909094</v>
      </c>
      <c r="J420" s="4">
        <v>2811.6099999999997</v>
      </c>
      <c r="K420" s="4">
        <v>455.2</v>
      </c>
      <c r="L420" s="4">
        <v>137.25</v>
      </c>
      <c r="M420" s="4">
        <v>269.29</v>
      </c>
      <c r="N420" s="4">
        <v>3673.3500000000004</v>
      </c>
      <c r="O420" s="5">
        <v>1416.0</v>
      </c>
      <c r="P420" s="4">
        <v>1.9856002824858754</v>
      </c>
      <c r="Q420" s="4">
        <v>296.9827272727273</v>
      </c>
    </row>
    <row r="421" ht="14.25" customHeight="1">
      <c r="B421" s="1" t="s">
        <v>409</v>
      </c>
      <c r="C421" s="4">
        <v>14833.820000000002</v>
      </c>
      <c r="D421" s="4">
        <v>9908.239999999996</v>
      </c>
      <c r="E421" s="4">
        <v>946.0</v>
      </c>
      <c r="F421" s="4">
        <v>2389.4400000000014</v>
      </c>
      <c r="G421" s="5">
        <v>83.0</v>
      </c>
      <c r="H421" s="4">
        <v>11.397590361445783</v>
      </c>
      <c r="I421" s="4">
        <v>28.788433734939776</v>
      </c>
      <c r="J421" s="4">
        <v>12591.07</v>
      </c>
      <c r="K421" s="4">
        <v>2242.7499999999986</v>
      </c>
      <c r="L421" s="4">
        <v>946.0</v>
      </c>
      <c r="M421" s="4">
        <v>2389.4400000000014</v>
      </c>
      <c r="N421" s="4">
        <v>18169.260000000002</v>
      </c>
      <c r="O421" s="5">
        <v>12966.0</v>
      </c>
      <c r="P421" s="4">
        <v>0.971083603270091</v>
      </c>
      <c r="Q421" s="4">
        <v>178.72072289156628</v>
      </c>
    </row>
    <row r="422" ht="14.25" customHeight="1">
      <c r="B422" s="1" t="s">
        <v>410</v>
      </c>
      <c r="C422" s="4">
        <v>17975.32</v>
      </c>
      <c r="D422" s="4">
        <v>11638.049999999996</v>
      </c>
      <c r="E422" s="4">
        <v>978.75</v>
      </c>
      <c r="F422" s="4">
        <v>2468.19</v>
      </c>
      <c r="G422" s="5">
        <v>91.0</v>
      </c>
      <c r="H422" s="4">
        <v>10.755494505494505</v>
      </c>
      <c r="I422" s="4">
        <v>27.122967032967033</v>
      </c>
      <c r="J422" s="4">
        <v>15628.14</v>
      </c>
      <c r="K422" s="4">
        <v>2347.18</v>
      </c>
      <c r="L422" s="4">
        <v>978.75</v>
      </c>
      <c r="M422" s="4">
        <v>2468.19</v>
      </c>
      <c r="N422" s="4">
        <v>21422.260000000006</v>
      </c>
      <c r="O422" s="5">
        <v>15033.0</v>
      </c>
      <c r="P422" s="4">
        <v>1.0395889044102973</v>
      </c>
      <c r="Q422" s="4">
        <v>197.530989010989</v>
      </c>
    </row>
    <row r="423" ht="14.25" customHeight="1">
      <c r="B423" s="1" t="s">
        <v>411</v>
      </c>
      <c r="C423" s="4">
        <v>2650.2299999999996</v>
      </c>
      <c r="D423" s="4">
        <v>864.93</v>
      </c>
      <c r="E423" s="4">
        <v>116.0</v>
      </c>
      <c r="F423" s="4">
        <v>232.28</v>
      </c>
      <c r="G423" s="5">
        <v>8.0</v>
      </c>
      <c r="H423" s="4">
        <v>14.5</v>
      </c>
      <c r="I423" s="4">
        <v>29.035</v>
      </c>
      <c r="J423" s="4">
        <v>2368.64</v>
      </c>
      <c r="K423" s="4">
        <v>281.59000000000003</v>
      </c>
      <c r="L423" s="4">
        <v>116.0</v>
      </c>
      <c r="M423" s="4">
        <v>232.28</v>
      </c>
      <c r="N423" s="4">
        <v>2998.5099999999998</v>
      </c>
      <c r="O423" s="5">
        <v>1116.0</v>
      </c>
      <c r="P423" s="4">
        <v>2.122437275985663</v>
      </c>
      <c r="Q423" s="4">
        <v>331.27874999999995</v>
      </c>
    </row>
    <row r="424" ht="14.25" customHeight="1">
      <c r="B424" s="1" t="s">
        <v>412</v>
      </c>
      <c r="C424" s="4">
        <v>159.38</v>
      </c>
      <c r="D424" s="4">
        <v>50.3</v>
      </c>
      <c r="E424" s="4">
        <v>13.25</v>
      </c>
      <c r="F424" s="4">
        <v>19.09</v>
      </c>
      <c r="G424" s="5">
        <v>1.0</v>
      </c>
      <c r="H424" s="4">
        <v>13.25</v>
      </c>
      <c r="I424" s="4">
        <v>19.09</v>
      </c>
      <c r="J424" s="4">
        <v>150.5</v>
      </c>
      <c r="K424" s="4">
        <v>8.88</v>
      </c>
      <c r="L424" s="4">
        <v>13.25</v>
      </c>
      <c r="M424" s="4">
        <v>19.09</v>
      </c>
      <c r="N424" s="4">
        <v>191.72</v>
      </c>
      <c r="O424" s="5">
        <v>50.0</v>
      </c>
      <c r="P424" s="4">
        <v>3.01</v>
      </c>
      <c r="Q424" s="4">
        <v>159.38</v>
      </c>
    </row>
    <row r="425" ht="14.25" customHeight="1">
      <c r="B425" s="1" t="s">
        <v>413</v>
      </c>
      <c r="C425" s="4">
        <v>4314.49</v>
      </c>
      <c r="D425" s="4">
        <v>2141.44</v>
      </c>
      <c r="E425" s="4">
        <v>155.5</v>
      </c>
      <c r="F425" s="4">
        <v>360.73</v>
      </c>
      <c r="G425" s="5">
        <v>13.0</v>
      </c>
      <c r="H425" s="4">
        <v>11.961538461538462</v>
      </c>
      <c r="I425" s="4">
        <v>27.74846153846154</v>
      </c>
      <c r="J425" s="4">
        <v>3894.6299999999997</v>
      </c>
      <c r="K425" s="4">
        <v>419.86</v>
      </c>
      <c r="L425" s="4">
        <v>155.5</v>
      </c>
      <c r="M425" s="4">
        <v>360.73</v>
      </c>
      <c r="N425" s="4">
        <v>4830.719999999999</v>
      </c>
      <c r="O425" s="5">
        <v>1573.0</v>
      </c>
      <c r="P425" s="4">
        <v>2.4759249841068023</v>
      </c>
      <c r="Q425" s="4">
        <v>331.88384615384615</v>
      </c>
    </row>
    <row r="426" ht="14.25" customHeight="1">
      <c r="B426" s="1" t="s">
        <v>414</v>
      </c>
      <c r="C426" s="4">
        <v>4461.95</v>
      </c>
      <c r="D426" s="4">
        <v>2039.0</v>
      </c>
      <c r="E426" s="4">
        <v>238.5</v>
      </c>
      <c r="F426" s="4">
        <v>552.2800000000001</v>
      </c>
      <c r="G426" s="5">
        <v>18.0</v>
      </c>
      <c r="H426" s="4">
        <v>13.25</v>
      </c>
      <c r="I426" s="4">
        <v>30.682222222222226</v>
      </c>
      <c r="J426" s="4">
        <v>4115.709999999999</v>
      </c>
      <c r="K426" s="4">
        <v>346.23999999999995</v>
      </c>
      <c r="L426" s="4">
        <v>238.5</v>
      </c>
      <c r="M426" s="4">
        <v>552.2800000000001</v>
      </c>
      <c r="N426" s="4">
        <v>5252.73</v>
      </c>
      <c r="O426" s="5">
        <v>1995.0</v>
      </c>
      <c r="P426" s="4">
        <v>2.0630125313283205</v>
      </c>
      <c r="Q426" s="4">
        <v>247.8861111111111</v>
      </c>
    </row>
    <row r="427" ht="14.25" customHeight="1">
      <c r="B427" s="1" t="s">
        <v>415</v>
      </c>
      <c r="C427" s="4">
        <v>1874.1899999999998</v>
      </c>
      <c r="D427" s="4">
        <v>686.69</v>
      </c>
      <c r="E427" s="4">
        <v>101.25</v>
      </c>
      <c r="F427" s="4">
        <v>154.14</v>
      </c>
      <c r="G427" s="5">
        <v>8.0</v>
      </c>
      <c r="H427" s="4">
        <v>12.65625</v>
      </c>
      <c r="I427" s="4">
        <v>19.2675</v>
      </c>
      <c r="J427" s="4">
        <v>1577.31</v>
      </c>
      <c r="K427" s="4">
        <v>296.88</v>
      </c>
      <c r="L427" s="4">
        <v>101.25</v>
      </c>
      <c r="M427" s="4">
        <v>154.14</v>
      </c>
      <c r="N427" s="4">
        <v>2129.58</v>
      </c>
      <c r="O427" s="5">
        <v>794.0</v>
      </c>
      <c r="P427" s="4">
        <v>1.986536523929471</v>
      </c>
      <c r="Q427" s="4">
        <v>234.27374999999998</v>
      </c>
    </row>
    <row r="428" ht="14.25" customHeight="1">
      <c r="B428" s="1" t="s">
        <v>416</v>
      </c>
      <c r="C428" s="4">
        <v>314.0</v>
      </c>
      <c r="D428" s="4">
        <v>78.35</v>
      </c>
      <c r="E428" s="4">
        <v>0.0</v>
      </c>
      <c r="F428" s="4">
        <v>23.37</v>
      </c>
      <c r="G428" s="5">
        <v>1.0</v>
      </c>
      <c r="H428" s="4">
        <v>0.0</v>
      </c>
      <c r="I428" s="4">
        <v>23.37</v>
      </c>
      <c r="J428" s="4">
        <v>274.5</v>
      </c>
      <c r="K428" s="4">
        <v>39.5</v>
      </c>
      <c r="L428" s="4">
        <v>0.0</v>
      </c>
      <c r="M428" s="4">
        <v>23.37</v>
      </c>
      <c r="N428" s="4">
        <v>337.37</v>
      </c>
      <c r="O428" s="5">
        <v>50.0</v>
      </c>
      <c r="P428" s="4">
        <v>5.49</v>
      </c>
      <c r="Q428" s="4">
        <v>314.0</v>
      </c>
    </row>
    <row r="429" ht="14.25" customHeight="1">
      <c r="B429" s="1" t="s">
        <v>417</v>
      </c>
      <c r="C429" s="4">
        <v>1572.02</v>
      </c>
      <c r="D429" s="4">
        <v>1237.1100000000001</v>
      </c>
      <c r="E429" s="4">
        <v>15.5</v>
      </c>
      <c r="F429" s="4">
        <v>212.48000000000002</v>
      </c>
      <c r="G429" s="5">
        <v>2.0</v>
      </c>
      <c r="H429" s="4">
        <v>7.75</v>
      </c>
      <c r="I429" s="4">
        <v>106.24000000000001</v>
      </c>
      <c r="J429" s="4">
        <v>1560.23</v>
      </c>
      <c r="K429" s="4">
        <v>11.79</v>
      </c>
      <c r="L429" s="4">
        <v>15.5</v>
      </c>
      <c r="M429" s="4">
        <v>212.48000000000002</v>
      </c>
      <c r="N429" s="4">
        <v>1800.0</v>
      </c>
      <c r="O429" s="5">
        <v>17.0</v>
      </c>
      <c r="P429" s="4">
        <v>91.77823529411765</v>
      </c>
      <c r="Q429" s="4">
        <v>786.01</v>
      </c>
    </row>
    <row r="430" ht="14.25" customHeight="1">
      <c r="B430" s="1" t="s">
        <v>418</v>
      </c>
      <c r="C430" s="4">
        <v>977.6100000000001</v>
      </c>
      <c r="D430" s="4">
        <v>287.71999999999997</v>
      </c>
      <c r="E430" s="4">
        <v>31.0</v>
      </c>
      <c r="F430" s="4">
        <v>70.46000000000001</v>
      </c>
      <c r="G430" s="5">
        <v>3.0</v>
      </c>
      <c r="H430" s="4">
        <v>10.333333333333334</v>
      </c>
      <c r="I430" s="4">
        <v>23.486666666666668</v>
      </c>
      <c r="J430" s="4">
        <v>878.85</v>
      </c>
      <c r="K430" s="4">
        <v>98.75999999999999</v>
      </c>
      <c r="L430" s="4">
        <v>31.0</v>
      </c>
      <c r="M430" s="4">
        <v>70.46000000000001</v>
      </c>
      <c r="N430" s="4">
        <v>1079.0700000000002</v>
      </c>
      <c r="O430" s="5">
        <v>286.0</v>
      </c>
      <c r="P430" s="4">
        <v>3.072902097902098</v>
      </c>
      <c r="Q430" s="4">
        <v>325.87000000000006</v>
      </c>
    </row>
    <row r="431" ht="14.25" customHeight="1">
      <c r="B431" s="1" t="s">
        <v>419</v>
      </c>
      <c r="C431" s="4">
        <v>1107.54</v>
      </c>
      <c r="D431" s="4">
        <v>629.15</v>
      </c>
      <c r="E431" s="4">
        <v>69.75</v>
      </c>
      <c r="F431" s="4">
        <v>153.73</v>
      </c>
      <c r="G431" s="5">
        <v>7.0</v>
      </c>
      <c r="H431" s="4">
        <v>9.964285714285714</v>
      </c>
      <c r="I431" s="4">
        <v>21.96142857142857</v>
      </c>
      <c r="J431" s="4">
        <v>930.45</v>
      </c>
      <c r="K431" s="4">
        <v>177.09000000000003</v>
      </c>
      <c r="L431" s="4">
        <v>69.75</v>
      </c>
      <c r="M431" s="4">
        <v>153.73</v>
      </c>
      <c r="N431" s="4">
        <v>1331.02</v>
      </c>
      <c r="O431" s="5">
        <v>805.0</v>
      </c>
      <c r="P431" s="4">
        <v>1.1558385093167702</v>
      </c>
      <c r="Q431" s="4">
        <v>158.22</v>
      </c>
    </row>
    <row r="432" ht="14.25" customHeight="1">
      <c r="B432" s="1" t="s">
        <v>420</v>
      </c>
      <c r="C432" s="4">
        <v>17776.240000000005</v>
      </c>
      <c r="D432" s="4">
        <v>12347.989999999998</v>
      </c>
      <c r="E432" s="4">
        <v>870.0</v>
      </c>
      <c r="F432" s="4">
        <v>2473.2499999999995</v>
      </c>
      <c r="G432" s="5">
        <v>71.0</v>
      </c>
      <c r="H432" s="4">
        <v>12.253521126760564</v>
      </c>
      <c r="I432" s="4">
        <v>34.83450704225351</v>
      </c>
      <c r="J432" s="4">
        <v>15842.199999999999</v>
      </c>
      <c r="K432" s="4">
        <v>1934.0399999999997</v>
      </c>
      <c r="L432" s="4">
        <v>870.0</v>
      </c>
      <c r="M432" s="4">
        <v>2473.2499999999995</v>
      </c>
      <c r="N432" s="4">
        <v>21119.489999999998</v>
      </c>
      <c r="O432" s="5">
        <v>15905.0</v>
      </c>
      <c r="P432" s="4">
        <v>0.9960515561144293</v>
      </c>
      <c r="Q432" s="4">
        <v>250.36957746478882</v>
      </c>
    </row>
    <row r="433" ht="14.25" customHeight="1">
      <c r="B433" s="1" t="s">
        <v>421</v>
      </c>
      <c r="C433" s="4">
        <v>1433.6399999999999</v>
      </c>
      <c r="D433" s="4">
        <v>440.15999999999997</v>
      </c>
      <c r="E433" s="4">
        <v>65.5</v>
      </c>
      <c r="F433" s="4">
        <v>111.44999999999999</v>
      </c>
      <c r="G433" s="5">
        <v>5.0</v>
      </c>
      <c r="H433" s="4">
        <v>13.1</v>
      </c>
      <c r="I433" s="4">
        <v>22.29</v>
      </c>
      <c r="J433" s="4">
        <v>1216.54</v>
      </c>
      <c r="K433" s="4">
        <v>217.1</v>
      </c>
      <c r="L433" s="4">
        <v>65.5</v>
      </c>
      <c r="M433" s="4">
        <v>111.44999999999999</v>
      </c>
      <c r="N433" s="4">
        <v>1610.5900000000001</v>
      </c>
      <c r="O433" s="5">
        <v>644.0</v>
      </c>
      <c r="P433" s="4">
        <v>1.8890372670807454</v>
      </c>
      <c r="Q433" s="4">
        <v>286.72799999999995</v>
      </c>
    </row>
    <row r="434" ht="14.25" customHeight="1">
      <c r="B434" s="1" t="s">
        <v>422</v>
      </c>
      <c r="C434" s="4">
        <v>874.52</v>
      </c>
      <c r="D434" s="4">
        <v>334.72</v>
      </c>
      <c r="E434" s="4">
        <v>20.0</v>
      </c>
      <c r="F434" s="4">
        <v>41.94</v>
      </c>
      <c r="G434" s="5">
        <v>2.0</v>
      </c>
      <c r="H434" s="4">
        <v>10.0</v>
      </c>
      <c r="I434" s="4">
        <v>20.97</v>
      </c>
      <c r="J434" s="4">
        <v>777.1700000000001</v>
      </c>
      <c r="K434" s="4">
        <v>97.35000000000001</v>
      </c>
      <c r="L434" s="4">
        <v>20.0</v>
      </c>
      <c r="M434" s="4">
        <v>41.94</v>
      </c>
      <c r="N434" s="4">
        <v>936.46</v>
      </c>
      <c r="O434" s="5">
        <v>253.0</v>
      </c>
      <c r="P434" s="4">
        <v>3.0718181818181822</v>
      </c>
      <c r="Q434" s="4">
        <v>437.26</v>
      </c>
    </row>
    <row r="435" ht="14.25" customHeight="1">
      <c r="B435" s="1" t="s">
        <v>423</v>
      </c>
      <c r="C435" s="4">
        <v>4197.11</v>
      </c>
      <c r="D435" s="4">
        <v>1981.6599999999999</v>
      </c>
      <c r="E435" s="4">
        <v>46.5</v>
      </c>
      <c r="F435" s="4">
        <v>313.03000000000003</v>
      </c>
      <c r="G435" s="5">
        <v>2.0</v>
      </c>
      <c r="H435" s="4">
        <v>23.25</v>
      </c>
      <c r="I435" s="4">
        <v>156.51500000000001</v>
      </c>
      <c r="J435" s="4">
        <v>4048.65</v>
      </c>
      <c r="K435" s="4">
        <v>148.46</v>
      </c>
      <c r="L435" s="4">
        <v>46.5</v>
      </c>
      <c r="M435" s="4">
        <v>313.03000000000003</v>
      </c>
      <c r="N435" s="4">
        <v>4556.639999999999</v>
      </c>
      <c r="O435" s="5">
        <v>1650.0</v>
      </c>
      <c r="P435" s="4">
        <v>2.453727272727273</v>
      </c>
      <c r="Q435" s="4">
        <v>2098.555</v>
      </c>
    </row>
    <row r="436" ht="14.25" customHeight="1">
      <c r="B436" s="1" t="s">
        <v>424</v>
      </c>
      <c r="C436" s="4">
        <v>25486.769999999993</v>
      </c>
      <c r="D436" s="4">
        <v>9678.15</v>
      </c>
      <c r="E436" s="4">
        <v>664.0</v>
      </c>
      <c r="F436" s="4">
        <v>5243.160000000001</v>
      </c>
      <c r="G436" s="5">
        <v>49.0</v>
      </c>
      <c r="H436" s="4">
        <v>13.551020408163266</v>
      </c>
      <c r="I436" s="4">
        <v>107.00326530612246</v>
      </c>
      <c r="J436" s="4">
        <v>23574.38000000001</v>
      </c>
      <c r="K436" s="4">
        <v>1912.3900000000006</v>
      </c>
      <c r="L436" s="4">
        <v>664.0</v>
      </c>
      <c r="M436" s="4">
        <v>5243.160000000001</v>
      </c>
      <c r="N436" s="4">
        <v>31393.930000000004</v>
      </c>
      <c r="O436" s="5">
        <v>6363.0</v>
      </c>
      <c r="P436" s="4">
        <v>3.704915920163446</v>
      </c>
      <c r="Q436" s="4">
        <v>520.1381632653059</v>
      </c>
    </row>
    <row r="437" ht="14.25" customHeight="1">
      <c r="B437" s="1" t="s">
        <v>425</v>
      </c>
      <c r="C437" s="4">
        <v>8965.230000000001</v>
      </c>
      <c r="D437" s="4">
        <v>5502.530000000001</v>
      </c>
      <c r="E437" s="4">
        <v>111.25</v>
      </c>
      <c r="F437" s="4">
        <v>1078.57</v>
      </c>
      <c r="G437" s="5">
        <v>8.0</v>
      </c>
      <c r="H437" s="4">
        <v>13.90625</v>
      </c>
      <c r="I437" s="4">
        <v>134.82125</v>
      </c>
      <c r="J437" s="4">
        <v>8470.5</v>
      </c>
      <c r="K437" s="4">
        <v>494.73</v>
      </c>
      <c r="L437" s="4">
        <v>111.25</v>
      </c>
      <c r="M437" s="4">
        <v>1078.57</v>
      </c>
      <c r="N437" s="4">
        <v>10155.05</v>
      </c>
      <c r="O437" s="5">
        <v>1000.0</v>
      </c>
      <c r="P437" s="4">
        <v>8.4705</v>
      </c>
      <c r="Q437" s="4">
        <v>1120.6537500000002</v>
      </c>
    </row>
    <row r="438" ht="14.25" customHeight="1">
      <c r="B438" s="1" t="s">
        <v>426</v>
      </c>
      <c r="C438" s="4">
        <v>979.67</v>
      </c>
      <c r="D438" s="4">
        <v>377.12</v>
      </c>
      <c r="E438" s="4">
        <v>20.0</v>
      </c>
      <c r="F438" s="4">
        <v>103.21</v>
      </c>
      <c r="G438" s="5">
        <v>2.0</v>
      </c>
      <c r="H438" s="4">
        <v>10.0</v>
      </c>
      <c r="I438" s="4">
        <v>51.605</v>
      </c>
      <c r="J438" s="4">
        <v>854.39</v>
      </c>
      <c r="K438" s="4">
        <v>125.28</v>
      </c>
      <c r="L438" s="4">
        <v>20.0</v>
      </c>
      <c r="M438" s="4">
        <v>103.21</v>
      </c>
      <c r="N438" s="4">
        <v>1102.8799999999999</v>
      </c>
      <c r="O438" s="5">
        <v>61.0</v>
      </c>
      <c r="P438" s="4">
        <v>14.00639344262295</v>
      </c>
      <c r="Q438" s="4">
        <v>489.835</v>
      </c>
    </row>
    <row r="439" ht="14.25" customHeight="1">
      <c r="B439" s="1" t="s">
        <v>427</v>
      </c>
      <c r="C439" s="4">
        <v>1404.99</v>
      </c>
      <c r="D439" s="4">
        <v>687.3299999999999</v>
      </c>
      <c r="E439" s="4">
        <v>24.75</v>
      </c>
      <c r="F439" s="4">
        <v>329.74</v>
      </c>
      <c r="G439" s="5">
        <v>2.0</v>
      </c>
      <c r="H439" s="4">
        <v>12.375</v>
      </c>
      <c r="I439" s="4">
        <v>164.87</v>
      </c>
      <c r="J439" s="4">
        <v>1277.3000000000002</v>
      </c>
      <c r="K439" s="4">
        <v>127.69</v>
      </c>
      <c r="L439" s="4">
        <v>24.75</v>
      </c>
      <c r="M439" s="4">
        <v>329.74</v>
      </c>
      <c r="N439" s="4">
        <v>1759.48</v>
      </c>
      <c r="O439" s="5">
        <v>70.0</v>
      </c>
      <c r="P439" s="4">
        <v>18.247142857142858</v>
      </c>
      <c r="Q439" s="4">
        <v>702.495</v>
      </c>
    </row>
    <row r="440" ht="14.25" customHeight="1">
      <c r="B440" s="1" t="s">
        <v>428</v>
      </c>
      <c r="C440" s="4">
        <v>532.38</v>
      </c>
      <c r="D440" s="4">
        <v>240.46</v>
      </c>
      <c r="E440" s="4">
        <v>18.75</v>
      </c>
      <c r="F440" s="4">
        <v>113.71</v>
      </c>
      <c r="G440" s="5">
        <v>1.0</v>
      </c>
      <c r="H440" s="4">
        <v>18.75</v>
      </c>
      <c r="I440" s="4">
        <v>113.71</v>
      </c>
      <c r="J440" s="4">
        <v>391.44</v>
      </c>
      <c r="K440" s="4">
        <v>140.94</v>
      </c>
      <c r="L440" s="4">
        <v>18.75</v>
      </c>
      <c r="M440" s="4">
        <v>113.71</v>
      </c>
      <c r="N440" s="4">
        <v>664.84</v>
      </c>
      <c r="O440" s="5">
        <v>24.0</v>
      </c>
      <c r="P440" s="4">
        <v>16.31</v>
      </c>
      <c r="Q440" s="4">
        <v>532.38</v>
      </c>
    </row>
    <row r="441" ht="14.25" customHeight="1">
      <c r="B441" s="1" t="s">
        <v>429</v>
      </c>
      <c r="C441" s="4">
        <v>14510.390000000001</v>
      </c>
      <c r="D441" s="4">
        <v>4220.300000000001</v>
      </c>
      <c r="E441" s="4">
        <v>317.75</v>
      </c>
      <c r="F441" s="4">
        <v>2235.8300000000004</v>
      </c>
      <c r="G441" s="5">
        <v>24.0</v>
      </c>
      <c r="H441" s="4">
        <v>13.239583333333334</v>
      </c>
      <c r="I441" s="4">
        <v>93.15958333333334</v>
      </c>
      <c r="J441" s="4">
        <v>13489.84</v>
      </c>
      <c r="K441" s="4">
        <v>1020.55</v>
      </c>
      <c r="L441" s="4">
        <v>317.75</v>
      </c>
      <c r="M441" s="4">
        <v>2235.8300000000004</v>
      </c>
      <c r="N441" s="4">
        <v>17063.969999999998</v>
      </c>
      <c r="O441" s="5">
        <v>2476.0</v>
      </c>
      <c r="P441" s="4">
        <v>5.448239095315024</v>
      </c>
      <c r="Q441" s="4">
        <v>604.5995833333334</v>
      </c>
    </row>
    <row r="442" ht="14.25" customHeight="1">
      <c r="B442" s="1" t="s">
        <v>430</v>
      </c>
      <c r="C442" s="4">
        <v>16215.689999999999</v>
      </c>
      <c r="D442" s="4">
        <v>6830.529999999998</v>
      </c>
      <c r="E442" s="4">
        <v>481.75</v>
      </c>
      <c r="F442" s="4">
        <v>1092.5800000000002</v>
      </c>
      <c r="G442" s="5">
        <v>26.0</v>
      </c>
      <c r="H442" s="4">
        <v>18.528846153846153</v>
      </c>
      <c r="I442" s="4">
        <v>42.0223076923077</v>
      </c>
      <c r="J442" s="4">
        <v>15397.26</v>
      </c>
      <c r="K442" s="4">
        <v>818.4300000000002</v>
      </c>
      <c r="L442" s="4">
        <v>481.75</v>
      </c>
      <c r="M442" s="4">
        <v>1092.5800000000002</v>
      </c>
      <c r="N442" s="4">
        <v>17790.019999999997</v>
      </c>
      <c r="O442" s="5">
        <v>2560.0</v>
      </c>
      <c r="P442" s="4">
        <v>6.0145546875</v>
      </c>
      <c r="Q442" s="4">
        <v>623.6803846153846</v>
      </c>
    </row>
    <row r="443" ht="14.25" customHeight="1">
      <c r="B443" s="1" t="s">
        <v>431</v>
      </c>
      <c r="C443" s="4">
        <v>1542.34</v>
      </c>
      <c r="D443" s="4">
        <v>670.82</v>
      </c>
      <c r="E443" s="4">
        <v>40.5</v>
      </c>
      <c r="F443" s="4">
        <v>236.45000000000002</v>
      </c>
      <c r="G443" s="5">
        <v>2.0</v>
      </c>
      <c r="H443" s="4">
        <v>20.25</v>
      </c>
      <c r="I443" s="4">
        <v>118.22500000000001</v>
      </c>
      <c r="J443" s="4">
        <v>1405.92</v>
      </c>
      <c r="K443" s="4">
        <v>136.42</v>
      </c>
      <c r="L443" s="4">
        <v>40.5</v>
      </c>
      <c r="M443" s="4">
        <v>236.45000000000002</v>
      </c>
      <c r="N443" s="4">
        <v>1819.29</v>
      </c>
      <c r="O443" s="5">
        <v>168.0</v>
      </c>
      <c r="P443" s="4">
        <v>8.368571428571428</v>
      </c>
      <c r="Q443" s="4">
        <v>771.17</v>
      </c>
    </row>
    <row r="444" ht="14.25" customHeight="1">
      <c r="B444" s="1" t="s">
        <v>432</v>
      </c>
      <c r="C444" s="4">
        <v>1963.45</v>
      </c>
      <c r="D444" s="4">
        <v>799.92</v>
      </c>
      <c r="E444" s="4">
        <v>26.0</v>
      </c>
      <c r="F444" s="4">
        <v>106.95</v>
      </c>
      <c r="G444" s="5">
        <v>1.0</v>
      </c>
      <c r="H444" s="4">
        <v>26.0</v>
      </c>
      <c r="I444" s="4">
        <v>106.95</v>
      </c>
      <c r="J444" s="4">
        <v>1798.2</v>
      </c>
      <c r="K444" s="4">
        <v>165.25</v>
      </c>
      <c r="L444" s="4">
        <v>26.0</v>
      </c>
      <c r="M444" s="4">
        <v>106.95</v>
      </c>
      <c r="N444" s="4">
        <v>2096.4</v>
      </c>
      <c r="O444" s="5">
        <v>180.0</v>
      </c>
      <c r="P444" s="4">
        <v>9.99</v>
      </c>
      <c r="Q444" s="4">
        <v>1963.45</v>
      </c>
    </row>
    <row r="445" ht="14.25" customHeight="1">
      <c r="B445" s="1" t="s">
        <v>433</v>
      </c>
      <c r="C445" s="4">
        <v>789.22</v>
      </c>
      <c r="D445" s="4">
        <v>194.06</v>
      </c>
      <c r="E445" s="4">
        <v>0.0</v>
      </c>
      <c r="F445" s="4">
        <v>79.62</v>
      </c>
      <c r="G445" s="5">
        <v>2.0</v>
      </c>
      <c r="H445" s="4">
        <v>0.0</v>
      </c>
      <c r="I445" s="4">
        <v>39.81</v>
      </c>
      <c r="J445" s="4">
        <v>690.72</v>
      </c>
      <c r="K445" s="4">
        <v>98.5</v>
      </c>
      <c r="L445" s="4">
        <v>0.0</v>
      </c>
      <c r="M445" s="4">
        <v>79.62</v>
      </c>
      <c r="N445" s="4">
        <v>868.84</v>
      </c>
      <c r="O445" s="5">
        <v>48.0</v>
      </c>
      <c r="P445" s="4">
        <v>14.39</v>
      </c>
      <c r="Q445" s="4">
        <v>394.61</v>
      </c>
    </row>
    <row r="446" ht="14.25" customHeight="1">
      <c r="B446" s="1" t="s">
        <v>434</v>
      </c>
      <c r="C446" s="4">
        <v>1693.19</v>
      </c>
      <c r="D446" s="4">
        <v>581.35</v>
      </c>
      <c r="E446" s="4">
        <v>40.0</v>
      </c>
      <c r="F446" s="4">
        <v>174.46</v>
      </c>
      <c r="G446" s="5">
        <v>2.0</v>
      </c>
      <c r="H446" s="4">
        <v>20.0</v>
      </c>
      <c r="I446" s="4">
        <v>87.23</v>
      </c>
      <c r="J446" s="4">
        <v>1560.58</v>
      </c>
      <c r="K446" s="4">
        <v>132.61</v>
      </c>
      <c r="L446" s="4">
        <v>40.0</v>
      </c>
      <c r="M446" s="4">
        <v>174.46</v>
      </c>
      <c r="N446" s="4">
        <v>1907.65</v>
      </c>
      <c r="O446" s="5">
        <v>142.0</v>
      </c>
      <c r="P446" s="4">
        <v>10.99</v>
      </c>
      <c r="Q446" s="4">
        <v>846.595</v>
      </c>
    </row>
    <row r="447" ht="14.25" customHeight="1">
      <c r="B447" s="1" t="s">
        <v>435</v>
      </c>
      <c r="C447" s="4">
        <v>2748.38</v>
      </c>
      <c r="D447" s="4">
        <v>1105.96</v>
      </c>
      <c r="E447" s="4">
        <v>62.75</v>
      </c>
      <c r="F447" s="4">
        <v>325.08000000000004</v>
      </c>
      <c r="G447" s="5">
        <v>3.0</v>
      </c>
      <c r="H447" s="4">
        <v>20.916666666666668</v>
      </c>
      <c r="I447" s="4">
        <v>108.36000000000001</v>
      </c>
      <c r="J447" s="4">
        <v>2349.84</v>
      </c>
      <c r="K447" s="4">
        <v>398.53999999999996</v>
      </c>
      <c r="L447" s="4">
        <v>62.75</v>
      </c>
      <c r="M447" s="4">
        <v>325.08000000000004</v>
      </c>
      <c r="N447" s="4">
        <v>3136.21</v>
      </c>
      <c r="O447" s="5">
        <v>286.0</v>
      </c>
      <c r="P447" s="4">
        <v>8.216223776223776</v>
      </c>
      <c r="Q447" s="4">
        <v>916.1266666666667</v>
      </c>
    </row>
    <row r="448" ht="14.25" customHeight="1">
      <c r="B448" s="1" t="s">
        <v>436</v>
      </c>
      <c r="C448" s="4">
        <v>1084.54</v>
      </c>
      <c r="D448" s="4">
        <v>393.45000000000005</v>
      </c>
      <c r="E448" s="4">
        <v>16.75</v>
      </c>
      <c r="F448" s="4">
        <v>101.03999999999999</v>
      </c>
      <c r="G448" s="5">
        <v>2.0</v>
      </c>
      <c r="H448" s="4">
        <v>8.375</v>
      </c>
      <c r="I448" s="4">
        <v>50.519999999999996</v>
      </c>
      <c r="J448" s="4">
        <v>1159.56</v>
      </c>
      <c r="K448" s="4">
        <v>-75.02000000000001</v>
      </c>
      <c r="L448" s="4">
        <v>16.75</v>
      </c>
      <c r="M448" s="4">
        <v>101.03999999999999</v>
      </c>
      <c r="N448" s="4">
        <v>1202.33</v>
      </c>
      <c r="O448" s="5">
        <v>108.0</v>
      </c>
      <c r="P448" s="4">
        <v>10.736666666666666</v>
      </c>
      <c r="Q448" s="4">
        <v>542.27</v>
      </c>
    </row>
    <row r="449" ht="14.25" customHeight="1">
      <c r="B449" s="1" t="s">
        <v>437</v>
      </c>
      <c r="C449" s="4">
        <v>403.77</v>
      </c>
      <c r="D449" s="4">
        <v>141.58</v>
      </c>
      <c r="E449" s="4">
        <v>16.75</v>
      </c>
      <c r="F449" s="4">
        <v>32.32</v>
      </c>
      <c r="G449" s="5">
        <v>1.0</v>
      </c>
      <c r="H449" s="4">
        <v>16.75</v>
      </c>
      <c r="I449" s="4">
        <v>32.32</v>
      </c>
      <c r="J449" s="4">
        <v>359.75</v>
      </c>
      <c r="K449" s="4">
        <v>44.02</v>
      </c>
      <c r="L449" s="4">
        <v>16.75</v>
      </c>
      <c r="M449" s="4">
        <v>32.32</v>
      </c>
      <c r="N449" s="4">
        <v>452.84</v>
      </c>
      <c r="O449" s="5">
        <v>25.0</v>
      </c>
      <c r="P449" s="4">
        <v>14.39</v>
      </c>
      <c r="Q449" s="4">
        <v>403.77</v>
      </c>
    </row>
    <row r="450" ht="14.25" customHeight="1">
      <c r="B450" s="1" t="s">
        <v>438</v>
      </c>
      <c r="C450" s="4">
        <v>821.6</v>
      </c>
      <c r="D450" s="4">
        <v>255.27</v>
      </c>
      <c r="E450" s="4">
        <v>20.0</v>
      </c>
      <c r="F450" s="4">
        <v>107.83000000000001</v>
      </c>
      <c r="G450" s="5">
        <v>2.0</v>
      </c>
      <c r="H450" s="4">
        <v>10.0</v>
      </c>
      <c r="I450" s="4">
        <v>53.915000000000006</v>
      </c>
      <c r="J450" s="4">
        <v>666.3599999999999</v>
      </c>
      <c r="K450" s="4">
        <v>155.24</v>
      </c>
      <c r="L450" s="4">
        <v>20.0</v>
      </c>
      <c r="M450" s="4">
        <v>107.83000000000001</v>
      </c>
      <c r="N450" s="4">
        <v>949.4300000000001</v>
      </c>
      <c r="O450" s="5">
        <v>84.0</v>
      </c>
      <c r="P450" s="4">
        <v>7.9328571428571415</v>
      </c>
      <c r="Q450" s="4">
        <v>410.8</v>
      </c>
    </row>
    <row r="451" ht="14.25" customHeight="1">
      <c r="B451" s="1" t="s">
        <v>439</v>
      </c>
      <c r="C451" s="4">
        <v>834.97</v>
      </c>
      <c r="D451" s="4">
        <v>327.74</v>
      </c>
      <c r="E451" s="4">
        <v>20.0</v>
      </c>
      <c r="F451" s="4">
        <v>86.97</v>
      </c>
      <c r="G451" s="5">
        <v>2.0</v>
      </c>
      <c r="H451" s="4">
        <v>10.0</v>
      </c>
      <c r="I451" s="4">
        <v>43.485</v>
      </c>
      <c r="J451" s="4">
        <v>745.56</v>
      </c>
      <c r="K451" s="4">
        <v>89.41</v>
      </c>
      <c r="L451" s="4">
        <v>20.0</v>
      </c>
      <c r="M451" s="4">
        <v>86.97</v>
      </c>
      <c r="N451" s="4">
        <v>941.94</v>
      </c>
      <c r="O451" s="5">
        <v>108.0</v>
      </c>
      <c r="P451" s="4">
        <v>6.903333333333332</v>
      </c>
      <c r="Q451" s="4">
        <v>417.485</v>
      </c>
    </row>
    <row r="452" ht="14.25" customHeight="1">
      <c r="B452" s="1" t="s">
        <v>440</v>
      </c>
      <c r="C452" s="4">
        <v>1372.37</v>
      </c>
      <c r="D452" s="4">
        <v>501.45000000000005</v>
      </c>
      <c r="E452" s="4">
        <v>40.0</v>
      </c>
      <c r="F452" s="4">
        <v>109.52</v>
      </c>
      <c r="G452" s="5">
        <v>2.0</v>
      </c>
      <c r="H452" s="4">
        <v>20.0</v>
      </c>
      <c r="I452" s="4">
        <v>54.76</v>
      </c>
      <c r="J452" s="4">
        <v>1244.52</v>
      </c>
      <c r="K452" s="4">
        <v>127.85</v>
      </c>
      <c r="L452" s="4">
        <v>40.0</v>
      </c>
      <c r="M452" s="4">
        <v>109.52</v>
      </c>
      <c r="N452" s="4">
        <v>1521.8899999999999</v>
      </c>
      <c r="O452" s="5">
        <v>108.0</v>
      </c>
      <c r="P452" s="4">
        <v>11.523333333333333</v>
      </c>
      <c r="Q452" s="4">
        <v>686.185</v>
      </c>
    </row>
    <row r="453" ht="14.25" customHeight="1">
      <c r="B453" s="1" t="s">
        <v>441</v>
      </c>
      <c r="C453" s="4">
        <v>1074.66</v>
      </c>
      <c r="D453" s="4">
        <v>278.63</v>
      </c>
      <c r="E453" s="4">
        <v>36.75</v>
      </c>
      <c r="F453" s="4">
        <v>154.46</v>
      </c>
      <c r="G453" s="5">
        <v>2.0</v>
      </c>
      <c r="H453" s="4">
        <v>18.375</v>
      </c>
      <c r="I453" s="4">
        <v>77.23</v>
      </c>
      <c r="J453" s="4">
        <v>1139.38</v>
      </c>
      <c r="K453" s="4">
        <v>-64.72</v>
      </c>
      <c r="L453" s="4">
        <v>36.75</v>
      </c>
      <c r="M453" s="4">
        <v>154.46</v>
      </c>
      <c r="N453" s="4">
        <v>1265.87</v>
      </c>
      <c r="O453" s="5">
        <v>62.0</v>
      </c>
      <c r="P453" s="4">
        <v>18.37709677419355</v>
      </c>
      <c r="Q453" s="4">
        <v>537.33</v>
      </c>
    </row>
    <row r="454" ht="14.25" customHeight="1">
      <c r="B454" s="1" t="s">
        <v>442</v>
      </c>
      <c r="C454" s="4">
        <v>1513.84</v>
      </c>
      <c r="D454" s="4">
        <v>530.44</v>
      </c>
      <c r="E454" s="4">
        <v>67.0</v>
      </c>
      <c r="F454" s="4">
        <v>162.27</v>
      </c>
      <c r="G454" s="5">
        <v>4.0</v>
      </c>
      <c r="H454" s="4">
        <v>16.75</v>
      </c>
      <c r="I454" s="4">
        <v>40.5675</v>
      </c>
      <c r="J454" s="4">
        <v>1461.58</v>
      </c>
      <c r="K454" s="4">
        <v>52.26</v>
      </c>
      <c r="L454" s="4">
        <v>67.0</v>
      </c>
      <c r="M454" s="4">
        <v>162.27</v>
      </c>
      <c r="N454" s="4">
        <v>1743.1100000000001</v>
      </c>
      <c r="O454" s="5">
        <v>112.0</v>
      </c>
      <c r="P454" s="4">
        <v>13.049821428571429</v>
      </c>
      <c r="Q454" s="4">
        <v>378.46</v>
      </c>
    </row>
    <row r="455" ht="14.25" customHeight="1">
      <c r="B455" s="1" t="s">
        <v>443</v>
      </c>
      <c r="C455" s="4">
        <v>4436.54</v>
      </c>
      <c r="D455" s="4">
        <v>2226.07</v>
      </c>
      <c r="E455" s="4">
        <v>32.25</v>
      </c>
      <c r="F455" s="4">
        <v>555.22</v>
      </c>
      <c r="G455" s="5">
        <v>1.0</v>
      </c>
      <c r="H455" s="4">
        <v>32.25</v>
      </c>
      <c r="I455" s="4">
        <v>555.22</v>
      </c>
      <c r="J455" s="4">
        <v>4160.1</v>
      </c>
      <c r="K455" s="4">
        <v>276.44</v>
      </c>
      <c r="L455" s="4">
        <v>32.25</v>
      </c>
      <c r="M455" s="4">
        <v>555.22</v>
      </c>
      <c r="N455" s="4">
        <v>5024.01</v>
      </c>
      <c r="O455" s="5">
        <v>490.0</v>
      </c>
      <c r="P455" s="4">
        <v>8.49</v>
      </c>
      <c r="Q455" s="4">
        <v>4436.54</v>
      </c>
    </row>
    <row r="456" ht="14.25" customHeight="1">
      <c r="B456" s="1" t="s">
        <v>444</v>
      </c>
      <c r="C456" s="4">
        <v>4747.42</v>
      </c>
      <c r="D456" s="4">
        <v>2019.2499999999998</v>
      </c>
      <c r="E456" s="4">
        <v>106.5</v>
      </c>
      <c r="F456" s="4">
        <v>977.1600000000001</v>
      </c>
      <c r="G456" s="5">
        <v>5.0</v>
      </c>
      <c r="H456" s="4">
        <v>21.3</v>
      </c>
      <c r="I456" s="4">
        <v>195.43200000000002</v>
      </c>
      <c r="J456" s="4">
        <v>4522.96</v>
      </c>
      <c r="K456" s="4">
        <v>224.45999999999998</v>
      </c>
      <c r="L456" s="4">
        <v>106.5</v>
      </c>
      <c r="M456" s="4">
        <v>977.1600000000001</v>
      </c>
      <c r="N456" s="4">
        <v>5831.08</v>
      </c>
      <c r="O456" s="5">
        <v>764.0</v>
      </c>
      <c r="P456" s="4">
        <v>5.920104712041885</v>
      </c>
      <c r="Q456" s="4">
        <v>949.484</v>
      </c>
    </row>
    <row r="457" ht="14.25" customHeight="1">
      <c r="B457" s="1" t="s">
        <v>445</v>
      </c>
      <c r="C457" s="4">
        <v>1666.25</v>
      </c>
      <c r="D457" s="4">
        <v>545.94</v>
      </c>
      <c r="E457" s="4">
        <v>46.0</v>
      </c>
      <c r="F457" s="4">
        <v>125.88</v>
      </c>
      <c r="G457" s="5">
        <v>2.0</v>
      </c>
      <c r="H457" s="4">
        <v>23.0</v>
      </c>
      <c r="I457" s="4">
        <v>62.94</v>
      </c>
      <c r="J457" s="4">
        <v>1511.3000000000002</v>
      </c>
      <c r="K457" s="4">
        <v>154.95</v>
      </c>
      <c r="L457" s="4">
        <v>46.0</v>
      </c>
      <c r="M457" s="4">
        <v>125.88</v>
      </c>
      <c r="N457" s="4">
        <v>1838.1299999999999</v>
      </c>
      <c r="O457" s="5">
        <v>110.0</v>
      </c>
      <c r="P457" s="4">
        <v>13.73909090909091</v>
      </c>
      <c r="Q457" s="4">
        <v>833.125</v>
      </c>
    </row>
    <row r="458" ht="14.25" customHeight="1">
      <c r="B458" s="1" t="s">
        <v>446</v>
      </c>
      <c r="C458" s="4">
        <v>548.55</v>
      </c>
      <c r="D458" s="4">
        <v>180.48</v>
      </c>
      <c r="E458" s="4">
        <v>20.0</v>
      </c>
      <c r="F458" s="4">
        <v>78.58</v>
      </c>
      <c r="G458" s="5">
        <v>1.0</v>
      </c>
      <c r="H458" s="4">
        <v>20.0</v>
      </c>
      <c r="I458" s="4">
        <v>78.58</v>
      </c>
      <c r="J458" s="4">
        <v>567.6</v>
      </c>
      <c r="K458" s="4">
        <v>-19.05</v>
      </c>
      <c r="L458" s="4">
        <v>20.0</v>
      </c>
      <c r="M458" s="4">
        <v>78.58</v>
      </c>
      <c r="N458" s="4">
        <v>647.13</v>
      </c>
      <c r="O458" s="5">
        <v>40.0</v>
      </c>
      <c r="P458" s="4">
        <v>14.190000000000001</v>
      </c>
      <c r="Q458" s="4">
        <v>548.55</v>
      </c>
    </row>
    <row r="459" ht="14.25" customHeight="1">
      <c r="B459" s="1" t="s">
        <v>447</v>
      </c>
      <c r="C459" s="4">
        <v>1687.85</v>
      </c>
      <c r="D459" s="4">
        <v>651.45</v>
      </c>
      <c r="E459" s="4">
        <v>26.0</v>
      </c>
      <c r="F459" s="4">
        <v>714.42</v>
      </c>
      <c r="G459" s="5">
        <v>1.0</v>
      </c>
      <c r="H459" s="4">
        <v>26.0</v>
      </c>
      <c r="I459" s="4">
        <v>714.42</v>
      </c>
      <c r="J459" s="4">
        <v>1573.5</v>
      </c>
      <c r="K459" s="4">
        <v>114.35</v>
      </c>
      <c r="L459" s="4">
        <v>26.0</v>
      </c>
      <c r="M459" s="4">
        <v>714.42</v>
      </c>
      <c r="N459" s="4">
        <v>2428.27</v>
      </c>
      <c r="O459" s="5">
        <v>150.0</v>
      </c>
      <c r="P459" s="4">
        <v>10.49</v>
      </c>
      <c r="Q459" s="4">
        <v>1687.85</v>
      </c>
    </row>
    <row r="460" ht="14.25" customHeight="1">
      <c r="B460" s="1" t="s">
        <v>448</v>
      </c>
      <c r="C460" s="4">
        <v>3400.84</v>
      </c>
      <c r="D460" s="4">
        <v>1549.8899999999999</v>
      </c>
      <c r="E460" s="4">
        <v>79.5</v>
      </c>
      <c r="F460" s="4">
        <v>801.8200000000002</v>
      </c>
      <c r="G460" s="5">
        <v>5.0</v>
      </c>
      <c r="H460" s="4">
        <v>15.9</v>
      </c>
      <c r="I460" s="4">
        <v>160.36400000000003</v>
      </c>
      <c r="J460" s="4">
        <v>3210.9</v>
      </c>
      <c r="K460" s="4">
        <v>189.94</v>
      </c>
      <c r="L460" s="4">
        <v>79.5</v>
      </c>
      <c r="M460" s="4">
        <v>801.8200000000002</v>
      </c>
      <c r="N460" s="4">
        <v>4282.16</v>
      </c>
      <c r="O460" s="5">
        <v>510.0</v>
      </c>
      <c r="P460" s="4">
        <v>6.2958823529411765</v>
      </c>
      <c r="Q460" s="4">
        <v>680.168</v>
      </c>
    </row>
    <row r="461" ht="14.25" customHeight="1">
      <c r="B461" s="1" t="s">
        <v>449</v>
      </c>
      <c r="C461" s="4">
        <v>755.0899999999999</v>
      </c>
      <c r="D461" s="4">
        <v>283.6</v>
      </c>
      <c r="E461" s="4">
        <v>34.5</v>
      </c>
      <c r="F461" s="4">
        <v>154.95999999999998</v>
      </c>
      <c r="G461" s="5">
        <v>2.0</v>
      </c>
      <c r="H461" s="4">
        <v>17.25</v>
      </c>
      <c r="I461" s="4">
        <v>77.47999999999999</v>
      </c>
      <c r="J461" s="4">
        <v>676.25</v>
      </c>
      <c r="K461" s="4">
        <v>78.84</v>
      </c>
      <c r="L461" s="4">
        <v>34.5</v>
      </c>
      <c r="M461" s="4">
        <v>154.95999999999998</v>
      </c>
      <c r="N461" s="4">
        <v>944.55</v>
      </c>
      <c r="O461" s="5">
        <v>100.0</v>
      </c>
      <c r="P461" s="4">
        <v>6.7625</v>
      </c>
      <c r="Q461" s="4">
        <v>377.54499999999996</v>
      </c>
    </row>
    <row r="462" ht="14.25" customHeight="1">
      <c r="B462" s="1" t="s">
        <v>450</v>
      </c>
      <c r="C462" s="4">
        <v>4899.5</v>
      </c>
      <c r="D462" s="4">
        <v>2632.2999999999997</v>
      </c>
      <c r="E462" s="4">
        <v>125.5</v>
      </c>
      <c r="F462" s="4">
        <v>515.88</v>
      </c>
      <c r="G462" s="5">
        <v>6.0</v>
      </c>
      <c r="H462" s="4">
        <v>20.916666666666668</v>
      </c>
      <c r="I462" s="4">
        <v>85.98</v>
      </c>
      <c r="J462" s="4">
        <v>4949.5</v>
      </c>
      <c r="K462" s="4">
        <v>-50.0</v>
      </c>
      <c r="L462" s="4">
        <v>125.5</v>
      </c>
      <c r="M462" s="4">
        <v>515.88</v>
      </c>
      <c r="N462" s="4">
        <v>5540.88</v>
      </c>
      <c r="O462" s="5">
        <v>1100.0</v>
      </c>
      <c r="P462" s="4">
        <v>4.499545454545455</v>
      </c>
      <c r="Q462" s="4">
        <v>816.5833333333334</v>
      </c>
    </row>
    <row r="463" ht="14.25" customHeight="1">
      <c r="B463" s="1" t="s">
        <v>451</v>
      </c>
      <c r="C463" s="4">
        <v>2352.7799999999997</v>
      </c>
      <c r="D463" s="4">
        <v>2036.93</v>
      </c>
      <c r="E463" s="4">
        <v>61.5</v>
      </c>
      <c r="F463" s="4">
        <v>555.04</v>
      </c>
      <c r="G463" s="5">
        <v>3.0</v>
      </c>
      <c r="H463" s="4">
        <v>20.5</v>
      </c>
      <c r="I463" s="4">
        <v>185.01333333333332</v>
      </c>
      <c r="J463" s="4">
        <v>2167.88</v>
      </c>
      <c r="K463" s="4">
        <v>184.9</v>
      </c>
      <c r="L463" s="4">
        <v>61.5</v>
      </c>
      <c r="M463" s="4">
        <v>555.04</v>
      </c>
      <c r="N463" s="4">
        <v>2969.3199999999997</v>
      </c>
      <c r="O463" s="5">
        <v>544.0</v>
      </c>
      <c r="P463" s="4">
        <v>3.985073529411765</v>
      </c>
      <c r="Q463" s="4">
        <v>784.2599999999999</v>
      </c>
    </row>
    <row r="464" ht="14.25" customHeight="1">
      <c r="B464" s="1" t="s">
        <v>452</v>
      </c>
      <c r="C464" s="4">
        <v>1606.56</v>
      </c>
      <c r="D464" s="4">
        <v>1337.0900000000001</v>
      </c>
      <c r="E464" s="4">
        <v>64.5</v>
      </c>
      <c r="F464" s="4">
        <v>253.49999999999997</v>
      </c>
      <c r="G464" s="5">
        <v>4.0</v>
      </c>
      <c r="H464" s="4">
        <v>16.125</v>
      </c>
      <c r="I464" s="4">
        <v>63.37499999999999</v>
      </c>
      <c r="J464" s="4">
        <v>1357.2000000000003</v>
      </c>
      <c r="K464" s="4">
        <v>249.36</v>
      </c>
      <c r="L464" s="4">
        <v>64.5</v>
      </c>
      <c r="M464" s="4">
        <v>253.49999999999997</v>
      </c>
      <c r="N464" s="4">
        <v>1924.56</v>
      </c>
      <c r="O464" s="5">
        <v>216.0</v>
      </c>
      <c r="P464" s="4">
        <v>6.283333333333335</v>
      </c>
      <c r="Q464" s="4">
        <v>401.64</v>
      </c>
    </row>
    <row r="465" ht="14.25" customHeight="1">
      <c r="B465" s="1" t="s">
        <v>453</v>
      </c>
      <c r="C465" s="4">
        <v>462.47</v>
      </c>
      <c r="D465" s="4">
        <v>305.22</v>
      </c>
      <c r="E465" s="4">
        <v>15.5</v>
      </c>
      <c r="F465" s="4">
        <v>55.71</v>
      </c>
      <c r="G465" s="5">
        <v>1.0</v>
      </c>
      <c r="H465" s="4">
        <v>15.5</v>
      </c>
      <c r="I465" s="4">
        <v>55.71</v>
      </c>
      <c r="J465" s="4">
        <v>385.92</v>
      </c>
      <c r="K465" s="4">
        <v>76.55</v>
      </c>
      <c r="L465" s="4">
        <v>15.5</v>
      </c>
      <c r="M465" s="4">
        <v>55.71</v>
      </c>
      <c r="N465" s="4">
        <v>533.68</v>
      </c>
      <c r="O465" s="5">
        <v>48.0</v>
      </c>
      <c r="P465" s="4">
        <v>8.040000000000001</v>
      </c>
      <c r="Q465" s="4">
        <v>462.47</v>
      </c>
    </row>
    <row r="466" ht="14.25" customHeight="1">
      <c r="B466" s="1" t="s">
        <v>454</v>
      </c>
      <c r="C466" s="4">
        <v>4210.4800000000005</v>
      </c>
      <c r="D466" s="4">
        <v>2342.0000000000005</v>
      </c>
      <c r="E466" s="4">
        <v>134.5</v>
      </c>
      <c r="F466" s="4">
        <v>251.26000000000002</v>
      </c>
      <c r="G466" s="5">
        <v>7.0</v>
      </c>
      <c r="H466" s="4">
        <v>19.214285714285715</v>
      </c>
      <c r="I466" s="4">
        <v>35.894285714285715</v>
      </c>
      <c r="J466" s="4">
        <v>3717.0</v>
      </c>
      <c r="K466" s="4">
        <v>493.48</v>
      </c>
      <c r="L466" s="4">
        <v>134.5</v>
      </c>
      <c r="M466" s="4">
        <v>251.26000000000002</v>
      </c>
      <c r="N466" s="4">
        <v>4596.24</v>
      </c>
      <c r="O466" s="5">
        <v>1000.0</v>
      </c>
      <c r="P466" s="4">
        <v>3.717</v>
      </c>
      <c r="Q466" s="4">
        <v>601.4971428571429</v>
      </c>
    </row>
    <row r="467" ht="14.25" customHeight="1">
      <c r="B467" s="1" t="s">
        <v>455</v>
      </c>
      <c r="C467" s="4">
        <v>2514.75</v>
      </c>
      <c r="D467" s="4">
        <v>2061.9</v>
      </c>
      <c r="E467" s="4">
        <v>20.0</v>
      </c>
      <c r="F467" s="4">
        <v>100.37</v>
      </c>
      <c r="G467" s="5">
        <v>2.0</v>
      </c>
      <c r="H467" s="4">
        <v>10.0</v>
      </c>
      <c r="I467" s="4">
        <v>50.185</v>
      </c>
      <c r="J467" s="4">
        <v>1282.0</v>
      </c>
      <c r="K467" s="4">
        <v>1232.75</v>
      </c>
      <c r="L467" s="4">
        <v>20.0</v>
      </c>
      <c r="M467" s="4">
        <v>100.37</v>
      </c>
      <c r="N467" s="4">
        <v>2635.12</v>
      </c>
      <c r="O467" s="5">
        <v>350.0</v>
      </c>
      <c r="P467" s="4">
        <v>3.662857142857143</v>
      </c>
      <c r="Q467" s="4">
        <v>1257.375</v>
      </c>
    </row>
    <row r="468" ht="14.25" customHeight="1">
      <c r="B468" s="1" t="s">
        <v>456</v>
      </c>
      <c r="C468" s="4">
        <v>915.6</v>
      </c>
      <c r="D468" s="4">
        <v>648.0</v>
      </c>
      <c r="E468" s="4">
        <v>18.75</v>
      </c>
      <c r="F468" s="4">
        <v>39.54</v>
      </c>
      <c r="G468" s="5">
        <v>1.0</v>
      </c>
      <c r="H468" s="4">
        <v>18.75</v>
      </c>
      <c r="I468" s="4">
        <v>39.54</v>
      </c>
      <c r="J468" s="4">
        <v>915.6</v>
      </c>
      <c r="K468" s="4">
        <v>0.0</v>
      </c>
      <c r="L468" s="4">
        <v>18.75</v>
      </c>
      <c r="M468" s="4">
        <v>39.54</v>
      </c>
      <c r="N468" s="4">
        <v>973.89</v>
      </c>
      <c r="O468" s="5">
        <v>24.0</v>
      </c>
      <c r="P468" s="4">
        <v>38.15</v>
      </c>
      <c r="Q468" s="4">
        <v>915.6</v>
      </c>
    </row>
    <row r="469" ht="14.25" customHeight="1">
      <c r="B469" s="1" t="s">
        <v>457</v>
      </c>
      <c r="C469" s="4">
        <v>917.36</v>
      </c>
      <c r="D469" s="4">
        <v>648.0</v>
      </c>
      <c r="E469" s="4">
        <v>0.0</v>
      </c>
      <c r="F469" s="4">
        <v>50.9</v>
      </c>
      <c r="G469" s="5">
        <v>1.0</v>
      </c>
      <c r="H469" s="4">
        <v>0.0</v>
      </c>
      <c r="I469" s="4">
        <v>50.9</v>
      </c>
      <c r="J469" s="4">
        <v>1017.36</v>
      </c>
      <c r="K469" s="4">
        <v>-100.0</v>
      </c>
      <c r="L469" s="4">
        <v>0.0</v>
      </c>
      <c r="M469" s="4">
        <v>50.9</v>
      </c>
      <c r="N469" s="4">
        <v>968.26</v>
      </c>
      <c r="O469" s="5">
        <v>24.0</v>
      </c>
      <c r="P469" s="4">
        <v>42.39</v>
      </c>
      <c r="Q469" s="4">
        <v>917.36</v>
      </c>
    </row>
    <row r="470" ht="14.25" customHeight="1">
      <c r="B470" s="1" t="s">
        <v>458</v>
      </c>
      <c r="C470" s="4">
        <v>266.74</v>
      </c>
      <c r="D470" s="4">
        <v>174.09</v>
      </c>
      <c r="E470" s="4">
        <v>27.5</v>
      </c>
      <c r="F470" s="4">
        <v>62.07000000000001</v>
      </c>
      <c r="G470" s="5">
        <v>2.0</v>
      </c>
      <c r="H470" s="4">
        <v>13.75</v>
      </c>
      <c r="I470" s="4">
        <v>31.035000000000004</v>
      </c>
      <c r="J470" s="4">
        <v>285.79</v>
      </c>
      <c r="K470" s="4">
        <v>-19.049999999999997</v>
      </c>
      <c r="L470" s="4">
        <v>27.5</v>
      </c>
      <c r="M470" s="4">
        <v>62.07000000000001</v>
      </c>
      <c r="N470" s="4">
        <v>356.31</v>
      </c>
      <c r="O470" s="5">
        <v>251.0</v>
      </c>
      <c r="P470" s="4">
        <v>1.1386055776892432</v>
      </c>
      <c r="Q470" s="4">
        <v>133.37</v>
      </c>
    </row>
    <row r="471" ht="14.25" customHeight="1">
      <c r="B471" s="1" t="s">
        <v>459</v>
      </c>
      <c r="C471" s="4">
        <v>2283.92</v>
      </c>
      <c r="D471" s="4">
        <v>1585.0</v>
      </c>
      <c r="E471" s="4">
        <v>26.0</v>
      </c>
      <c r="F471" s="4">
        <v>222.66</v>
      </c>
      <c r="G471" s="5">
        <v>2.0</v>
      </c>
      <c r="H471" s="4">
        <v>13.0</v>
      </c>
      <c r="I471" s="4">
        <v>111.33</v>
      </c>
      <c r="J471" s="4">
        <v>2055.0</v>
      </c>
      <c r="K471" s="4">
        <v>228.92000000000002</v>
      </c>
      <c r="L471" s="4">
        <v>26.0</v>
      </c>
      <c r="M471" s="4">
        <v>222.66</v>
      </c>
      <c r="N471" s="4">
        <v>2532.58</v>
      </c>
      <c r="O471" s="5">
        <v>1500.0</v>
      </c>
      <c r="P471" s="4">
        <v>1.37</v>
      </c>
      <c r="Q471" s="4">
        <v>1141.96</v>
      </c>
    </row>
    <row r="472" ht="14.25" customHeight="1">
      <c r="B472" s="1" t="s">
        <v>460</v>
      </c>
      <c r="C472" s="4">
        <v>1234.1100000000001</v>
      </c>
      <c r="D472" s="4">
        <v>786.0</v>
      </c>
      <c r="E472" s="4">
        <v>51.0</v>
      </c>
      <c r="F472" s="4">
        <v>148.7</v>
      </c>
      <c r="G472" s="5">
        <v>3.0</v>
      </c>
      <c r="H472" s="4">
        <v>17.0</v>
      </c>
      <c r="I472" s="4">
        <v>49.56666666666666</v>
      </c>
      <c r="J472" s="4">
        <v>1005.0</v>
      </c>
      <c r="K472" s="4">
        <v>229.11</v>
      </c>
      <c r="L472" s="4">
        <v>51.0</v>
      </c>
      <c r="M472" s="4">
        <v>148.7</v>
      </c>
      <c r="N472" s="4">
        <v>1433.81</v>
      </c>
      <c r="O472" s="5">
        <v>1000.0</v>
      </c>
      <c r="P472" s="4">
        <v>1.005</v>
      </c>
      <c r="Q472" s="4">
        <v>411.37000000000006</v>
      </c>
    </row>
    <row r="473" ht="14.25" customHeight="1">
      <c r="B473" s="1" t="s">
        <v>461</v>
      </c>
      <c r="C473" s="4">
        <v>832.0</v>
      </c>
      <c r="D473" s="4">
        <v>536.72</v>
      </c>
      <c r="E473" s="4">
        <v>15.5</v>
      </c>
      <c r="F473" s="4">
        <v>445.09</v>
      </c>
      <c r="G473" s="5">
        <v>2.0</v>
      </c>
      <c r="H473" s="4">
        <v>7.75</v>
      </c>
      <c r="I473" s="4">
        <v>222.545</v>
      </c>
      <c r="J473" s="4">
        <v>792.0</v>
      </c>
      <c r="K473" s="4">
        <v>40.0</v>
      </c>
      <c r="L473" s="4">
        <v>15.5</v>
      </c>
      <c r="M473" s="4">
        <v>445.09</v>
      </c>
      <c r="N473" s="4">
        <v>1292.5900000000001</v>
      </c>
      <c r="O473" s="5">
        <v>480.0</v>
      </c>
      <c r="P473" s="4">
        <v>1.65</v>
      </c>
      <c r="Q473" s="4">
        <v>416.0</v>
      </c>
    </row>
    <row r="474" ht="14.25" customHeight="1">
      <c r="B474" s="1" t="s">
        <v>462</v>
      </c>
      <c r="C474" s="4">
        <v>24419.42</v>
      </c>
      <c r="D474" s="4">
        <v>14175.75</v>
      </c>
      <c r="E474" s="4">
        <v>609.25</v>
      </c>
      <c r="F474" s="4">
        <v>3436.1899999999996</v>
      </c>
      <c r="G474" s="5">
        <v>48.0</v>
      </c>
      <c r="H474" s="4">
        <v>12.692708333333334</v>
      </c>
      <c r="I474" s="4">
        <v>71.58729166666666</v>
      </c>
      <c r="J474" s="4">
        <v>24692.75</v>
      </c>
      <c r="K474" s="4">
        <v>-273.33</v>
      </c>
      <c r="L474" s="4">
        <v>609.25</v>
      </c>
      <c r="M474" s="4">
        <v>3436.1899999999996</v>
      </c>
      <c r="N474" s="4">
        <v>28464.86</v>
      </c>
      <c r="O474" s="5">
        <v>16325.0</v>
      </c>
      <c r="P474" s="4">
        <v>1.512572741194487</v>
      </c>
      <c r="Q474" s="4">
        <v>508.73791666666665</v>
      </c>
    </row>
    <row r="475" ht="14.25" customHeight="1">
      <c r="B475" s="1" t="s">
        <v>463</v>
      </c>
      <c r="C475" s="4">
        <v>7796.149999999999</v>
      </c>
      <c r="D475" s="4">
        <v>5398.0</v>
      </c>
      <c r="E475" s="4">
        <v>240.75</v>
      </c>
      <c r="F475" s="4">
        <v>986.88</v>
      </c>
      <c r="G475" s="5">
        <v>16.0</v>
      </c>
      <c r="H475" s="4">
        <v>15.046875</v>
      </c>
      <c r="I475" s="4">
        <v>61.68</v>
      </c>
      <c r="J475" s="4">
        <v>6797.5</v>
      </c>
      <c r="K475" s="4">
        <v>998.6499999999997</v>
      </c>
      <c r="L475" s="4">
        <v>240.75</v>
      </c>
      <c r="M475" s="4">
        <v>986.88</v>
      </c>
      <c r="N475" s="4">
        <v>9023.779999999997</v>
      </c>
      <c r="O475" s="5">
        <v>7850.0</v>
      </c>
      <c r="P475" s="4">
        <v>0.8659235668789809</v>
      </c>
      <c r="Q475" s="4">
        <v>487.2593749999999</v>
      </c>
    </row>
    <row r="476" ht="14.25" customHeight="1">
      <c r="B476" s="1" t="s">
        <v>464</v>
      </c>
      <c r="C476" s="4">
        <v>1330.98</v>
      </c>
      <c r="D476" s="4">
        <v>689.37</v>
      </c>
      <c r="E476" s="4">
        <v>36.75</v>
      </c>
      <c r="F476" s="4">
        <v>606.49</v>
      </c>
      <c r="G476" s="5">
        <v>3.0</v>
      </c>
      <c r="H476" s="4">
        <v>12.25</v>
      </c>
      <c r="I476" s="4">
        <v>202.16333333333333</v>
      </c>
      <c r="J476" s="4">
        <v>1149.1200000000001</v>
      </c>
      <c r="K476" s="4">
        <v>181.86</v>
      </c>
      <c r="L476" s="4">
        <v>36.75</v>
      </c>
      <c r="M476" s="4">
        <v>606.49</v>
      </c>
      <c r="N476" s="4">
        <v>1974.2199999999998</v>
      </c>
      <c r="O476" s="5">
        <v>384.0</v>
      </c>
      <c r="P476" s="4">
        <v>2.9925</v>
      </c>
      <c r="Q476" s="4">
        <v>443.66</v>
      </c>
    </row>
    <row r="477" ht="14.25" customHeight="1">
      <c r="B477" s="1" t="s">
        <v>465</v>
      </c>
      <c r="C477" s="4">
        <v>18349.920000000002</v>
      </c>
      <c r="D477" s="4">
        <v>10635.84</v>
      </c>
      <c r="E477" s="4">
        <v>265.25</v>
      </c>
      <c r="F477" s="4">
        <v>2729.93</v>
      </c>
      <c r="G477" s="5">
        <v>20.0</v>
      </c>
      <c r="H477" s="4">
        <v>13.2625</v>
      </c>
      <c r="I477" s="4">
        <v>136.4965</v>
      </c>
      <c r="J477" s="4">
        <v>16048.39</v>
      </c>
      <c r="K477" s="4">
        <v>2301.53</v>
      </c>
      <c r="L477" s="4">
        <v>265.25</v>
      </c>
      <c r="M477" s="4">
        <v>2729.93</v>
      </c>
      <c r="N477" s="4">
        <v>21345.1</v>
      </c>
      <c r="O477" s="5">
        <v>2727.0</v>
      </c>
      <c r="P477" s="4">
        <v>5.884998166483315</v>
      </c>
      <c r="Q477" s="4">
        <v>917.4960000000001</v>
      </c>
    </row>
    <row r="478" ht="14.25" customHeight="1">
      <c r="B478" s="1" t="s">
        <v>466</v>
      </c>
      <c r="C478" s="4">
        <v>177.57</v>
      </c>
      <c r="D478" s="4">
        <v>138.69</v>
      </c>
      <c r="E478" s="4">
        <v>14.5</v>
      </c>
      <c r="F478" s="4">
        <v>42.83</v>
      </c>
      <c r="G478" s="5">
        <v>1.0</v>
      </c>
      <c r="H478" s="4">
        <v>14.5</v>
      </c>
      <c r="I478" s="4">
        <v>42.83</v>
      </c>
      <c r="J478" s="4">
        <v>216.12</v>
      </c>
      <c r="K478" s="4">
        <v>-38.55</v>
      </c>
      <c r="L478" s="4">
        <v>14.5</v>
      </c>
      <c r="M478" s="4">
        <v>42.83</v>
      </c>
      <c r="N478" s="4">
        <v>234.9</v>
      </c>
      <c r="O478" s="5">
        <v>12.0</v>
      </c>
      <c r="P478" s="4">
        <v>18.01</v>
      </c>
      <c r="Q478" s="4">
        <v>177.57</v>
      </c>
    </row>
    <row r="479" ht="14.25" customHeight="1">
      <c r="B479" s="1" t="s">
        <v>467</v>
      </c>
      <c r="C479" s="4">
        <v>1487.22</v>
      </c>
      <c r="D479" s="4">
        <v>811.4200000000001</v>
      </c>
      <c r="E479" s="4">
        <v>53.5</v>
      </c>
      <c r="F479" s="4">
        <v>118.26000000000002</v>
      </c>
      <c r="G479" s="5">
        <v>3.0</v>
      </c>
      <c r="H479" s="4">
        <v>17.833333333333332</v>
      </c>
      <c r="I479" s="4">
        <v>39.42000000000001</v>
      </c>
      <c r="J479" s="4">
        <v>1091.0</v>
      </c>
      <c r="K479" s="4">
        <v>396.22</v>
      </c>
      <c r="L479" s="4">
        <v>53.5</v>
      </c>
      <c r="M479" s="4">
        <v>118.26000000000002</v>
      </c>
      <c r="N479" s="4">
        <v>1658.98</v>
      </c>
      <c r="O479" s="5">
        <v>130.0</v>
      </c>
      <c r="P479" s="4">
        <v>8.392307692307693</v>
      </c>
      <c r="Q479" s="4">
        <v>495.74</v>
      </c>
    </row>
    <row r="480" ht="14.25" customHeight="1">
      <c r="B480" s="1" t="s">
        <v>468</v>
      </c>
      <c r="C480" s="4">
        <v>1149.02</v>
      </c>
      <c r="D480" s="4">
        <v>622.25</v>
      </c>
      <c r="E480" s="4">
        <v>35.5</v>
      </c>
      <c r="F480" s="4">
        <v>121.25999999999999</v>
      </c>
      <c r="G480" s="5">
        <v>2.0</v>
      </c>
      <c r="H480" s="4">
        <v>17.75</v>
      </c>
      <c r="I480" s="4">
        <v>60.629999999999995</v>
      </c>
      <c r="J480" s="4">
        <v>602.25</v>
      </c>
      <c r="K480" s="4">
        <v>546.77</v>
      </c>
      <c r="L480" s="4">
        <v>35.5</v>
      </c>
      <c r="M480" s="4">
        <v>121.25999999999999</v>
      </c>
      <c r="N480" s="4">
        <v>1305.78</v>
      </c>
      <c r="O480" s="5">
        <v>75.0</v>
      </c>
      <c r="P480" s="4">
        <v>8.03</v>
      </c>
      <c r="Q480" s="4">
        <v>574.51</v>
      </c>
    </row>
    <row r="481" ht="14.25" customHeight="1">
      <c r="B481" s="1" t="s">
        <v>469</v>
      </c>
      <c r="C481" s="4">
        <v>1774.5500000000002</v>
      </c>
      <c r="D481" s="4">
        <v>1067.72</v>
      </c>
      <c r="E481" s="4">
        <v>37.5</v>
      </c>
      <c r="F481" s="4">
        <v>76.86</v>
      </c>
      <c r="G481" s="5">
        <v>2.0</v>
      </c>
      <c r="H481" s="4">
        <v>18.75</v>
      </c>
      <c r="I481" s="4">
        <v>38.43</v>
      </c>
      <c r="J481" s="4">
        <v>1387.9</v>
      </c>
      <c r="K481" s="4">
        <v>386.65</v>
      </c>
      <c r="L481" s="4">
        <v>37.5</v>
      </c>
      <c r="M481" s="4">
        <v>76.86</v>
      </c>
      <c r="N481" s="4">
        <v>1888.9099999999999</v>
      </c>
      <c r="O481" s="5">
        <v>80.0</v>
      </c>
      <c r="P481" s="4">
        <v>17.348750000000003</v>
      </c>
      <c r="Q481" s="4">
        <v>887.2750000000001</v>
      </c>
    </row>
    <row r="482" ht="14.25" customHeight="1">
      <c r="B482" s="1" t="s">
        <v>470</v>
      </c>
      <c r="C482" s="4">
        <v>476.95</v>
      </c>
      <c r="D482" s="4">
        <v>238.7</v>
      </c>
      <c r="E482" s="4">
        <v>16.75</v>
      </c>
      <c r="F482" s="4">
        <v>61.06</v>
      </c>
      <c r="G482" s="5">
        <v>2.0</v>
      </c>
      <c r="H482" s="4">
        <v>8.375</v>
      </c>
      <c r="I482" s="4">
        <v>30.53</v>
      </c>
      <c r="J482" s="4">
        <v>372.22</v>
      </c>
      <c r="K482" s="4">
        <v>104.72999999999999</v>
      </c>
      <c r="L482" s="4">
        <v>16.75</v>
      </c>
      <c r="M482" s="4">
        <v>61.06</v>
      </c>
      <c r="N482" s="4">
        <v>554.76</v>
      </c>
      <c r="O482" s="5">
        <v>37.0</v>
      </c>
      <c r="P482" s="4">
        <v>10.06</v>
      </c>
      <c r="Q482" s="4">
        <v>238.475</v>
      </c>
    </row>
    <row r="483" ht="14.25" customHeight="1">
      <c r="B483" s="1" t="s">
        <v>471</v>
      </c>
      <c r="C483" s="4">
        <v>15.78</v>
      </c>
      <c r="D483" s="4">
        <v>8.19</v>
      </c>
      <c r="E483" s="4">
        <v>13.25</v>
      </c>
      <c r="F483" s="4">
        <v>21.3</v>
      </c>
      <c r="G483" s="5">
        <v>1.0</v>
      </c>
      <c r="H483" s="4">
        <v>13.25</v>
      </c>
      <c r="I483" s="4">
        <v>21.3</v>
      </c>
      <c r="J483" s="4">
        <v>14.99</v>
      </c>
      <c r="K483" s="4">
        <v>0.79</v>
      </c>
      <c r="L483" s="4">
        <v>13.25</v>
      </c>
      <c r="M483" s="4">
        <v>21.3</v>
      </c>
      <c r="N483" s="4">
        <v>50.33</v>
      </c>
      <c r="O483" s="5">
        <v>1.0</v>
      </c>
      <c r="P483" s="4">
        <v>14.99</v>
      </c>
      <c r="Q483" s="4">
        <v>15.78</v>
      </c>
    </row>
    <row r="484" ht="14.25" customHeight="1">
      <c r="B484" s="1" t="s">
        <v>472</v>
      </c>
      <c r="C484" s="4">
        <v>2331.49</v>
      </c>
      <c r="D484" s="4">
        <v>1284.58</v>
      </c>
      <c r="E484" s="4">
        <v>20.0</v>
      </c>
      <c r="F484" s="4">
        <v>418.96</v>
      </c>
      <c r="G484" s="5">
        <v>2.0</v>
      </c>
      <c r="H484" s="4">
        <v>10.0</v>
      </c>
      <c r="I484" s="4">
        <v>209.48</v>
      </c>
      <c r="J484" s="4">
        <v>2260.55</v>
      </c>
      <c r="K484" s="4">
        <v>70.94</v>
      </c>
      <c r="L484" s="4">
        <v>20.0</v>
      </c>
      <c r="M484" s="4">
        <v>418.96</v>
      </c>
      <c r="N484" s="4">
        <v>2770.45</v>
      </c>
      <c r="O484" s="5">
        <v>70.0</v>
      </c>
      <c r="P484" s="4">
        <v>32.29357142857143</v>
      </c>
      <c r="Q484" s="4">
        <v>1165.745</v>
      </c>
    </row>
    <row r="485" ht="14.25" customHeight="1">
      <c r="B485" s="1" t="s">
        <v>473</v>
      </c>
      <c r="C485" s="4">
        <v>3844.2</v>
      </c>
      <c r="D485" s="4">
        <v>2898.5</v>
      </c>
      <c r="E485" s="4">
        <v>0.0</v>
      </c>
      <c r="F485" s="4">
        <v>1041.05</v>
      </c>
      <c r="G485" s="5">
        <v>2.0</v>
      </c>
      <c r="H485" s="4">
        <v>0.0</v>
      </c>
      <c r="I485" s="4">
        <v>520.525</v>
      </c>
      <c r="J485" s="4">
        <v>3541.5</v>
      </c>
      <c r="K485" s="4">
        <v>302.7</v>
      </c>
      <c r="L485" s="4">
        <v>0.0</v>
      </c>
      <c r="M485" s="4">
        <v>1041.05</v>
      </c>
      <c r="N485" s="4">
        <v>4885.25</v>
      </c>
      <c r="O485" s="5">
        <v>150.0</v>
      </c>
      <c r="P485" s="4">
        <v>23.61</v>
      </c>
      <c r="Q485" s="4">
        <v>1922.1</v>
      </c>
    </row>
    <row r="486" ht="14.25" customHeight="1">
      <c r="B486" s="1" t="s">
        <v>474</v>
      </c>
      <c r="C486" s="4">
        <v>9824.839999999998</v>
      </c>
      <c r="D486" s="4">
        <v>6207.4</v>
      </c>
      <c r="E486" s="4">
        <v>232.5</v>
      </c>
      <c r="F486" s="4">
        <v>1707.25</v>
      </c>
      <c r="G486" s="5">
        <v>17.0</v>
      </c>
      <c r="H486" s="4">
        <v>13.676470588235293</v>
      </c>
      <c r="I486" s="4">
        <v>100.42647058823529</v>
      </c>
      <c r="J486" s="4">
        <v>7895.0</v>
      </c>
      <c r="K486" s="4">
        <v>1929.8400000000004</v>
      </c>
      <c r="L486" s="4">
        <v>232.5</v>
      </c>
      <c r="M486" s="4">
        <v>1707.25</v>
      </c>
      <c r="N486" s="4">
        <v>11764.590000000002</v>
      </c>
      <c r="O486" s="5">
        <v>6100.0</v>
      </c>
      <c r="P486" s="4">
        <v>1.294262295081967</v>
      </c>
      <c r="Q486" s="4">
        <v>577.9317647058823</v>
      </c>
    </row>
    <row r="487" ht="14.25" customHeight="1">
      <c r="B487" s="1" t="s">
        <v>475</v>
      </c>
      <c r="C487" s="4">
        <v>670.74</v>
      </c>
      <c r="D487" s="4">
        <v>455.0</v>
      </c>
      <c r="E487" s="4">
        <v>33.5</v>
      </c>
      <c r="F487" s="4">
        <v>59.39</v>
      </c>
      <c r="G487" s="5">
        <v>2.0</v>
      </c>
      <c r="H487" s="4">
        <v>16.75</v>
      </c>
      <c r="I487" s="4">
        <v>29.695</v>
      </c>
      <c r="J487" s="4">
        <v>580.0</v>
      </c>
      <c r="K487" s="4">
        <v>90.74000000000001</v>
      </c>
      <c r="L487" s="4">
        <v>33.5</v>
      </c>
      <c r="M487" s="4">
        <v>59.39</v>
      </c>
      <c r="N487" s="4">
        <v>763.63</v>
      </c>
      <c r="O487" s="5">
        <v>500.0</v>
      </c>
      <c r="P487" s="4">
        <v>1.16</v>
      </c>
      <c r="Q487" s="4">
        <v>335.37</v>
      </c>
    </row>
    <row r="488" ht="14.25" customHeight="1">
      <c r="B488" s="1" t="s">
        <v>476</v>
      </c>
      <c r="C488" s="4">
        <v>778.6700000000001</v>
      </c>
      <c r="D488" s="4">
        <v>484.0</v>
      </c>
      <c r="E488" s="4">
        <v>32.25</v>
      </c>
      <c r="F488" s="4">
        <v>287.44</v>
      </c>
      <c r="G488" s="5">
        <v>2.0</v>
      </c>
      <c r="H488" s="4">
        <v>16.125</v>
      </c>
      <c r="I488" s="4">
        <v>143.72</v>
      </c>
      <c r="J488" s="4">
        <v>628.0</v>
      </c>
      <c r="K488" s="4">
        <v>150.67000000000002</v>
      </c>
      <c r="L488" s="4">
        <v>32.25</v>
      </c>
      <c r="M488" s="4">
        <v>287.44</v>
      </c>
      <c r="N488" s="4">
        <v>1098.3600000000001</v>
      </c>
      <c r="O488" s="5">
        <v>400.0</v>
      </c>
      <c r="P488" s="4">
        <v>1.57</v>
      </c>
      <c r="Q488" s="4">
        <v>389.33500000000004</v>
      </c>
    </row>
    <row r="489" ht="14.25" customHeight="1">
      <c r="B489" s="1" t="s">
        <v>477</v>
      </c>
      <c r="C489" s="4">
        <v>163.99</v>
      </c>
      <c r="D489" s="4">
        <v>105.9</v>
      </c>
      <c r="E489" s="4">
        <v>13.25</v>
      </c>
      <c r="F489" s="4">
        <v>19.3</v>
      </c>
      <c r="G489" s="5">
        <v>1.0</v>
      </c>
      <c r="H489" s="4">
        <v>13.25</v>
      </c>
      <c r="I489" s="4">
        <v>19.3</v>
      </c>
      <c r="J489" s="4">
        <v>103.5</v>
      </c>
      <c r="K489" s="4">
        <v>60.49</v>
      </c>
      <c r="L489" s="4">
        <v>13.25</v>
      </c>
      <c r="M489" s="4">
        <v>19.3</v>
      </c>
      <c r="N489" s="4">
        <v>196.54</v>
      </c>
      <c r="O489" s="5">
        <v>50.0</v>
      </c>
      <c r="P489" s="4">
        <v>2.07</v>
      </c>
      <c r="Q489" s="4">
        <v>163.99</v>
      </c>
    </row>
    <row r="490" ht="14.25" customHeight="1">
      <c r="B490" s="1" t="s">
        <v>478</v>
      </c>
      <c r="C490" s="4">
        <v>632.34</v>
      </c>
      <c r="D490" s="4">
        <v>440.0</v>
      </c>
      <c r="E490" s="4">
        <v>15.5</v>
      </c>
      <c r="F490" s="4">
        <v>157.03</v>
      </c>
      <c r="G490" s="5">
        <v>2.0</v>
      </c>
      <c r="H490" s="4">
        <v>7.75</v>
      </c>
      <c r="I490" s="4">
        <v>78.515</v>
      </c>
      <c r="J490" s="4">
        <v>515.0</v>
      </c>
      <c r="K490" s="4">
        <v>117.34</v>
      </c>
      <c r="L490" s="4">
        <v>15.5</v>
      </c>
      <c r="M490" s="4">
        <v>157.03</v>
      </c>
      <c r="N490" s="4">
        <v>804.87</v>
      </c>
      <c r="O490" s="5">
        <v>500.0</v>
      </c>
      <c r="P490" s="4">
        <v>1.03</v>
      </c>
      <c r="Q490" s="4">
        <v>316.17</v>
      </c>
    </row>
    <row r="491" ht="14.25" customHeight="1">
      <c r="B491" s="1" t="s">
        <v>479</v>
      </c>
      <c r="C491" s="4">
        <v>488.94</v>
      </c>
      <c r="D491" s="4">
        <v>250.42</v>
      </c>
      <c r="E491" s="4">
        <v>0.0</v>
      </c>
      <c r="F491" s="4">
        <v>89.84</v>
      </c>
      <c r="G491" s="5">
        <v>1.0</v>
      </c>
      <c r="H491" s="4">
        <v>0.0</v>
      </c>
      <c r="I491" s="4">
        <v>89.84</v>
      </c>
      <c r="J491" s="4">
        <v>412.1</v>
      </c>
      <c r="K491" s="4">
        <v>76.84</v>
      </c>
      <c r="L491" s="4">
        <v>0.0</v>
      </c>
      <c r="M491" s="4">
        <v>89.84</v>
      </c>
      <c r="N491" s="4">
        <v>578.78</v>
      </c>
      <c r="O491" s="5">
        <v>130.0</v>
      </c>
      <c r="P491" s="4">
        <v>3.1700000000000004</v>
      </c>
      <c r="Q491" s="4">
        <v>488.94</v>
      </c>
    </row>
    <row r="492" ht="14.25" customHeight="1">
      <c r="B492" s="1" t="s">
        <v>480</v>
      </c>
      <c r="C492" s="4">
        <v>607.48</v>
      </c>
      <c r="D492" s="4">
        <v>399.04</v>
      </c>
      <c r="E492" s="4">
        <v>15.5</v>
      </c>
      <c r="F492" s="4">
        <v>499.34000000000003</v>
      </c>
      <c r="G492" s="5">
        <v>2.0</v>
      </c>
      <c r="H492" s="4">
        <v>7.75</v>
      </c>
      <c r="I492" s="4">
        <v>249.67000000000002</v>
      </c>
      <c r="J492" s="4">
        <v>492.48</v>
      </c>
      <c r="K492" s="4">
        <v>115.0</v>
      </c>
      <c r="L492" s="4">
        <v>15.5</v>
      </c>
      <c r="M492" s="4">
        <v>499.34000000000003</v>
      </c>
      <c r="N492" s="4">
        <v>1122.3200000000002</v>
      </c>
      <c r="O492" s="5">
        <v>288.0</v>
      </c>
      <c r="P492" s="4">
        <v>1.71</v>
      </c>
      <c r="Q492" s="4">
        <v>303.74</v>
      </c>
    </row>
    <row r="493" ht="14.25" customHeight="1">
      <c r="B493" s="1" t="s">
        <v>481</v>
      </c>
      <c r="C493" s="4">
        <v>304.94</v>
      </c>
      <c r="D493" s="4">
        <v>233.22</v>
      </c>
      <c r="E493" s="4">
        <v>16.75</v>
      </c>
      <c r="F493" s="4">
        <v>162.36</v>
      </c>
      <c r="G493" s="5">
        <v>1.0</v>
      </c>
      <c r="H493" s="4">
        <v>16.75</v>
      </c>
      <c r="I493" s="4">
        <v>162.36</v>
      </c>
      <c r="J493" s="4">
        <v>303.84</v>
      </c>
      <c r="K493" s="4">
        <v>1.1</v>
      </c>
      <c r="L493" s="4">
        <v>16.75</v>
      </c>
      <c r="M493" s="4">
        <v>162.36</v>
      </c>
      <c r="N493" s="4">
        <v>484.05</v>
      </c>
      <c r="O493" s="5">
        <v>144.0</v>
      </c>
      <c r="P493" s="4">
        <v>2.11</v>
      </c>
      <c r="Q493" s="4">
        <v>304.94</v>
      </c>
    </row>
    <row r="494" ht="14.25" customHeight="1">
      <c r="B494" s="1" t="s">
        <v>482</v>
      </c>
      <c r="C494" s="4">
        <v>745.23</v>
      </c>
      <c r="D494" s="4">
        <v>495.0</v>
      </c>
      <c r="E494" s="4">
        <v>0.0</v>
      </c>
      <c r="F494" s="4">
        <v>148.14</v>
      </c>
      <c r="G494" s="5">
        <v>1.0</v>
      </c>
      <c r="H494" s="4">
        <v>0.0</v>
      </c>
      <c r="I494" s="4">
        <v>148.14</v>
      </c>
      <c r="J494" s="4">
        <v>627.0</v>
      </c>
      <c r="K494" s="4">
        <v>118.23</v>
      </c>
      <c r="L494" s="4">
        <v>0.0</v>
      </c>
      <c r="M494" s="4">
        <v>148.14</v>
      </c>
      <c r="N494" s="4">
        <v>893.37</v>
      </c>
      <c r="O494" s="5">
        <v>300.0</v>
      </c>
      <c r="P494" s="4">
        <v>2.09</v>
      </c>
      <c r="Q494" s="4">
        <v>745.23</v>
      </c>
    </row>
    <row r="495" ht="14.25" customHeight="1">
      <c r="B495" s="1" t="s">
        <v>483</v>
      </c>
      <c r="C495" s="4">
        <v>2149.11</v>
      </c>
      <c r="D495" s="4">
        <v>1544.3</v>
      </c>
      <c r="E495" s="4">
        <v>41.5</v>
      </c>
      <c r="F495" s="4">
        <v>627.49</v>
      </c>
      <c r="G495" s="5">
        <v>3.0</v>
      </c>
      <c r="H495" s="4">
        <v>13.833333333333334</v>
      </c>
      <c r="I495" s="4">
        <v>209.16333333333333</v>
      </c>
      <c r="J495" s="4">
        <v>1879.5</v>
      </c>
      <c r="K495" s="4">
        <v>269.61</v>
      </c>
      <c r="L495" s="4">
        <v>41.5</v>
      </c>
      <c r="M495" s="4">
        <v>627.49</v>
      </c>
      <c r="N495" s="4">
        <v>2818.1</v>
      </c>
      <c r="O495" s="5">
        <v>450.0</v>
      </c>
      <c r="P495" s="4">
        <v>4.176666666666667</v>
      </c>
      <c r="Q495" s="4">
        <v>716.37</v>
      </c>
    </row>
    <row r="496" ht="14.25" customHeight="1">
      <c r="B496" s="1" t="s">
        <v>484</v>
      </c>
      <c r="C496" s="4">
        <v>1116.01</v>
      </c>
      <c r="D496" s="4">
        <v>913.18</v>
      </c>
      <c r="E496" s="4">
        <v>26.0</v>
      </c>
      <c r="F496" s="4">
        <v>65.93</v>
      </c>
      <c r="G496" s="5">
        <v>1.0</v>
      </c>
      <c r="H496" s="4">
        <v>26.0</v>
      </c>
      <c r="I496" s="4">
        <v>65.93</v>
      </c>
      <c r="J496" s="4">
        <v>1059.84</v>
      </c>
      <c r="K496" s="4">
        <v>56.17</v>
      </c>
      <c r="L496" s="4">
        <v>26.0</v>
      </c>
      <c r="M496" s="4">
        <v>65.93</v>
      </c>
      <c r="N496" s="4">
        <v>1207.94</v>
      </c>
      <c r="O496" s="5">
        <v>288.0</v>
      </c>
      <c r="P496" s="4">
        <v>3.6799999999999997</v>
      </c>
      <c r="Q496" s="4">
        <v>1116.01</v>
      </c>
    </row>
    <row r="497" ht="14.25" customHeight="1">
      <c r="B497" s="1" t="s">
        <v>485</v>
      </c>
      <c r="C497" s="4">
        <v>924.78</v>
      </c>
      <c r="D497" s="4">
        <v>621.8</v>
      </c>
      <c r="E497" s="4">
        <v>18.75</v>
      </c>
      <c r="F497" s="4">
        <v>51.82</v>
      </c>
      <c r="G497" s="5">
        <v>1.0</v>
      </c>
      <c r="H497" s="4">
        <v>18.75</v>
      </c>
      <c r="I497" s="4">
        <v>51.82</v>
      </c>
      <c r="J497" s="4">
        <v>826.0</v>
      </c>
      <c r="K497" s="4">
        <v>98.78</v>
      </c>
      <c r="L497" s="4">
        <v>18.75</v>
      </c>
      <c r="M497" s="4">
        <v>51.82</v>
      </c>
      <c r="N497" s="4">
        <v>995.35</v>
      </c>
      <c r="O497" s="5">
        <v>100.0</v>
      </c>
      <c r="P497" s="4">
        <v>8.26</v>
      </c>
      <c r="Q497" s="4">
        <v>924.78</v>
      </c>
    </row>
    <row r="498" ht="14.25" customHeight="1">
      <c r="B498" s="1" t="s">
        <v>486</v>
      </c>
      <c r="C498" s="4">
        <v>1487.2800000000002</v>
      </c>
      <c r="D498" s="4">
        <v>669.3</v>
      </c>
      <c r="E498" s="4">
        <v>74.25</v>
      </c>
      <c r="F498" s="4">
        <v>207.48000000000002</v>
      </c>
      <c r="G498" s="5">
        <v>8.0</v>
      </c>
      <c r="H498" s="4">
        <v>9.28125</v>
      </c>
      <c r="I498" s="4">
        <v>25.935000000000002</v>
      </c>
      <c r="J498" s="4">
        <v>1352.5</v>
      </c>
      <c r="K498" s="4">
        <v>134.78</v>
      </c>
      <c r="L498" s="4">
        <v>74.25</v>
      </c>
      <c r="M498" s="4">
        <v>207.48000000000002</v>
      </c>
      <c r="N498" s="4">
        <v>1769.0099999999998</v>
      </c>
      <c r="O498" s="5">
        <v>2300.0</v>
      </c>
      <c r="P498" s="4">
        <v>0.5880434782608696</v>
      </c>
      <c r="Q498" s="4">
        <v>185.91000000000003</v>
      </c>
    </row>
    <row r="499" ht="14.25" customHeight="1">
      <c r="B499" s="1" t="s">
        <v>487</v>
      </c>
      <c r="C499" s="4">
        <v>8367.56</v>
      </c>
      <c r="D499" s="4">
        <v>4802.099999999999</v>
      </c>
      <c r="E499" s="4">
        <v>355.25</v>
      </c>
      <c r="F499" s="4">
        <v>1036.8700000000001</v>
      </c>
      <c r="G499" s="5">
        <v>27.0</v>
      </c>
      <c r="H499" s="4">
        <v>13.157407407407407</v>
      </c>
      <c r="I499" s="4">
        <v>38.4025925925926</v>
      </c>
      <c r="J499" s="4">
        <v>7383.5</v>
      </c>
      <c r="K499" s="4">
        <v>984.06</v>
      </c>
      <c r="L499" s="4">
        <v>355.25</v>
      </c>
      <c r="M499" s="4">
        <v>1036.8700000000001</v>
      </c>
      <c r="N499" s="4">
        <v>9759.68</v>
      </c>
      <c r="O499" s="5">
        <v>14800.0</v>
      </c>
      <c r="P499" s="4">
        <v>0.49888513513513516</v>
      </c>
      <c r="Q499" s="4">
        <v>309.9096296296296</v>
      </c>
    </row>
    <row r="500" ht="14.25" customHeight="1">
      <c r="B500" s="1" t="s">
        <v>488</v>
      </c>
      <c r="C500" s="4">
        <v>5099.22</v>
      </c>
      <c r="D500" s="4">
        <v>2704.3199999999997</v>
      </c>
      <c r="E500" s="4">
        <v>138.0</v>
      </c>
      <c r="F500" s="4">
        <v>986.5500000000001</v>
      </c>
      <c r="G500" s="5">
        <v>14.0</v>
      </c>
      <c r="H500" s="4">
        <v>9.857142857142858</v>
      </c>
      <c r="I500" s="4">
        <v>70.46785714285714</v>
      </c>
      <c r="J500" s="4">
        <v>4627.8</v>
      </c>
      <c r="K500" s="4">
        <v>471.41999999999996</v>
      </c>
      <c r="L500" s="4">
        <v>138.0</v>
      </c>
      <c r="M500" s="4">
        <v>986.5500000000001</v>
      </c>
      <c r="N500" s="4">
        <v>6223.7699999999995</v>
      </c>
      <c r="O500" s="5">
        <v>12520.0</v>
      </c>
      <c r="P500" s="4">
        <v>0.36963258785942493</v>
      </c>
      <c r="Q500" s="4">
        <v>364.23</v>
      </c>
    </row>
    <row r="501" ht="14.25" customHeight="1">
      <c r="B501" s="1" t="s">
        <v>489</v>
      </c>
      <c r="C501" s="4">
        <v>48894.669999999955</v>
      </c>
      <c r="D501" s="4">
        <v>24634.75</v>
      </c>
      <c r="E501" s="4">
        <v>1558.5</v>
      </c>
      <c r="F501" s="4">
        <v>7663.61</v>
      </c>
      <c r="G501" s="5">
        <v>123.0</v>
      </c>
      <c r="H501" s="4">
        <v>12.670731707317072</v>
      </c>
      <c r="I501" s="4">
        <v>62.305772357723576</v>
      </c>
      <c r="J501" s="4">
        <v>44317.149999999994</v>
      </c>
      <c r="K501" s="4">
        <v>4577.519999999999</v>
      </c>
      <c r="L501" s="4">
        <v>1558.5</v>
      </c>
      <c r="M501" s="4">
        <v>7663.61</v>
      </c>
      <c r="N501" s="4">
        <v>58116.78</v>
      </c>
      <c r="O501" s="5">
        <v>96175.0</v>
      </c>
      <c r="P501" s="4">
        <v>0.460796984663374</v>
      </c>
      <c r="Q501" s="4">
        <v>397.5176422764224</v>
      </c>
    </row>
    <row r="502" ht="14.25" customHeight="1">
      <c r="B502" s="1" t="s">
        <v>490</v>
      </c>
      <c r="C502" s="4">
        <v>1920.35</v>
      </c>
      <c r="D502" s="4">
        <v>1080.0</v>
      </c>
      <c r="E502" s="4">
        <v>26.0</v>
      </c>
      <c r="F502" s="4">
        <v>267.43</v>
      </c>
      <c r="G502" s="5">
        <v>1.0</v>
      </c>
      <c r="H502" s="4">
        <v>26.0</v>
      </c>
      <c r="I502" s="4">
        <v>267.43</v>
      </c>
      <c r="J502" s="4">
        <v>1800.0</v>
      </c>
      <c r="K502" s="4">
        <v>120.35</v>
      </c>
      <c r="L502" s="4">
        <v>26.0</v>
      </c>
      <c r="M502" s="4">
        <v>267.43</v>
      </c>
      <c r="N502" s="4">
        <v>2213.78</v>
      </c>
      <c r="O502" s="5">
        <v>4000.0</v>
      </c>
      <c r="P502" s="4">
        <v>0.45</v>
      </c>
      <c r="Q502" s="4">
        <v>1920.35</v>
      </c>
    </row>
    <row r="503" ht="14.25" customHeight="1">
      <c r="B503" s="1" t="s">
        <v>491</v>
      </c>
      <c r="C503" s="4">
        <v>2460.59</v>
      </c>
      <c r="D503" s="4">
        <v>1136.8</v>
      </c>
      <c r="E503" s="4">
        <v>36.75</v>
      </c>
      <c r="F503" s="4">
        <v>273.76000000000005</v>
      </c>
      <c r="G503" s="5">
        <v>7.0</v>
      </c>
      <c r="H503" s="4">
        <v>5.25</v>
      </c>
      <c r="I503" s="4">
        <v>39.10857142857144</v>
      </c>
      <c r="J503" s="4">
        <v>2330.5</v>
      </c>
      <c r="K503" s="4">
        <v>130.08999999999997</v>
      </c>
      <c r="L503" s="4">
        <v>36.75</v>
      </c>
      <c r="M503" s="4">
        <v>273.76000000000005</v>
      </c>
      <c r="N503" s="4">
        <v>2771.0999999999995</v>
      </c>
      <c r="O503" s="5">
        <v>2450.0</v>
      </c>
      <c r="P503" s="4">
        <v>0.9512244897959183</v>
      </c>
      <c r="Q503" s="4">
        <v>351.5128571428572</v>
      </c>
    </row>
    <row r="504" ht="14.25" customHeight="1">
      <c r="B504" s="1" t="s">
        <v>492</v>
      </c>
      <c r="C504" s="4">
        <v>639.59</v>
      </c>
      <c r="D504" s="4">
        <v>394.98</v>
      </c>
      <c r="E504" s="4">
        <v>30.0</v>
      </c>
      <c r="F504" s="4">
        <v>115.98</v>
      </c>
      <c r="G504" s="5">
        <v>2.0</v>
      </c>
      <c r="H504" s="4">
        <v>15.0</v>
      </c>
      <c r="I504" s="4">
        <v>57.99</v>
      </c>
      <c r="J504" s="4">
        <v>569.5</v>
      </c>
      <c r="K504" s="4">
        <v>70.09</v>
      </c>
      <c r="L504" s="4">
        <v>30.0</v>
      </c>
      <c r="M504" s="4">
        <v>115.98</v>
      </c>
      <c r="N504" s="4">
        <v>785.5699999999999</v>
      </c>
      <c r="O504" s="5">
        <v>1525.0</v>
      </c>
      <c r="P504" s="4">
        <v>0.37344262295081965</v>
      </c>
      <c r="Q504" s="4">
        <v>319.795</v>
      </c>
    </row>
    <row r="505" ht="14.25" customHeight="1">
      <c r="B505" s="1" t="s">
        <v>493</v>
      </c>
      <c r="C505" s="4">
        <v>4823.21</v>
      </c>
      <c r="D505" s="4">
        <v>3561.2499999999995</v>
      </c>
      <c r="E505" s="4">
        <v>57.0</v>
      </c>
      <c r="F505" s="4">
        <v>847.59</v>
      </c>
      <c r="G505" s="5">
        <v>5.0</v>
      </c>
      <c r="H505" s="4">
        <v>11.4</v>
      </c>
      <c r="I505" s="4">
        <v>169.518</v>
      </c>
      <c r="J505" s="4">
        <v>4504.0</v>
      </c>
      <c r="K505" s="4">
        <v>319.2099999999999</v>
      </c>
      <c r="L505" s="4">
        <v>57.0</v>
      </c>
      <c r="M505" s="4">
        <v>847.59</v>
      </c>
      <c r="N505" s="4">
        <v>5727.8</v>
      </c>
      <c r="O505" s="5">
        <v>13750.0</v>
      </c>
      <c r="P505" s="4">
        <v>0.3275636363636364</v>
      </c>
      <c r="Q505" s="4">
        <v>964.642</v>
      </c>
    </row>
    <row r="506" ht="14.25" customHeight="1">
      <c r="B506" s="1" t="s">
        <v>494</v>
      </c>
      <c r="C506" s="4">
        <v>493.15000000000003</v>
      </c>
      <c r="D506" s="4">
        <v>194.4</v>
      </c>
      <c r="E506" s="4">
        <v>41.0</v>
      </c>
      <c r="F506" s="4">
        <v>119.22</v>
      </c>
      <c r="G506" s="5">
        <v>4.0</v>
      </c>
      <c r="H506" s="4">
        <v>10.25</v>
      </c>
      <c r="I506" s="4">
        <v>29.805</v>
      </c>
      <c r="J506" s="4">
        <v>391.5</v>
      </c>
      <c r="K506" s="4">
        <v>101.64999999999999</v>
      </c>
      <c r="L506" s="4">
        <v>41.0</v>
      </c>
      <c r="M506" s="4">
        <v>119.22</v>
      </c>
      <c r="N506" s="4">
        <v>653.37</v>
      </c>
      <c r="O506" s="5">
        <v>900.0</v>
      </c>
      <c r="P506" s="4">
        <v>0.435</v>
      </c>
      <c r="Q506" s="4">
        <v>123.28750000000001</v>
      </c>
    </row>
    <row r="507" ht="14.25" customHeight="1">
      <c r="B507" s="1" t="s">
        <v>495</v>
      </c>
      <c r="C507" s="4">
        <v>1848.2199999999998</v>
      </c>
      <c r="D507" s="4">
        <v>1127.71</v>
      </c>
      <c r="E507" s="4">
        <v>69.0</v>
      </c>
      <c r="F507" s="4">
        <v>259.67999999999995</v>
      </c>
      <c r="G507" s="5">
        <v>4.0</v>
      </c>
      <c r="H507" s="4">
        <v>17.25</v>
      </c>
      <c r="I507" s="4">
        <v>64.91999999999999</v>
      </c>
      <c r="J507" s="4">
        <v>1607.99</v>
      </c>
      <c r="K507" s="4">
        <v>240.23</v>
      </c>
      <c r="L507" s="4">
        <v>69.0</v>
      </c>
      <c r="M507" s="4">
        <v>259.67999999999995</v>
      </c>
      <c r="N507" s="4">
        <v>2176.9</v>
      </c>
      <c r="O507" s="5">
        <v>601.0</v>
      </c>
      <c r="P507" s="4">
        <v>2.675524126455907</v>
      </c>
      <c r="Q507" s="4">
        <v>462.05499999999995</v>
      </c>
    </row>
    <row r="508" ht="14.25" customHeight="1">
      <c r="B508" s="1" t="s">
        <v>496</v>
      </c>
      <c r="C508" s="4">
        <v>2746.88</v>
      </c>
      <c r="D508" s="4">
        <v>1560.04</v>
      </c>
      <c r="E508" s="4">
        <v>57.5</v>
      </c>
      <c r="F508" s="4">
        <v>638.49</v>
      </c>
      <c r="G508" s="5">
        <v>3.0</v>
      </c>
      <c r="H508" s="4">
        <v>19.166666666666668</v>
      </c>
      <c r="I508" s="4">
        <v>212.83</v>
      </c>
      <c r="J508" s="4">
        <v>2518.4</v>
      </c>
      <c r="K508" s="4">
        <v>228.48</v>
      </c>
      <c r="L508" s="4">
        <v>57.5</v>
      </c>
      <c r="M508" s="4">
        <v>638.49</v>
      </c>
      <c r="N508" s="4">
        <v>3442.87</v>
      </c>
      <c r="O508" s="5">
        <v>160.0</v>
      </c>
      <c r="P508" s="4">
        <v>15.74</v>
      </c>
      <c r="Q508" s="4">
        <v>915.6266666666667</v>
      </c>
    </row>
    <row r="509" ht="14.25" customHeight="1">
      <c r="B509" s="1" t="s">
        <v>497</v>
      </c>
      <c r="C509" s="4">
        <v>3419.05</v>
      </c>
      <c r="D509" s="4">
        <v>2693.5</v>
      </c>
      <c r="E509" s="4">
        <v>80.25</v>
      </c>
      <c r="F509" s="4">
        <v>266.24</v>
      </c>
      <c r="G509" s="5">
        <v>5.0</v>
      </c>
      <c r="H509" s="4">
        <v>16.05</v>
      </c>
      <c r="I509" s="4">
        <v>53.248000000000005</v>
      </c>
      <c r="J509" s="4">
        <v>3099.0</v>
      </c>
      <c r="K509" s="4">
        <v>320.05</v>
      </c>
      <c r="L509" s="4">
        <v>80.25</v>
      </c>
      <c r="M509" s="4">
        <v>266.24</v>
      </c>
      <c r="N509" s="4">
        <v>3765.54</v>
      </c>
      <c r="O509" s="5">
        <v>2350.0</v>
      </c>
      <c r="P509" s="4">
        <v>1.318723404255319</v>
      </c>
      <c r="Q509" s="4">
        <v>683.8100000000001</v>
      </c>
    </row>
    <row r="510" ht="14.25" customHeight="1">
      <c r="B510" s="1" t="s">
        <v>498</v>
      </c>
      <c r="C510" s="4">
        <v>1486.5</v>
      </c>
      <c r="D510" s="4">
        <v>750.9</v>
      </c>
      <c r="E510" s="4">
        <v>66.75</v>
      </c>
      <c r="F510" s="4">
        <v>103.78999999999999</v>
      </c>
      <c r="G510" s="5">
        <v>4.0</v>
      </c>
      <c r="H510" s="4">
        <v>16.6875</v>
      </c>
      <c r="I510" s="4">
        <v>25.947499999999998</v>
      </c>
      <c r="J510" s="4">
        <v>1251.5</v>
      </c>
      <c r="K510" s="4">
        <v>235.0</v>
      </c>
      <c r="L510" s="4">
        <v>66.75</v>
      </c>
      <c r="M510" s="4">
        <v>103.78999999999999</v>
      </c>
      <c r="N510" s="4">
        <v>1657.04</v>
      </c>
      <c r="O510" s="5">
        <v>2350.0</v>
      </c>
      <c r="P510" s="4">
        <v>0.5325531914893618</v>
      </c>
      <c r="Q510" s="4">
        <v>371.625</v>
      </c>
    </row>
    <row r="511" ht="14.25" customHeight="1">
      <c r="B511" s="1" t="s">
        <v>499</v>
      </c>
      <c r="C511" s="4">
        <v>404.0</v>
      </c>
      <c r="D511" s="4">
        <v>245.6</v>
      </c>
      <c r="E511" s="4">
        <v>16.75</v>
      </c>
      <c r="F511" s="4">
        <v>21.68</v>
      </c>
      <c r="G511" s="5">
        <v>1.0</v>
      </c>
      <c r="H511" s="4">
        <v>16.75</v>
      </c>
      <c r="I511" s="4">
        <v>21.68</v>
      </c>
      <c r="J511" s="4">
        <v>299.0</v>
      </c>
      <c r="K511" s="4">
        <v>105.0</v>
      </c>
      <c r="L511" s="4">
        <v>16.75</v>
      </c>
      <c r="M511" s="4">
        <v>21.68</v>
      </c>
      <c r="N511" s="4">
        <v>442.43</v>
      </c>
      <c r="O511" s="5">
        <v>100.0</v>
      </c>
      <c r="P511" s="4">
        <v>2.99</v>
      </c>
      <c r="Q511" s="4">
        <v>404.0</v>
      </c>
    </row>
    <row r="512" ht="14.25" customHeight="1">
      <c r="B512" s="1" t="s">
        <v>500</v>
      </c>
      <c r="C512" s="4">
        <v>3421.1499999999996</v>
      </c>
      <c r="D512" s="4">
        <v>1910.2</v>
      </c>
      <c r="E512" s="4">
        <v>121.75</v>
      </c>
      <c r="F512" s="4">
        <v>549.9999999999999</v>
      </c>
      <c r="G512" s="5">
        <v>12.0</v>
      </c>
      <c r="H512" s="4">
        <v>10.145833333333334</v>
      </c>
      <c r="I512" s="4">
        <v>45.83333333333332</v>
      </c>
      <c r="J512" s="4">
        <v>3017.5</v>
      </c>
      <c r="K512" s="4">
        <v>403.64999999999986</v>
      </c>
      <c r="L512" s="4">
        <v>121.75</v>
      </c>
      <c r="M512" s="4">
        <v>549.9999999999999</v>
      </c>
      <c r="N512" s="4">
        <v>4092.9000000000005</v>
      </c>
      <c r="O512" s="5">
        <v>4900.0</v>
      </c>
      <c r="P512" s="4">
        <v>0.6158163265306122</v>
      </c>
      <c r="Q512" s="4">
        <v>285.0958333333333</v>
      </c>
    </row>
    <row r="513" ht="14.25" customHeight="1">
      <c r="B513" s="1" t="s">
        <v>501</v>
      </c>
      <c r="C513" s="4">
        <v>701.97</v>
      </c>
      <c r="D513" s="4">
        <v>378.3</v>
      </c>
      <c r="E513" s="4">
        <v>30.0</v>
      </c>
      <c r="F513" s="4">
        <v>151.7</v>
      </c>
      <c r="G513" s="5">
        <v>2.0</v>
      </c>
      <c r="H513" s="4">
        <v>15.0</v>
      </c>
      <c r="I513" s="4">
        <v>75.85</v>
      </c>
      <c r="J513" s="4">
        <v>624.0</v>
      </c>
      <c r="K513" s="4">
        <v>77.97</v>
      </c>
      <c r="L513" s="4">
        <v>30.0</v>
      </c>
      <c r="M513" s="4">
        <v>151.7</v>
      </c>
      <c r="N513" s="4">
        <v>883.67</v>
      </c>
      <c r="O513" s="5">
        <v>1300.0</v>
      </c>
      <c r="P513" s="4">
        <v>0.48</v>
      </c>
      <c r="Q513" s="4">
        <v>350.985</v>
      </c>
    </row>
    <row r="514" ht="14.25" customHeight="1">
      <c r="B514" s="1" t="s">
        <v>502</v>
      </c>
      <c r="C514" s="4">
        <v>1651.94</v>
      </c>
      <c r="D514" s="4">
        <v>732.0</v>
      </c>
      <c r="E514" s="4">
        <v>48.0</v>
      </c>
      <c r="F514" s="4">
        <v>343.25</v>
      </c>
      <c r="G514" s="5">
        <v>5.0</v>
      </c>
      <c r="H514" s="4">
        <v>9.6</v>
      </c>
      <c r="I514" s="4">
        <v>68.65</v>
      </c>
      <c r="J514" s="4">
        <v>1450.0</v>
      </c>
      <c r="K514" s="4">
        <v>201.94</v>
      </c>
      <c r="L514" s="4">
        <v>48.0</v>
      </c>
      <c r="M514" s="4">
        <v>343.25</v>
      </c>
      <c r="N514" s="4">
        <v>2043.19</v>
      </c>
      <c r="O514" s="5">
        <v>4000.0</v>
      </c>
      <c r="P514" s="4">
        <v>0.3625</v>
      </c>
      <c r="Q514" s="4">
        <v>330.38800000000003</v>
      </c>
    </row>
    <row r="515" ht="14.25" customHeight="1">
      <c r="B515" s="1" t="s">
        <v>503</v>
      </c>
      <c r="C515" s="4">
        <v>3945.32</v>
      </c>
      <c r="D515" s="4">
        <v>2293.2</v>
      </c>
      <c r="E515" s="4">
        <v>98.75</v>
      </c>
      <c r="F515" s="4">
        <v>812.3899999999999</v>
      </c>
      <c r="G515" s="5">
        <v>14.0</v>
      </c>
      <c r="H515" s="4">
        <v>7.053571428571429</v>
      </c>
      <c r="I515" s="4">
        <v>58.02785714285714</v>
      </c>
      <c r="J515" s="4">
        <v>3520.0</v>
      </c>
      <c r="K515" s="4">
        <v>425.31999999999994</v>
      </c>
      <c r="L515" s="4">
        <v>98.75</v>
      </c>
      <c r="M515" s="4">
        <v>812.3899999999999</v>
      </c>
      <c r="N515" s="4">
        <v>4856.46</v>
      </c>
      <c r="O515" s="5">
        <v>9600.0</v>
      </c>
      <c r="P515" s="4">
        <v>0.36666666666666664</v>
      </c>
      <c r="Q515" s="4">
        <v>281.80857142857144</v>
      </c>
    </row>
    <row r="516" ht="14.25" customHeight="1">
      <c r="B516" s="1" t="s">
        <v>504</v>
      </c>
      <c r="C516" s="4">
        <v>626.5</v>
      </c>
      <c r="D516" s="4">
        <v>330.1</v>
      </c>
      <c r="E516" s="4">
        <v>0.0</v>
      </c>
      <c r="F516" s="4">
        <v>86.09</v>
      </c>
      <c r="G516" s="5">
        <v>1.0</v>
      </c>
      <c r="H516" s="4">
        <v>0.0</v>
      </c>
      <c r="I516" s="4">
        <v>86.09</v>
      </c>
      <c r="J516" s="4">
        <v>571.5</v>
      </c>
      <c r="K516" s="4">
        <v>55.0</v>
      </c>
      <c r="L516" s="4">
        <v>0.0</v>
      </c>
      <c r="M516" s="4">
        <v>86.09</v>
      </c>
      <c r="N516" s="4">
        <v>712.59</v>
      </c>
      <c r="O516" s="5">
        <v>150.0</v>
      </c>
      <c r="P516" s="4">
        <v>3.81</v>
      </c>
      <c r="Q516" s="4">
        <v>626.5</v>
      </c>
    </row>
    <row r="517" ht="14.25" customHeight="1">
      <c r="B517" s="1" t="s">
        <v>505</v>
      </c>
      <c r="C517" s="4">
        <v>1194.85</v>
      </c>
      <c r="D517" s="4">
        <v>771.76</v>
      </c>
      <c r="E517" s="4">
        <v>63.25</v>
      </c>
      <c r="F517" s="4">
        <v>91.28</v>
      </c>
      <c r="G517" s="5">
        <v>4.0</v>
      </c>
      <c r="H517" s="4">
        <v>15.8125</v>
      </c>
      <c r="I517" s="4">
        <v>22.82</v>
      </c>
      <c r="J517" s="4">
        <v>1132.6000000000001</v>
      </c>
      <c r="K517" s="4">
        <v>62.25</v>
      </c>
      <c r="L517" s="4">
        <v>63.25</v>
      </c>
      <c r="M517" s="4">
        <v>91.28</v>
      </c>
      <c r="N517" s="4">
        <v>1349.38</v>
      </c>
      <c r="O517" s="5">
        <v>140.0</v>
      </c>
      <c r="P517" s="4">
        <v>8.090000000000002</v>
      </c>
      <c r="Q517" s="4">
        <v>298.7125</v>
      </c>
    </row>
    <row r="518" ht="14.25" customHeight="1">
      <c r="B518" s="1" t="s">
        <v>506</v>
      </c>
      <c r="C518" s="4">
        <v>7801.15</v>
      </c>
      <c r="D518" s="4">
        <v>5498.89</v>
      </c>
      <c r="E518" s="4">
        <v>93.75</v>
      </c>
      <c r="F518" s="4">
        <v>891.6699999999998</v>
      </c>
      <c r="G518" s="5">
        <v>4.0</v>
      </c>
      <c r="H518" s="4">
        <v>23.4375</v>
      </c>
      <c r="I518" s="4">
        <v>222.91749999999996</v>
      </c>
      <c r="J518" s="4">
        <v>7288.349999999999</v>
      </c>
      <c r="K518" s="4">
        <v>512.8000000000001</v>
      </c>
      <c r="L518" s="4">
        <v>93.75</v>
      </c>
      <c r="M518" s="4">
        <v>891.6699999999998</v>
      </c>
      <c r="N518" s="4">
        <v>8786.57</v>
      </c>
      <c r="O518" s="5">
        <v>685.0</v>
      </c>
      <c r="P518" s="4">
        <v>10.639927007299269</v>
      </c>
      <c r="Q518" s="4">
        <v>1950.2875</v>
      </c>
    </row>
    <row r="519" ht="14.25" customHeight="1">
      <c r="B519" s="1" t="s">
        <v>507</v>
      </c>
      <c r="C519" s="4">
        <v>916.97</v>
      </c>
      <c r="D519" s="4">
        <v>516.2</v>
      </c>
      <c r="E519" s="4">
        <v>34.25</v>
      </c>
      <c r="F519" s="4">
        <v>218.15</v>
      </c>
      <c r="G519" s="5">
        <v>2.0</v>
      </c>
      <c r="H519" s="4">
        <v>17.125</v>
      </c>
      <c r="I519" s="4">
        <v>109.075</v>
      </c>
      <c r="J519" s="4">
        <v>765.0</v>
      </c>
      <c r="K519" s="4">
        <v>151.97</v>
      </c>
      <c r="L519" s="4">
        <v>34.25</v>
      </c>
      <c r="M519" s="4">
        <v>218.15</v>
      </c>
      <c r="N519" s="4">
        <v>1169.37</v>
      </c>
      <c r="O519" s="5">
        <v>300.0</v>
      </c>
      <c r="P519" s="4">
        <v>2.55</v>
      </c>
      <c r="Q519" s="4">
        <v>458.485</v>
      </c>
    </row>
    <row r="520" ht="14.25" customHeight="1">
      <c r="B520" s="1" t="s">
        <v>508</v>
      </c>
      <c r="C520" s="4">
        <v>314.04</v>
      </c>
      <c r="D520" s="4">
        <v>160.0</v>
      </c>
      <c r="E520" s="4">
        <v>15.5</v>
      </c>
      <c r="F520" s="4">
        <v>24.22</v>
      </c>
      <c r="G520" s="5">
        <v>1.0</v>
      </c>
      <c r="H520" s="4">
        <v>15.5</v>
      </c>
      <c r="I520" s="4">
        <v>24.22</v>
      </c>
      <c r="J520" s="4">
        <v>246.0</v>
      </c>
      <c r="K520" s="4">
        <v>68.04</v>
      </c>
      <c r="L520" s="4">
        <v>15.5</v>
      </c>
      <c r="M520" s="4">
        <v>24.22</v>
      </c>
      <c r="N520" s="4">
        <v>353.76</v>
      </c>
      <c r="O520" s="5">
        <v>100.0</v>
      </c>
      <c r="P520" s="4">
        <v>2.46</v>
      </c>
      <c r="Q520" s="4">
        <v>314.04</v>
      </c>
    </row>
    <row r="521" ht="14.25" customHeight="1">
      <c r="B521" s="1" t="s">
        <v>509</v>
      </c>
      <c r="C521" s="4">
        <v>920.73</v>
      </c>
      <c r="D521" s="4">
        <v>473.5</v>
      </c>
      <c r="E521" s="4">
        <v>18.75</v>
      </c>
      <c r="F521" s="4">
        <v>22.54</v>
      </c>
      <c r="G521" s="5">
        <v>1.0</v>
      </c>
      <c r="H521" s="4">
        <v>18.75</v>
      </c>
      <c r="I521" s="4">
        <v>22.54</v>
      </c>
      <c r="J521" s="4">
        <v>817.5</v>
      </c>
      <c r="K521" s="4">
        <v>103.23</v>
      </c>
      <c r="L521" s="4">
        <v>18.75</v>
      </c>
      <c r="M521" s="4">
        <v>22.54</v>
      </c>
      <c r="N521" s="4">
        <v>962.02</v>
      </c>
      <c r="O521" s="5">
        <v>250.0</v>
      </c>
      <c r="P521" s="4">
        <v>3.27</v>
      </c>
      <c r="Q521" s="4">
        <v>920.73</v>
      </c>
    </row>
    <row r="522" ht="14.25" customHeight="1">
      <c r="B522" s="1" t="s">
        <v>510</v>
      </c>
      <c r="C522" s="4">
        <v>2560.25</v>
      </c>
      <c r="D522" s="4">
        <v>1737.5</v>
      </c>
      <c r="E522" s="4">
        <v>41.5</v>
      </c>
      <c r="F522" s="4">
        <v>184.62</v>
      </c>
      <c r="G522" s="5">
        <v>2.0</v>
      </c>
      <c r="H522" s="4">
        <v>20.75</v>
      </c>
      <c r="I522" s="4">
        <v>92.31</v>
      </c>
      <c r="J522" s="4">
        <v>2431.5</v>
      </c>
      <c r="K522" s="4">
        <v>128.75</v>
      </c>
      <c r="L522" s="4">
        <v>41.5</v>
      </c>
      <c r="M522" s="4">
        <v>184.62</v>
      </c>
      <c r="N522" s="4">
        <v>2786.37</v>
      </c>
      <c r="O522" s="5">
        <v>450.0</v>
      </c>
      <c r="P522" s="4">
        <v>5.403333333333333</v>
      </c>
      <c r="Q522" s="4">
        <v>1280.125</v>
      </c>
    </row>
    <row r="523" ht="14.25" customHeight="1">
      <c r="B523" s="1" t="s">
        <v>511</v>
      </c>
      <c r="C523" s="4">
        <v>2493.5</v>
      </c>
      <c r="D523" s="4">
        <v>1630.1999999999998</v>
      </c>
      <c r="E523" s="4">
        <v>73.5</v>
      </c>
      <c r="F523" s="4">
        <v>260.1</v>
      </c>
      <c r="G523" s="5">
        <v>4.0</v>
      </c>
      <c r="H523" s="4">
        <v>18.375</v>
      </c>
      <c r="I523" s="4">
        <v>65.025</v>
      </c>
      <c r="J523" s="4">
        <v>2493.5</v>
      </c>
      <c r="K523" s="4">
        <v>0.0</v>
      </c>
      <c r="L523" s="4">
        <v>73.5</v>
      </c>
      <c r="M523" s="4">
        <v>260.1</v>
      </c>
      <c r="N523" s="4">
        <v>2827.1</v>
      </c>
      <c r="O523" s="5">
        <v>650.0</v>
      </c>
      <c r="P523" s="4">
        <v>3.836153846153846</v>
      </c>
      <c r="Q523" s="4">
        <v>623.375</v>
      </c>
    </row>
    <row r="524" ht="14.25" customHeight="1">
      <c r="B524" s="1" t="s">
        <v>512</v>
      </c>
      <c r="C524" s="4">
        <v>897.0</v>
      </c>
      <c r="D524" s="4">
        <v>752.4000000000001</v>
      </c>
      <c r="E524" s="4">
        <v>46.5</v>
      </c>
      <c r="F524" s="4">
        <v>157.23000000000002</v>
      </c>
      <c r="G524" s="5">
        <v>3.0</v>
      </c>
      <c r="H524" s="4">
        <v>15.5</v>
      </c>
      <c r="I524" s="4">
        <v>52.410000000000004</v>
      </c>
      <c r="J524" s="4">
        <v>897.0</v>
      </c>
      <c r="K524" s="4">
        <v>0.0</v>
      </c>
      <c r="L524" s="4">
        <v>46.5</v>
      </c>
      <c r="M524" s="4">
        <v>157.23000000000002</v>
      </c>
      <c r="N524" s="4">
        <v>1100.73</v>
      </c>
      <c r="O524" s="5">
        <v>300.0</v>
      </c>
      <c r="P524" s="4">
        <v>2.99</v>
      </c>
      <c r="Q524" s="4">
        <v>299.0</v>
      </c>
    </row>
    <row r="525" ht="14.25" customHeight="1">
      <c r="B525" s="1" t="s">
        <v>513</v>
      </c>
      <c r="C525" s="4">
        <v>7174.0</v>
      </c>
      <c r="D525" s="4">
        <v>5259.0</v>
      </c>
      <c r="E525" s="4">
        <v>147.75</v>
      </c>
      <c r="F525" s="4">
        <v>685.22</v>
      </c>
      <c r="G525" s="5">
        <v>8.0</v>
      </c>
      <c r="H525" s="4">
        <v>18.46875</v>
      </c>
      <c r="I525" s="4">
        <v>85.6525</v>
      </c>
      <c r="J525" s="4">
        <v>7224.0</v>
      </c>
      <c r="K525" s="4">
        <v>-50.0</v>
      </c>
      <c r="L525" s="4">
        <v>147.75</v>
      </c>
      <c r="M525" s="4">
        <v>685.22</v>
      </c>
      <c r="N525" s="4">
        <v>8006.969999999999</v>
      </c>
      <c r="O525" s="5">
        <v>2100.0</v>
      </c>
      <c r="P525" s="4">
        <v>3.44</v>
      </c>
      <c r="Q525" s="4">
        <v>896.75</v>
      </c>
    </row>
    <row r="526" ht="14.25" customHeight="1">
      <c r="B526" s="1" t="s">
        <v>514</v>
      </c>
      <c r="C526" s="4">
        <v>232.95</v>
      </c>
      <c r="D526" s="4">
        <v>125.4</v>
      </c>
      <c r="E526" s="4">
        <v>13.25</v>
      </c>
      <c r="F526" s="4">
        <v>31.7</v>
      </c>
      <c r="G526" s="5">
        <v>1.0</v>
      </c>
      <c r="H526" s="4">
        <v>13.25</v>
      </c>
      <c r="I526" s="4">
        <v>31.7</v>
      </c>
      <c r="J526" s="4">
        <v>213.0</v>
      </c>
      <c r="K526" s="4">
        <v>19.95</v>
      </c>
      <c r="L526" s="4">
        <v>13.25</v>
      </c>
      <c r="M526" s="4">
        <v>31.7</v>
      </c>
      <c r="N526" s="4">
        <v>277.9</v>
      </c>
      <c r="O526" s="5">
        <v>300.0</v>
      </c>
      <c r="P526" s="4">
        <v>0.71</v>
      </c>
      <c r="Q526" s="4">
        <v>232.95</v>
      </c>
    </row>
    <row r="527" ht="14.25" customHeight="1">
      <c r="B527" s="1" t="s">
        <v>515</v>
      </c>
      <c r="C527" s="4">
        <v>319.95</v>
      </c>
      <c r="D527" s="4">
        <v>162.5</v>
      </c>
      <c r="E527" s="4">
        <v>15.5</v>
      </c>
      <c r="F527" s="4">
        <v>37.85</v>
      </c>
      <c r="G527" s="5">
        <v>1.0</v>
      </c>
      <c r="H527" s="4">
        <v>15.5</v>
      </c>
      <c r="I527" s="4">
        <v>37.85</v>
      </c>
      <c r="J527" s="4">
        <v>300.0</v>
      </c>
      <c r="K527" s="4">
        <v>19.95</v>
      </c>
      <c r="L527" s="4">
        <v>15.5</v>
      </c>
      <c r="M527" s="4">
        <v>37.85</v>
      </c>
      <c r="N527" s="4">
        <v>373.3</v>
      </c>
      <c r="O527" s="5">
        <v>500.0</v>
      </c>
      <c r="P527" s="4">
        <v>0.6</v>
      </c>
      <c r="Q527" s="4">
        <v>319.95</v>
      </c>
    </row>
    <row r="528" ht="14.25" customHeight="1">
      <c r="B528" s="1" t="s">
        <v>516</v>
      </c>
      <c r="C528" s="4">
        <v>343.54</v>
      </c>
      <c r="D528" s="4">
        <v>143.8</v>
      </c>
      <c r="E528" s="4">
        <v>15.5</v>
      </c>
      <c r="F528" s="4">
        <v>94.18</v>
      </c>
      <c r="G528" s="5">
        <v>1.0</v>
      </c>
      <c r="H528" s="4">
        <v>15.5</v>
      </c>
      <c r="I528" s="4">
        <v>94.18</v>
      </c>
      <c r="J528" s="4">
        <v>312.0</v>
      </c>
      <c r="K528" s="4">
        <v>31.54</v>
      </c>
      <c r="L528" s="4">
        <v>15.5</v>
      </c>
      <c r="M528" s="4">
        <v>94.18</v>
      </c>
      <c r="N528" s="4">
        <v>453.22</v>
      </c>
      <c r="O528" s="5">
        <v>200.0</v>
      </c>
      <c r="P528" s="4">
        <v>1.56</v>
      </c>
      <c r="Q528" s="4">
        <v>343.54</v>
      </c>
    </row>
    <row r="529" ht="14.25" customHeight="1">
      <c r="B529" s="1" t="s">
        <v>517</v>
      </c>
      <c r="C529" s="4">
        <v>555.0</v>
      </c>
      <c r="D529" s="4">
        <v>369.5</v>
      </c>
      <c r="E529" s="4">
        <v>20.0</v>
      </c>
      <c r="F529" s="4">
        <v>67.89</v>
      </c>
      <c r="G529" s="5">
        <v>1.0</v>
      </c>
      <c r="H529" s="4">
        <v>20.0</v>
      </c>
      <c r="I529" s="4">
        <v>67.89</v>
      </c>
      <c r="J529" s="4">
        <v>495.0</v>
      </c>
      <c r="K529" s="4">
        <v>60.0</v>
      </c>
      <c r="L529" s="4">
        <v>20.0</v>
      </c>
      <c r="M529" s="4">
        <v>67.89</v>
      </c>
      <c r="N529" s="4">
        <v>642.89</v>
      </c>
      <c r="O529" s="5">
        <v>250.0</v>
      </c>
      <c r="P529" s="4">
        <v>1.98</v>
      </c>
      <c r="Q529" s="4">
        <v>555.0</v>
      </c>
    </row>
    <row r="530" ht="14.25" customHeight="1">
      <c r="B530" s="1" t="s">
        <v>518</v>
      </c>
      <c r="C530" s="4">
        <v>2161.54</v>
      </c>
      <c r="D530" s="4">
        <v>1465.5</v>
      </c>
      <c r="E530" s="4">
        <v>43.5</v>
      </c>
      <c r="F530" s="4">
        <v>51.980000000000004</v>
      </c>
      <c r="G530" s="5">
        <v>2.0</v>
      </c>
      <c r="H530" s="4">
        <v>21.75</v>
      </c>
      <c r="I530" s="4">
        <v>25.990000000000002</v>
      </c>
      <c r="J530" s="4">
        <v>1932.4</v>
      </c>
      <c r="K530" s="4">
        <v>229.14</v>
      </c>
      <c r="L530" s="4">
        <v>43.5</v>
      </c>
      <c r="M530" s="4">
        <v>51.980000000000004</v>
      </c>
      <c r="N530" s="4">
        <v>2257.02</v>
      </c>
      <c r="O530" s="5">
        <v>170.0</v>
      </c>
      <c r="P530" s="4">
        <v>11.367058823529412</v>
      </c>
      <c r="Q530" s="4">
        <v>1080.77</v>
      </c>
    </row>
    <row r="531" ht="14.25" customHeight="1">
      <c r="B531" s="1" t="s">
        <v>519</v>
      </c>
      <c r="C531" s="4">
        <v>4345.17</v>
      </c>
      <c r="D531" s="4">
        <v>3102.5</v>
      </c>
      <c r="E531" s="4">
        <v>52.25</v>
      </c>
      <c r="F531" s="4">
        <v>355.17</v>
      </c>
      <c r="G531" s="5">
        <v>3.0</v>
      </c>
      <c r="H531" s="4">
        <v>17.416666666666668</v>
      </c>
      <c r="I531" s="4">
        <v>118.39</v>
      </c>
      <c r="J531" s="4">
        <v>3747.0</v>
      </c>
      <c r="K531" s="4">
        <v>598.1700000000001</v>
      </c>
      <c r="L531" s="4">
        <v>52.25</v>
      </c>
      <c r="M531" s="4">
        <v>355.17</v>
      </c>
      <c r="N531" s="4">
        <v>4752.59</v>
      </c>
      <c r="O531" s="5">
        <v>750.0</v>
      </c>
      <c r="P531" s="4">
        <v>4.996</v>
      </c>
      <c r="Q531" s="4">
        <v>1448.39</v>
      </c>
    </row>
    <row r="532" ht="14.25" customHeight="1">
      <c r="B532" s="1" t="s">
        <v>520</v>
      </c>
      <c r="C532" s="4">
        <v>351.5</v>
      </c>
      <c r="D532" s="4">
        <v>243.5</v>
      </c>
      <c r="E532" s="4">
        <v>15.5</v>
      </c>
      <c r="F532" s="4">
        <v>48.58</v>
      </c>
      <c r="G532" s="5">
        <v>1.0</v>
      </c>
      <c r="H532" s="4">
        <v>15.5</v>
      </c>
      <c r="I532" s="4">
        <v>48.58</v>
      </c>
      <c r="J532" s="4">
        <v>311.5</v>
      </c>
      <c r="K532" s="4">
        <v>40.0</v>
      </c>
      <c r="L532" s="4">
        <v>15.5</v>
      </c>
      <c r="M532" s="4">
        <v>48.58</v>
      </c>
      <c r="N532" s="4">
        <v>415.58</v>
      </c>
      <c r="O532" s="5">
        <v>350.0</v>
      </c>
      <c r="P532" s="4">
        <v>0.89</v>
      </c>
      <c r="Q532" s="4">
        <v>351.5</v>
      </c>
    </row>
    <row r="533" ht="14.25" customHeight="1">
      <c r="B533" s="1" t="s">
        <v>521</v>
      </c>
      <c r="C533" s="4">
        <v>2441.71</v>
      </c>
      <c r="D533" s="4">
        <v>1013.6800000000001</v>
      </c>
      <c r="E533" s="4">
        <v>60.0</v>
      </c>
      <c r="F533" s="4">
        <v>735.0899999999999</v>
      </c>
      <c r="G533" s="5">
        <v>4.0</v>
      </c>
      <c r="H533" s="4">
        <v>15.0</v>
      </c>
      <c r="I533" s="4">
        <v>183.77249999999998</v>
      </c>
      <c r="J533" s="4">
        <v>2147.04</v>
      </c>
      <c r="K533" s="4">
        <v>294.67</v>
      </c>
      <c r="L533" s="4">
        <v>60.0</v>
      </c>
      <c r="M533" s="4">
        <v>735.0899999999999</v>
      </c>
      <c r="N533" s="4">
        <v>3236.8</v>
      </c>
      <c r="O533" s="5">
        <v>648.0</v>
      </c>
      <c r="P533" s="4">
        <v>3.3133333333333335</v>
      </c>
      <c r="Q533" s="4">
        <v>610.4275</v>
      </c>
    </row>
    <row r="534" ht="14.25" customHeight="1">
      <c r="B534" s="1" t="s">
        <v>522</v>
      </c>
      <c r="C534" s="4">
        <v>4247.97</v>
      </c>
      <c r="D534" s="4">
        <v>2582.2999999999997</v>
      </c>
      <c r="E534" s="4">
        <v>51.0</v>
      </c>
      <c r="F534" s="4">
        <v>164.52</v>
      </c>
      <c r="G534" s="5">
        <v>2.0</v>
      </c>
      <c r="H534" s="4">
        <v>25.5</v>
      </c>
      <c r="I534" s="4">
        <v>82.26</v>
      </c>
      <c r="J534" s="4">
        <v>3951.5</v>
      </c>
      <c r="K534" s="4">
        <v>296.47</v>
      </c>
      <c r="L534" s="4">
        <v>51.0</v>
      </c>
      <c r="M534" s="4">
        <v>164.52</v>
      </c>
      <c r="N534" s="4">
        <v>4463.49</v>
      </c>
      <c r="O534" s="5">
        <v>450.0</v>
      </c>
      <c r="P534" s="4">
        <v>8.78111111111111</v>
      </c>
      <c r="Q534" s="4">
        <v>2123.985</v>
      </c>
    </row>
    <row r="535" ht="14.25" customHeight="1">
      <c r="B535" s="1" t="s">
        <v>523</v>
      </c>
      <c r="C535" s="4">
        <v>1953.54</v>
      </c>
      <c r="D535" s="4">
        <v>1262.1</v>
      </c>
      <c r="E535" s="4">
        <v>44.75</v>
      </c>
      <c r="F535" s="4">
        <v>179.81</v>
      </c>
      <c r="G535" s="5">
        <v>3.0</v>
      </c>
      <c r="H535" s="4">
        <v>14.916666666666666</v>
      </c>
      <c r="I535" s="4">
        <v>59.93666666666667</v>
      </c>
      <c r="J535" s="4">
        <v>1873.5</v>
      </c>
      <c r="K535" s="4">
        <v>80.03999999999999</v>
      </c>
      <c r="L535" s="4">
        <v>44.75</v>
      </c>
      <c r="M535" s="4">
        <v>179.81</v>
      </c>
      <c r="N535" s="4">
        <v>2178.1</v>
      </c>
      <c r="O535" s="5">
        <v>650.0</v>
      </c>
      <c r="P535" s="4">
        <v>2.8823076923076925</v>
      </c>
      <c r="Q535" s="4">
        <v>651.18</v>
      </c>
    </row>
    <row r="536" ht="14.25" customHeight="1">
      <c r="B536" s="1" t="s">
        <v>524</v>
      </c>
      <c r="C536" s="4">
        <v>803.44</v>
      </c>
      <c r="D536" s="4">
        <v>564.0</v>
      </c>
      <c r="E536" s="4">
        <v>34.5</v>
      </c>
      <c r="F536" s="4">
        <v>125.97999999999999</v>
      </c>
      <c r="G536" s="5">
        <v>2.0</v>
      </c>
      <c r="H536" s="4">
        <v>17.25</v>
      </c>
      <c r="I536" s="4">
        <v>62.989999999999995</v>
      </c>
      <c r="J536" s="4">
        <v>763.0</v>
      </c>
      <c r="K536" s="4">
        <v>40.44</v>
      </c>
      <c r="L536" s="4">
        <v>34.5</v>
      </c>
      <c r="M536" s="4">
        <v>125.97999999999999</v>
      </c>
      <c r="N536" s="4">
        <v>963.9200000000001</v>
      </c>
      <c r="O536" s="5">
        <v>600.0</v>
      </c>
      <c r="P536" s="4">
        <v>1.2716666666666667</v>
      </c>
      <c r="Q536" s="4">
        <v>401.72</v>
      </c>
    </row>
    <row r="537" ht="14.25" customHeight="1">
      <c r="B537" s="1" t="s">
        <v>525</v>
      </c>
      <c r="C537" s="4">
        <v>259.87</v>
      </c>
      <c r="D537" s="4">
        <v>142.5</v>
      </c>
      <c r="E537" s="4">
        <v>0.0</v>
      </c>
      <c r="F537" s="4">
        <v>39.0</v>
      </c>
      <c r="G537" s="5">
        <v>1.0</v>
      </c>
      <c r="H537" s="4">
        <v>0.0</v>
      </c>
      <c r="I537" s="4">
        <v>39.0</v>
      </c>
      <c r="J537" s="4">
        <v>283.5</v>
      </c>
      <c r="K537" s="4">
        <v>-23.63</v>
      </c>
      <c r="L537" s="4">
        <v>0.0</v>
      </c>
      <c r="M537" s="4">
        <v>39.0</v>
      </c>
      <c r="N537" s="4">
        <v>298.87</v>
      </c>
      <c r="O537" s="5">
        <v>150.0</v>
      </c>
      <c r="P537" s="4">
        <v>1.89</v>
      </c>
      <c r="Q537" s="4">
        <v>259.87</v>
      </c>
    </row>
    <row r="538" ht="14.25" customHeight="1">
      <c r="B538" s="1" t="s">
        <v>526</v>
      </c>
      <c r="C538" s="4">
        <v>970.28</v>
      </c>
      <c r="D538" s="4">
        <v>704.63</v>
      </c>
      <c r="E538" s="4">
        <v>36.75</v>
      </c>
      <c r="F538" s="4">
        <v>76.34</v>
      </c>
      <c r="G538" s="5">
        <v>2.0</v>
      </c>
      <c r="H538" s="4">
        <v>18.375</v>
      </c>
      <c r="I538" s="4">
        <v>38.17</v>
      </c>
      <c r="J538" s="4">
        <v>843.74</v>
      </c>
      <c r="K538" s="4">
        <v>126.53999999999999</v>
      </c>
      <c r="L538" s="4">
        <v>36.75</v>
      </c>
      <c r="M538" s="4">
        <v>76.34</v>
      </c>
      <c r="N538" s="4">
        <v>1083.37</v>
      </c>
      <c r="O538" s="5">
        <v>94.0</v>
      </c>
      <c r="P538" s="4">
        <v>8.975957446808511</v>
      </c>
      <c r="Q538" s="4">
        <v>485.14</v>
      </c>
    </row>
    <row r="539" ht="14.25" customHeight="1">
      <c r="B539" s="1" t="s">
        <v>527</v>
      </c>
      <c r="C539" s="4">
        <v>5547.0</v>
      </c>
      <c r="D539" s="4">
        <v>3476.96</v>
      </c>
      <c r="E539" s="4">
        <v>259.75</v>
      </c>
      <c r="F539" s="4">
        <v>501.9299999999999</v>
      </c>
      <c r="G539" s="5">
        <v>19.0</v>
      </c>
      <c r="H539" s="4">
        <v>13.671052631578947</v>
      </c>
      <c r="I539" s="4">
        <v>26.417368421052625</v>
      </c>
      <c r="J539" s="4">
        <v>4627.0</v>
      </c>
      <c r="K539" s="4">
        <v>920.0</v>
      </c>
      <c r="L539" s="4">
        <v>259.75</v>
      </c>
      <c r="M539" s="4">
        <v>501.9299999999999</v>
      </c>
      <c r="N539" s="4">
        <v>6308.68</v>
      </c>
      <c r="O539" s="5">
        <v>7350.0</v>
      </c>
      <c r="P539" s="4">
        <v>0.6295238095238095</v>
      </c>
      <c r="Q539" s="4">
        <v>291.94736842105266</v>
      </c>
    </row>
    <row r="540" ht="14.25" customHeight="1">
      <c r="B540" s="1" t="s">
        <v>528</v>
      </c>
      <c r="C540" s="4">
        <v>4728.4</v>
      </c>
      <c r="D540" s="4">
        <v>2804.66</v>
      </c>
      <c r="E540" s="4">
        <v>260.75</v>
      </c>
      <c r="F540" s="4">
        <v>569.12</v>
      </c>
      <c r="G540" s="5">
        <v>22.0</v>
      </c>
      <c r="H540" s="4">
        <v>11.852272727272727</v>
      </c>
      <c r="I540" s="4">
        <v>25.86909090909091</v>
      </c>
      <c r="J540" s="4">
        <v>3549.0</v>
      </c>
      <c r="K540" s="4">
        <v>1179.4</v>
      </c>
      <c r="L540" s="4">
        <v>260.75</v>
      </c>
      <c r="M540" s="4">
        <v>569.12</v>
      </c>
      <c r="N540" s="4">
        <v>5558.2699999999995</v>
      </c>
      <c r="O540" s="5">
        <v>6900.0</v>
      </c>
      <c r="P540" s="4">
        <v>0.5143478260869565</v>
      </c>
      <c r="Q540" s="4">
        <v>214.9272727272727</v>
      </c>
    </row>
    <row r="541" ht="14.25" customHeight="1">
      <c r="B541" s="1" t="s">
        <v>529</v>
      </c>
      <c r="C541" s="4">
        <v>9407.5</v>
      </c>
      <c r="D541" s="4">
        <v>6521.34</v>
      </c>
      <c r="E541" s="4">
        <v>384.25</v>
      </c>
      <c r="F541" s="4">
        <v>896.34</v>
      </c>
      <c r="G541" s="5">
        <v>24.0</v>
      </c>
      <c r="H541" s="4">
        <v>16.010416666666668</v>
      </c>
      <c r="I541" s="4">
        <v>37.347500000000004</v>
      </c>
      <c r="J541" s="4">
        <v>8042.5</v>
      </c>
      <c r="K541" s="4">
        <v>1365.0</v>
      </c>
      <c r="L541" s="4">
        <v>384.25</v>
      </c>
      <c r="M541" s="4">
        <v>896.34</v>
      </c>
      <c r="N541" s="4">
        <v>10688.090000000002</v>
      </c>
      <c r="O541" s="5">
        <v>8075.0</v>
      </c>
      <c r="P541" s="4">
        <v>0.9959752321981424</v>
      </c>
      <c r="Q541" s="4">
        <v>391.9791666666667</v>
      </c>
    </row>
    <row r="542" ht="14.25" customHeight="1">
      <c r="B542" s="1" t="s">
        <v>530</v>
      </c>
      <c r="C542" s="4">
        <v>9721.639999999998</v>
      </c>
      <c r="D542" s="4">
        <v>5053.5</v>
      </c>
      <c r="E542" s="4">
        <v>334.5</v>
      </c>
      <c r="F542" s="4">
        <v>1756.3400000000004</v>
      </c>
      <c r="G542" s="5">
        <v>29.0</v>
      </c>
      <c r="H542" s="4">
        <v>11.53448275862069</v>
      </c>
      <c r="I542" s="4">
        <v>60.56344827586208</v>
      </c>
      <c r="J542" s="4">
        <v>9495.4</v>
      </c>
      <c r="K542" s="4">
        <v>226.23999999999995</v>
      </c>
      <c r="L542" s="4">
        <v>334.5</v>
      </c>
      <c r="M542" s="4">
        <v>1756.3400000000004</v>
      </c>
      <c r="N542" s="4">
        <v>11812.480000000003</v>
      </c>
      <c r="O542" s="5">
        <v>12620.0</v>
      </c>
      <c r="P542" s="4">
        <v>0.7524088748019017</v>
      </c>
      <c r="Q542" s="4">
        <v>335.2289655172413</v>
      </c>
    </row>
    <row r="543" ht="14.25" customHeight="1">
      <c r="B543" s="1" t="s">
        <v>531</v>
      </c>
      <c r="C543" s="4">
        <v>352.76</v>
      </c>
      <c r="D543" s="4">
        <v>160.0</v>
      </c>
      <c r="E543" s="4">
        <v>16.75</v>
      </c>
      <c r="F543" s="4">
        <v>49.22</v>
      </c>
      <c r="G543" s="5">
        <v>1.0</v>
      </c>
      <c r="H543" s="4">
        <v>16.75</v>
      </c>
      <c r="I543" s="4">
        <v>49.22</v>
      </c>
      <c r="J543" s="4">
        <v>335.0</v>
      </c>
      <c r="K543" s="4">
        <v>17.76</v>
      </c>
      <c r="L543" s="4">
        <v>16.75</v>
      </c>
      <c r="M543" s="4">
        <v>49.22</v>
      </c>
      <c r="N543" s="4">
        <v>418.73</v>
      </c>
      <c r="O543" s="5">
        <v>500.0</v>
      </c>
      <c r="P543" s="4">
        <v>0.67</v>
      </c>
      <c r="Q543" s="4">
        <v>352.76</v>
      </c>
    </row>
    <row r="544" ht="14.25" customHeight="1">
      <c r="B544" s="1" t="s">
        <v>532</v>
      </c>
      <c r="C544" s="4">
        <v>434.8</v>
      </c>
      <c r="D544" s="4">
        <v>341.25</v>
      </c>
      <c r="E544" s="4">
        <v>16.75</v>
      </c>
      <c r="F544" s="4">
        <v>55.88</v>
      </c>
      <c r="G544" s="5">
        <v>1.0</v>
      </c>
      <c r="H544" s="4">
        <v>16.75</v>
      </c>
      <c r="I544" s="4">
        <v>55.88</v>
      </c>
      <c r="J544" s="4">
        <v>379.68</v>
      </c>
      <c r="K544" s="4">
        <v>55.12</v>
      </c>
      <c r="L544" s="4">
        <v>16.75</v>
      </c>
      <c r="M544" s="4">
        <v>55.88</v>
      </c>
      <c r="N544" s="4">
        <v>507.43</v>
      </c>
      <c r="O544" s="5">
        <v>48.0</v>
      </c>
      <c r="P544" s="4">
        <v>7.91</v>
      </c>
      <c r="Q544" s="4">
        <v>434.8</v>
      </c>
    </row>
    <row r="545" ht="14.25" customHeight="1">
      <c r="B545" s="1" t="s">
        <v>533</v>
      </c>
      <c r="C545" s="4">
        <v>856.27</v>
      </c>
      <c r="D545" s="4">
        <v>463.5</v>
      </c>
      <c r="E545" s="4">
        <v>20.0</v>
      </c>
      <c r="F545" s="4">
        <v>149.38</v>
      </c>
      <c r="G545" s="5">
        <v>1.0</v>
      </c>
      <c r="H545" s="4">
        <v>20.0</v>
      </c>
      <c r="I545" s="4">
        <v>149.38</v>
      </c>
      <c r="J545" s="4">
        <v>590.0</v>
      </c>
      <c r="K545" s="4">
        <v>266.27</v>
      </c>
      <c r="L545" s="4">
        <v>20.0</v>
      </c>
      <c r="M545" s="4">
        <v>149.38</v>
      </c>
      <c r="N545" s="4">
        <v>1025.65</v>
      </c>
      <c r="O545" s="5">
        <v>250.0</v>
      </c>
      <c r="P545" s="4">
        <v>2.36</v>
      </c>
      <c r="Q545" s="4">
        <v>856.27</v>
      </c>
    </row>
    <row r="546" ht="14.25" customHeight="1">
      <c r="B546" s="1" t="s">
        <v>534</v>
      </c>
      <c r="C546" s="4">
        <v>1726.9099999999999</v>
      </c>
      <c r="D546" s="4">
        <v>1080.5</v>
      </c>
      <c r="E546" s="4">
        <v>33.25</v>
      </c>
      <c r="F546" s="4">
        <v>299.95</v>
      </c>
      <c r="G546" s="5">
        <v>5.0</v>
      </c>
      <c r="H546" s="4">
        <v>6.65</v>
      </c>
      <c r="I546" s="4">
        <v>59.989999999999995</v>
      </c>
      <c r="J546" s="4">
        <v>1534.5</v>
      </c>
      <c r="K546" s="4">
        <v>192.41</v>
      </c>
      <c r="L546" s="4">
        <v>33.25</v>
      </c>
      <c r="M546" s="4">
        <v>299.95</v>
      </c>
      <c r="N546" s="4">
        <v>2060.11</v>
      </c>
      <c r="O546" s="5">
        <v>2450.0</v>
      </c>
      <c r="P546" s="4">
        <v>0.6263265306122449</v>
      </c>
      <c r="Q546" s="4">
        <v>345.38199999999995</v>
      </c>
    </row>
    <row r="547" ht="14.25" customHeight="1">
      <c r="B547" s="1" t="s">
        <v>535</v>
      </c>
      <c r="C547" s="4">
        <v>1620.98</v>
      </c>
      <c r="D547" s="4">
        <v>912.5</v>
      </c>
      <c r="E547" s="4">
        <v>14.5</v>
      </c>
      <c r="F547" s="4">
        <v>354.14000000000004</v>
      </c>
      <c r="G547" s="5">
        <v>5.0</v>
      </c>
      <c r="H547" s="4">
        <v>2.9</v>
      </c>
      <c r="I547" s="4">
        <v>70.828</v>
      </c>
      <c r="J547" s="4">
        <v>1382.5</v>
      </c>
      <c r="K547" s="4">
        <v>238.48000000000002</v>
      </c>
      <c r="L547" s="4">
        <v>14.5</v>
      </c>
      <c r="M547" s="4">
        <v>354.14000000000004</v>
      </c>
      <c r="N547" s="4">
        <v>1989.62</v>
      </c>
      <c r="O547" s="5">
        <v>3750.0</v>
      </c>
      <c r="P547" s="4">
        <v>0.36866666666666664</v>
      </c>
      <c r="Q547" s="4">
        <v>324.196</v>
      </c>
    </row>
    <row r="548" ht="14.25" customHeight="1">
      <c r="B548" s="1" t="s">
        <v>536</v>
      </c>
      <c r="C548" s="4">
        <v>829.59</v>
      </c>
      <c r="D548" s="4">
        <v>666.8</v>
      </c>
      <c r="E548" s="4">
        <v>18.75</v>
      </c>
      <c r="F548" s="4">
        <v>219.61</v>
      </c>
      <c r="G548" s="5">
        <v>1.0</v>
      </c>
      <c r="H548" s="4">
        <v>18.75</v>
      </c>
      <c r="I548" s="4">
        <v>219.61</v>
      </c>
      <c r="J548" s="4">
        <v>703.0</v>
      </c>
      <c r="K548" s="4">
        <v>126.59</v>
      </c>
      <c r="L548" s="4">
        <v>18.75</v>
      </c>
      <c r="M548" s="4">
        <v>219.61</v>
      </c>
      <c r="N548" s="4">
        <v>1067.95</v>
      </c>
      <c r="O548" s="5">
        <v>100.0</v>
      </c>
      <c r="P548" s="4">
        <v>7.03</v>
      </c>
      <c r="Q548" s="4">
        <v>829.59</v>
      </c>
    </row>
    <row r="549" ht="14.25" customHeight="1">
      <c r="B549" s="1" t="s">
        <v>537</v>
      </c>
      <c r="C549" s="4">
        <v>868.5</v>
      </c>
      <c r="D549" s="4">
        <v>555.5</v>
      </c>
      <c r="E549" s="4">
        <v>28.75</v>
      </c>
      <c r="F549" s="4">
        <v>78.57</v>
      </c>
      <c r="G549" s="5">
        <v>3.0</v>
      </c>
      <c r="H549" s="4">
        <v>9.583333333333334</v>
      </c>
      <c r="I549" s="4">
        <v>26.189999999999998</v>
      </c>
      <c r="J549" s="4">
        <v>696.0</v>
      </c>
      <c r="K549" s="4">
        <v>172.5</v>
      </c>
      <c r="L549" s="4">
        <v>28.75</v>
      </c>
      <c r="M549" s="4">
        <v>78.57</v>
      </c>
      <c r="N549" s="4">
        <v>975.82</v>
      </c>
      <c r="O549" s="5">
        <v>550.0</v>
      </c>
      <c r="P549" s="4">
        <v>1.2654545454545454</v>
      </c>
      <c r="Q549" s="4">
        <v>289.5</v>
      </c>
    </row>
    <row r="550" ht="14.25" customHeight="1">
      <c r="B550" s="1" t="s">
        <v>538</v>
      </c>
      <c r="C550" s="4">
        <v>1010.5</v>
      </c>
      <c r="D550" s="4">
        <v>549.0</v>
      </c>
      <c r="E550" s="4">
        <v>49.0</v>
      </c>
      <c r="F550" s="4">
        <v>84.07</v>
      </c>
      <c r="G550" s="5">
        <v>3.0</v>
      </c>
      <c r="H550" s="4">
        <v>16.333333333333332</v>
      </c>
      <c r="I550" s="4">
        <v>28.02333333333333</v>
      </c>
      <c r="J550" s="4">
        <v>835.5</v>
      </c>
      <c r="K550" s="4">
        <v>175.0</v>
      </c>
      <c r="L550" s="4">
        <v>49.0</v>
      </c>
      <c r="M550" s="4">
        <v>84.07</v>
      </c>
      <c r="N550" s="4">
        <v>1143.5700000000002</v>
      </c>
      <c r="O550" s="5">
        <v>700.0</v>
      </c>
      <c r="P550" s="4">
        <v>1.1935714285714285</v>
      </c>
      <c r="Q550" s="4">
        <v>336.8333333333333</v>
      </c>
    </row>
    <row r="551" ht="14.25" customHeight="1">
      <c r="B551" s="1" t="s">
        <v>539</v>
      </c>
      <c r="C551" s="4">
        <v>1773.0</v>
      </c>
      <c r="D551" s="4">
        <v>968.4</v>
      </c>
      <c r="E551" s="4">
        <v>47.75</v>
      </c>
      <c r="F551" s="4">
        <v>206.02</v>
      </c>
      <c r="G551" s="5">
        <v>4.0</v>
      </c>
      <c r="H551" s="4">
        <v>11.9375</v>
      </c>
      <c r="I551" s="4">
        <v>51.505</v>
      </c>
      <c r="J551" s="4">
        <v>1598.0</v>
      </c>
      <c r="K551" s="4">
        <v>175.0</v>
      </c>
      <c r="L551" s="4">
        <v>47.75</v>
      </c>
      <c r="M551" s="4">
        <v>206.02</v>
      </c>
      <c r="N551" s="4">
        <v>2026.77</v>
      </c>
      <c r="O551" s="5">
        <v>1400.0</v>
      </c>
      <c r="P551" s="4">
        <v>1.1414285714285715</v>
      </c>
      <c r="Q551" s="4">
        <v>443.25</v>
      </c>
    </row>
    <row r="552" ht="14.25" customHeight="1">
      <c r="B552" s="1" t="s">
        <v>540</v>
      </c>
      <c r="C552" s="4">
        <v>695.0</v>
      </c>
      <c r="D552" s="4">
        <v>375.0</v>
      </c>
      <c r="E552" s="4">
        <v>32.25</v>
      </c>
      <c r="F552" s="4">
        <v>50.98</v>
      </c>
      <c r="G552" s="5">
        <v>2.0</v>
      </c>
      <c r="H552" s="4">
        <v>16.125</v>
      </c>
      <c r="I552" s="4">
        <v>25.49</v>
      </c>
      <c r="J552" s="4">
        <v>580.0</v>
      </c>
      <c r="K552" s="4">
        <v>115.0</v>
      </c>
      <c r="L552" s="4">
        <v>32.25</v>
      </c>
      <c r="M552" s="4">
        <v>50.98</v>
      </c>
      <c r="N552" s="4">
        <v>778.23</v>
      </c>
      <c r="O552" s="5">
        <v>500.0</v>
      </c>
      <c r="P552" s="4">
        <v>1.16</v>
      </c>
      <c r="Q552" s="4">
        <v>347.5</v>
      </c>
    </row>
    <row r="553" ht="14.25" customHeight="1">
      <c r="B553" s="1" t="s">
        <v>541</v>
      </c>
      <c r="C553" s="4">
        <v>1926.8200000000002</v>
      </c>
      <c r="D553" s="4">
        <v>1184.4</v>
      </c>
      <c r="E553" s="4">
        <v>60.0</v>
      </c>
      <c r="F553" s="4">
        <v>185.63</v>
      </c>
      <c r="G553" s="5">
        <v>6.0</v>
      </c>
      <c r="H553" s="4">
        <v>10.0</v>
      </c>
      <c r="I553" s="4">
        <v>30.938333333333333</v>
      </c>
      <c r="J553" s="4">
        <v>1587.5</v>
      </c>
      <c r="K553" s="4">
        <v>339.32000000000005</v>
      </c>
      <c r="L553" s="4">
        <v>60.0</v>
      </c>
      <c r="M553" s="4">
        <v>185.63</v>
      </c>
      <c r="N553" s="4">
        <v>2172.45</v>
      </c>
      <c r="O553" s="5">
        <v>1600.0</v>
      </c>
      <c r="P553" s="4">
        <v>0.9921875</v>
      </c>
      <c r="Q553" s="4">
        <v>321.1366666666667</v>
      </c>
    </row>
    <row r="554" ht="14.25" customHeight="1">
      <c r="B554" s="1" t="s">
        <v>542</v>
      </c>
      <c r="C554" s="4">
        <v>545.64</v>
      </c>
      <c r="D554" s="4">
        <v>407.0</v>
      </c>
      <c r="E554" s="4">
        <v>0.0</v>
      </c>
      <c r="F554" s="4">
        <v>26.08</v>
      </c>
      <c r="G554" s="5">
        <v>1.0</v>
      </c>
      <c r="H554" s="4">
        <v>0.0</v>
      </c>
      <c r="I554" s="4">
        <v>26.08</v>
      </c>
      <c r="J554" s="4">
        <v>508.68</v>
      </c>
      <c r="K554" s="4">
        <v>36.96</v>
      </c>
      <c r="L554" s="4">
        <v>0.0</v>
      </c>
      <c r="M554" s="4">
        <v>26.08</v>
      </c>
      <c r="N554" s="4">
        <v>571.72</v>
      </c>
      <c r="O554" s="5">
        <v>12.0</v>
      </c>
      <c r="P554" s="4">
        <v>42.39</v>
      </c>
      <c r="Q554" s="4">
        <v>545.64</v>
      </c>
    </row>
    <row r="555" ht="14.25" customHeight="1">
      <c r="B555" s="1" t="s">
        <v>543</v>
      </c>
      <c r="C555" s="4">
        <v>2084.62</v>
      </c>
      <c r="D555" s="4">
        <v>1222.2</v>
      </c>
      <c r="E555" s="4">
        <v>24.75</v>
      </c>
      <c r="F555" s="4">
        <v>26.39</v>
      </c>
      <c r="G555" s="5">
        <v>1.0</v>
      </c>
      <c r="H555" s="4">
        <v>24.75</v>
      </c>
      <c r="I555" s="4">
        <v>26.39</v>
      </c>
      <c r="J555" s="4">
        <v>1979.7</v>
      </c>
      <c r="K555" s="4">
        <v>104.92</v>
      </c>
      <c r="L555" s="4">
        <v>24.75</v>
      </c>
      <c r="M555" s="4">
        <v>26.39</v>
      </c>
      <c r="N555" s="4">
        <v>2135.76</v>
      </c>
      <c r="O555" s="5">
        <v>30.0</v>
      </c>
      <c r="P555" s="4">
        <v>65.99</v>
      </c>
      <c r="Q555" s="4">
        <v>2084.62</v>
      </c>
    </row>
    <row r="556" ht="14.25" customHeight="1">
      <c r="B556" s="1" t="s">
        <v>544</v>
      </c>
      <c r="C556" s="4">
        <v>2582.5</v>
      </c>
      <c r="D556" s="4">
        <v>1444.6999999999998</v>
      </c>
      <c r="E556" s="4">
        <v>0.0</v>
      </c>
      <c r="F556" s="4">
        <v>227.98000000000002</v>
      </c>
      <c r="G556" s="5">
        <v>2.0</v>
      </c>
      <c r="H556" s="4">
        <v>0.0</v>
      </c>
      <c r="I556" s="4">
        <v>113.99000000000001</v>
      </c>
      <c r="J556" s="4">
        <v>2282.5</v>
      </c>
      <c r="K556" s="4">
        <v>300.0</v>
      </c>
      <c r="L556" s="4">
        <v>0.0</v>
      </c>
      <c r="M556" s="4">
        <v>227.98000000000002</v>
      </c>
      <c r="N556" s="4">
        <v>2810.48</v>
      </c>
      <c r="O556" s="5">
        <v>850.0</v>
      </c>
      <c r="P556" s="4">
        <v>2.6852941176470586</v>
      </c>
      <c r="Q556" s="4">
        <v>1291.25</v>
      </c>
    </row>
    <row r="557" ht="14.25" customHeight="1">
      <c r="B557" s="1" t="s">
        <v>545</v>
      </c>
      <c r="C557" s="4">
        <v>621.4100000000001</v>
      </c>
      <c r="D557" s="4">
        <v>317.0</v>
      </c>
      <c r="E557" s="4">
        <v>15.5</v>
      </c>
      <c r="F557" s="4">
        <v>215.99</v>
      </c>
      <c r="G557" s="5">
        <v>2.0</v>
      </c>
      <c r="H557" s="4">
        <v>7.75</v>
      </c>
      <c r="I557" s="4">
        <v>107.995</v>
      </c>
      <c r="J557" s="4">
        <v>497.5</v>
      </c>
      <c r="K557" s="4">
        <v>123.91</v>
      </c>
      <c r="L557" s="4">
        <v>15.5</v>
      </c>
      <c r="M557" s="4">
        <v>215.99</v>
      </c>
      <c r="N557" s="4">
        <v>852.9</v>
      </c>
      <c r="O557" s="5">
        <v>500.0</v>
      </c>
      <c r="P557" s="4">
        <v>0.995</v>
      </c>
      <c r="Q557" s="4">
        <v>310.70500000000004</v>
      </c>
    </row>
    <row r="558" ht="14.25" customHeight="1">
      <c r="B558" s="1" t="s">
        <v>546</v>
      </c>
      <c r="C558" s="4">
        <v>364.84</v>
      </c>
      <c r="D558" s="4">
        <v>174.7</v>
      </c>
      <c r="E558" s="4">
        <v>16.75</v>
      </c>
      <c r="F558" s="4">
        <v>66.8</v>
      </c>
      <c r="G558" s="5">
        <v>1.0</v>
      </c>
      <c r="H558" s="4">
        <v>16.75</v>
      </c>
      <c r="I558" s="4">
        <v>66.8</v>
      </c>
      <c r="J558" s="4">
        <v>289.5</v>
      </c>
      <c r="K558" s="4">
        <v>75.34</v>
      </c>
      <c r="L558" s="4">
        <v>16.75</v>
      </c>
      <c r="M558" s="4">
        <v>66.8</v>
      </c>
      <c r="N558" s="4">
        <v>448.39</v>
      </c>
      <c r="O558" s="5">
        <v>50.0</v>
      </c>
      <c r="P558" s="4">
        <v>5.79</v>
      </c>
      <c r="Q558" s="4">
        <v>364.84</v>
      </c>
    </row>
    <row r="559" ht="14.25" customHeight="1">
      <c r="B559" s="1" t="s">
        <v>547</v>
      </c>
      <c r="C559" s="4">
        <v>889.8900000000001</v>
      </c>
      <c r="D559" s="4">
        <v>475.0</v>
      </c>
      <c r="E559" s="4">
        <v>31.0</v>
      </c>
      <c r="F559" s="4">
        <v>61.510000000000005</v>
      </c>
      <c r="G559" s="5">
        <v>2.0</v>
      </c>
      <c r="H559" s="4">
        <v>15.5</v>
      </c>
      <c r="I559" s="4">
        <v>30.755000000000003</v>
      </c>
      <c r="J559" s="4">
        <v>790.4</v>
      </c>
      <c r="K559" s="4">
        <v>99.49000000000001</v>
      </c>
      <c r="L559" s="4">
        <v>31.0</v>
      </c>
      <c r="M559" s="4">
        <v>61.510000000000005</v>
      </c>
      <c r="N559" s="4">
        <v>982.4000000000001</v>
      </c>
      <c r="O559" s="5">
        <v>60.0</v>
      </c>
      <c r="P559" s="4">
        <v>13.173333333333334</v>
      </c>
      <c r="Q559" s="4">
        <v>444.94500000000005</v>
      </c>
    </row>
    <row r="560" ht="14.25" customHeight="1">
      <c r="B560" s="1" t="s">
        <v>548</v>
      </c>
      <c r="C560" s="4">
        <v>637.0699999999999</v>
      </c>
      <c r="D560" s="4">
        <v>320.4</v>
      </c>
      <c r="E560" s="4">
        <v>44.5</v>
      </c>
      <c r="F560" s="4">
        <v>92.02000000000001</v>
      </c>
      <c r="G560" s="5">
        <v>3.0</v>
      </c>
      <c r="H560" s="4">
        <v>14.833333333333334</v>
      </c>
      <c r="I560" s="4">
        <v>30.673333333333336</v>
      </c>
      <c r="J560" s="4">
        <v>605.0</v>
      </c>
      <c r="K560" s="4">
        <v>32.07</v>
      </c>
      <c r="L560" s="4">
        <v>44.5</v>
      </c>
      <c r="M560" s="4">
        <v>92.02000000000001</v>
      </c>
      <c r="N560" s="4">
        <v>773.59</v>
      </c>
      <c r="O560" s="5">
        <v>1800.0</v>
      </c>
      <c r="P560" s="4">
        <v>0.33611111111111114</v>
      </c>
      <c r="Q560" s="4">
        <v>212.35666666666665</v>
      </c>
    </row>
    <row r="561" ht="14.25" customHeight="1">
      <c r="B561" s="1" t="s">
        <v>549</v>
      </c>
      <c r="C561" s="4">
        <v>1943.06</v>
      </c>
      <c r="D561" s="4">
        <v>1335.4</v>
      </c>
      <c r="E561" s="4">
        <v>46.0</v>
      </c>
      <c r="F561" s="4">
        <v>239.07999999999998</v>
      </c>
      <c r="G561" s="5">
        <v>2.0</v>
      </c>
      <c r="H561" s="4">
        <v>23.0</v>
      </c>
      <c r="I561" s="4">
        <v>119.53999999999999</v>
      </c>
      <c r="J561" s="4">
        <v>1897.5</v>
      </c>
      <c r="K561" s="4">
        <v>45.56</v>
      </c>
      <c r="L561" s="4">
        <v>46.0</v>
      </c>
      <c r="M561" s="4">
        <v>239.07999999999998</v>
      </c>
      <c r="N561" s="4">
        <v>2228.1400000000003</v>
      </c>
      <c r="O561" s="5">
        <v>350.0</v>
      </c>
      <c r="P561" s="4">
        <v>5.421428571428572</v>
      </c>
      <c r="Q561" s="4">
        <v>971.53</v>
      </c>
    </row>
    <row r="562" ht="14.25" customHeight="1">
      <c r="B562" s="1" t="s">
        <v>550</v>
      </c>
      <c r="C562" s="4">
        <v>723.6</v>
      </c>
      <c r="D562" s="4">
        <v>486.0</v>
      </c>
      <c r="E562" s="4">
        <v>20.0</v>
      </c>
      <c r="F562" s="4">
        <v>45.37</v>
      </c>
      <c r="G562" s="5">
        <v>1.0</v>
      </c>
      <c r="H562" s="4">
        <v>20.0</v>
      </c>
      <c r="I562" s="4">
        <v>45.37</v>
      </c>
      <c r="J562" s="4">
        <v>511.68</v>
      </c>
      <c r="K562" s="4">
        <v>211.92</v>
      </c>
      <c r="L562" s="4">
        <v>20.0</v>
      </c>
      <c r="M562" s="4">
        <v>45.37</v>
      </c>
      <c r="N562" s="4">
        <v>788.97</v>
      </c>
      <c r="O562" s="5">
        <v>96.0</v>
      </c>
      <c r="P562" s="4">
        <v>5.33</v>
      </c>
      <c r="Q562" s="4">
        <v>723.6</v>
      </c>
    </row>
    <row r="563" ht="14.25" customHeight="1">
      <c r="B563" s="1" t="s">
        <v>551</v>
      </c>
      <c r="C563" s="4">
        <v>611.6700000000001</v>
      </c>
      <c r="D563" s="4">
        <v>414.7</v>
      </c>
      <c r="E563" s="4">
        <v>31.0</v>
      </c>
      <c r="F563" s="4">
        <v>46.629999999999995</v>
      </c>
      <c r="G563" s="5">
        <v>2.0</v>
      </c>
      <c r="H563" s="4">
        <v>15.5</v>
      </c>
      <c r="I563" s="4">
        <v>23.314999999999998</v>
      </c>
      <c r="J563" s="4">
        <v>474.0</v>
      </c>
      <c r="K563" s="4">
        <v>137.67000000000002</v>
      </c>
      <c r="L563" s="4">
        <v>31.0</v>
      </c>
      <c r="M563" s="4">
        <v>46.629999999999995</v>
      </c>
      <c r="N563" s="4">
        <v>689.3</v>
      </c>
      <c r="O563" s="5">
        <v>450.0</v>
      </c>
      <c r="P563" s="4">
        <v>1.0533333333333332</v>
      </c>
      <c r="Q563" s="4">
        <v>305.83500000000004</v>
      </c>
    </row>
    <row r="564" ht="14.25" customHeight="1">
      <c r="B564" s="1" t="s">
        <v>552</v>
      </c>
      <c r="C564" s="4">
        <v>18169.48999999999</v>
      </c>
      <c r="D564" s="4">
        <v>12263.99</v>
      </c>
      <c r="E564" s="4">
        <v>432.75</v>
      </c>
      <c r="F564" s="4">
        <v>2465.8399999999997</v>
      </c>
      <c r="G564" s="5">
        <v>34.0</v>
      </c>
      <c r="H564" s="4">
        <v>12.727941176470589</v>
      </c>
      <c r="I564" s="4">
        <v>72.52470588235293</v>
      </c>
      <c r="J564" s="4">
        <v>15821.31</v>
      </c>
      <c r="K564" s="4">
        <v>2348.18</v>
      </c>
      <c r="L564" s="4">
        <v>432.75</v>
      </c>
      <c r="M564" s="4">
        <v>2465.8399999999997</v>
      </c>
      <c r="N564" s="4">
        <v>21068.080000000005</v>
      </c>
      <c r="O564" s="5">
        <v>16071.0</v>
      </c>
      <c r="P564" s="4">
        <v>0.9844633190218406</v>
      </c>
      <c r="Q564" s="4">
        <v>534.3967647058821</v>
      </c>
    </row>
    <row r="565" ht="14.25" customHeight="1">
      <c r="B565" s="1" t="s">
        <v>553</v>
      </c>
      <c r="C565" s="4">
        <v>4014.0699999999997</v>
      </c>
      <c r="D565" s="4">
        <v>2231.0</v>
      </c>
      <c r="E565" s="4">
        <v>119.0</v>
      </c>
      <c r="F565" s="4">
        <v>535.3100000000001</v>
      </c>
      <c r="G565" s="5">
        <v>7.0</v>
      </c>
      <c r="H565" s="4">
        <v>17.0</v>
      </c>
      <c r="I565" s="4">
        <v>76.47285714285715</v>
      </c>
      <c r="J565" s="4">
        <v>3145.0</v>
      </c>
      <c r="K565" s="4">
        <v>869.0699999999999</v>
      </c>
      <c r="L565" s="4">
        <v>119.0</v>
      </c>
      <c r="M565" s="4">
        <v>535.3100000000001</v>
      </c>
      <c r="N565" s="4">
        <v>4668.379999999999</v>
      </c>
      <c r="O565" s="5">
        <v>4300.0</v>
      </c>
      <c r="P565" s="4">
        <v>0.7313953488372092</v>
      </c>
      <c r="Q565" s="4">
        <v>573.4385714285714</v>
      </c>
    </row>
    <row r="566" ht="14.25" customHeight="1">
      <c r="B566" s="1" t="s">
        <v>554</v>
      </c>
      <c r="C566" s="4">
        <v>-104.78</v>
      </c>
      <c r="D566" s="4">
        <v>10.05</v>
      </c>
      <c r="E566" s="4">
        <v>13.25</v>
      </c>
      <c r="F566" s="4">
        <v>101.38</v>
      </c>
      <c r="G566" s="5">
        <v>1.0</v>
      </c>
      <c r="H566" s="4">
        <v>13.25</v>
      </c>
      <c r="I566" s="4">
        <v>101.38</v>
      </c>
      <c r="J566" s="4">
        <v>19.2</v>
      </c>
      <c r="K566" s="4">
        <v>-123.98</v>
      </c>
      <c r="L566" s="4">
        <v>13.25</v>
      </c>
      <c r="M566" s="4">
        <v>101.38</v>
      </c>
      <c r="N566" s="4">
        <v>9.85</v>
      </c>
      <c r="O566" s="5">
        <v>2.0</v>
      </c>
      <c r="P566" s="4">
        <v>9.6</v>
      </c>
      <c r="Q566" s="4">
        <v>-104.78</v>
      </c>
    </row>
    <row r="567" ht="14.25" customHeight="1">
      <c r="B567" s="1" t="s">
        <v>555</v>
      </c>
      <c r="C567" s="4">
        <v>2112.32</v>
      </c>
      <c r="D567" s="4">
        <v>1287.0</v>
      </c>
      <c r="E567" s="4">
        <v>44.75</v>
      </c>
      <c r="F567" s="4">
        <v>165.2</v>
      </c>
      <c r="G567" s="5">
        <v>2.0</v>
      </c>
      <c r="H567" s="4">
        <v>22.375</v>
      </c>
      <c r="I567" s="4">
        <v>82.6</v>
      </c>
      <c r="J567" s="4">
        <v>1861.0</v>
      </c>
      <c r="K567" s="4">
        <v>251.32</v>
      </c>
      <c r="L567" s="4">
        <v>44.75</v>
      </c>
      <c r="M567" s="4">
        <v>165.2</v>
      </c>
      <c r="N567" s="4">
        <v>2322.27</v>
      </c>
      <c r="O567" s="5">
        <v>100.0</v>
      </c>
      <c r="P567" s="4">
        <v>18.61</v>
      </c>
      <c r="Q567" s="4">
        <v>1056.16</v>
      </c>
    </row>
    <row r="568" ht="14.25" customHeight="1">
      <c r="B568" s="1" t="s">
        <v>556</v>
      </c>
      <c r="C568" s="4">
        <v>1239.34</v>
      </c>
      <c r="D568" s="4">
        <v>709.8</v>
      </c>
      <c r="E568" s="4">
        <v>26.0</v>
      </c>
      <c r="F568" s="4">
        <v>274.4</v>
      </c>
      <c r="G568" s="5">
        <v>1.0</v>
      </c>
      <c r="H568" s="4">
        <v>26.0</v>
      </c>
      <c r="I568" s="4">
        <v>274.4</v>
      </c>
      <c r="J568" s="4">
        <v>1063.0</v>
      </c>
      <c r="K568" s="4">
        <v>176.34</v>
      </c>
      <c r="L568" s="4">
        <v>26.0</v>
      </c>
      <c r="M568" s="4">
        <v>274.4</v>
      </c>
      <c r="N568" s="4">
        <v>1539.74</v>
      </c>
      <c r="O568" s="5">
        <v>100.0</v>
      </c>
      <c r="P568" s="4">
        <v>10.63</v>
      </c>
      <c r="Q568" s="4">
        <v>1239.34</v>
      </c>
    </row>
    <row r="569" ht="14.25" customHeight="1">
      <c r="B569" s="1" t="s">
        <v>557</v>
      </c>
      <c r="C569" s="4">
        <v>3677.55</v>
      </c>
      <c r="D569" s="4">
        <v>2015.16</v>
      </c>
      <c r="E569" s="4">
        <v>26.0</v>
      </c>
      <c r="F569" s="4">
        <v>157.15</v>
      </c>
      <c r="G569" s="5">
        <v>2.0</v>
      </c>
      <c r="H569" s="4">
        <v>13.0</v>
      </c>
      <c r="I569" s="4">
        <v>78.575</v>
      </c>
      <c r="J569" s="4">
        <v>3611.16</v>
      </c>
      <c r="K569" s="4">
        <v>66.39</v>
      </c>
      <c r="L569" s="4">
        <v>26.0</v>
      </c>
      <c r="M569" s="4">
        <v>157.15</v>
      </c>
      <c r="N569" s="4">
        <v>3860.7</v>
      </c>
      <c r="O569" s="5">
        <v>84.0</v>
      </c>
      <c r="P569" s="4">
        <v>42.989999999999995</v>
      </c>
      <c r="Q569" s="4">
        <v>1838.775</v>
      </c>
    </row>
    <row r="570" ht="14.25" customHeight="1">
      <c r="B570" s="1" t="s">
        <v>558</v>
      </c>
      <c r="C570" s="4">
        <v>6619.35</v>
      </c>
      <c r="D570" s="4">
        <v>4240.99</v>
      </c>
      <c r="E570" s="4">
        <v>31.0</v>
      </c>
      <c r="F570" s="4">
        <v>362.21</v>
      </c>
      <c r="G570" s="5">
        <v>2.0</v>
      </c>
      <c r="H570" s="4">
        <v>15.5</v>
      </c>
      <c r="I570" s="4">
        <v>181.105</v>
      </c>
      <c r="J570" s="4">
        <v>6528.0</v>
      </c>
      <c r="K570" s="4">
        <v>91.35</v>
      </c>
      <c r="L570" s="4">
        <v>31.0</v>
      </c>
      <c r="M570" s="4">
        <v>362.21</v>
      </c>
      <c r="N570" s="4">
        <v>7012.56</v>
      </c>
      <c r="O570" s="5">
        <v>101.0</v>
      </c>
      <c r="P570" s="4">
        <v>64.63366336633663</v>
      </c>
      <c r="Q570" s="4">
        <v>3309.675</v>
      </c>
    </row>
    <row r="571" ht="14.25" customHeight="1">
      <c r="B571" s="1" t="s">
        <v>559</v>
      </c>
      <c r="C571" s="4">
        <v>579.46</v>
      </c>
      <c r="D571" s="4">
        <v>405.0</v>
      </c>
      <c r="E571" s="4">
        <v>15.5</v>
      </c>
      <c r="F571" s="4">
        <v>116.99000000000001</v>
      </c>
      <c r="G571" s="5">
        <v>2.0</v>
      </c>
      <c r="H571" s="4">
        <v>7.75</v>
      </c>
      <c r="I571" s="4">
        <v>58.495000000000005</v>
      </c>
      <c r="J571" s="4">
        <v>550.0</v>
      </c>
      <c r="K571" s="4">
        <v>29.46</v>
      </c>
      <c r="L571" s="4">
        <v>15.5</v>
      </c>
      <c r="M571" s="4">
        <v>116.99000000000001</v>
      </c>
      <c r="N571" s="4">
        <v>711.95</v>
      </c>
      <c r="O571" s="5">
        <v>500.0</v>
      </c>
      <c r="P571" s="4">
        <v>1.1</v>
      </c>
      <c r="Q571" s="4">
        <v>289.73</v>
      </c>
    </row>
    <row r="572" ht="14.25" customHeight="1">
      <c r="B572" s="1" t="s">
        <v>560</v>
      </c>
      <c r="C572" s="4">
        <v>4253.45</v>
      </c>
      <c r="D572" s="4">
        <v>2477.2000000000003</v>
      </c>
      <c r="E572" s="4">
        <v>127.75</v>
      </c>
      <c r="F572" s="4">
        <v>595.62</v>
      </c>
      <c r="G572" s="5">
        <v>8.0</v>
      </c>
      <c r="H572" s="4">
        <v>15.96875</v>
      </c>
      <c r="I572" s="4">
        <v>74.4525</v>
      </c>
      <c r="J572" s="4">
        <v>3799.5</v>
      </c>
      <c r="K572" s="4">
        <v>453.95</v>
      </c>
      <c r="L572" s="4">
        <v>127.75</v>
      </c>
      <c r="M572" s="4">
        <v>595.62</v>
      </c>
      <c r="N572" s="4">
        <v>4976.82</v>
      </c>
      <c r="O572" s="5">
        <v>1800.0</v>
      </c>
      <c r="P572" s="4">
        <v>2.1108333333333333</v>
      </c>
      <c r="Q572" s="4">
        <v>531.68125</v>
      </c>
    </row>
    <row r="573" ht="14.25" customHeight="1">
      <c r="B573" s="1" t="s">
        <v>561</v>
      </c>
      <c r="C573" s="4">
        <v>1589.8899999999999</v>
      </c>
      <c r="D573" s="4">
        <v>817.3</v>
      </c>
      <c r="E573" s="4">
        <v>44.75</v>
      </c>
      <c r="F573" s="4">
        <v>143.89</v>
      </c>
      <c r="G573" s="5">
        <v>2.0</v>
      </c>
      <c r="H573" s="4">
        <v>22.375</v>
      </c>
      <c r="I573" s="4">
        <v>71.945</v>
      </c>
      <c r="J573" s="4">
        <v>1401.0</v>
      </c>
      <c r="K573" s="4">
        <v>188.89</v>
      </c>
      <c r="L573" s="4">
        <v>44.75</v>
      </c>
      <c r="M573" s="4">
        <v>143.89</v>
      </c>
      <c r="N573" s="4">
        <v>1778.5299999999997</v>
      </c>
      <c r="O573" s="5">
        <v>650.0</v>
      </c>
      <c r="P573" s="4">
        <v>2.1553846153846155</v>
      </c>
      <c r="Q573" s="4">
        <v>794.9449999999999</v>
      </c>
    </row>
    <row r="574" ht="14.25" customHeight="1">
      <c r="B574" s="1" t="s">
        <v>562</v>
      </c>
      <c r="C574" s="4">
        <v>416.75</v>
      </c>
      <c r="D574" s="4">
        <v>250.57</v>
      </c>
      <c r="E574" s="4">
        <v>16.75</v>
      </c>
      <c r="F574" s="4">
        <v>86.85</v>
      </c>
      <c r="G574" s="5">
        <v>1.0</v>
      </c>
      <c r="H574" s="4">
        <v>16.75</v>
      </c>
      <c r="I574" s="4">
        <v>86.85</v>
      </c>
      <c r="J574" s="4">
        <v>410.02</v>
      </c>
      <c r="K574" s="4">
        <v>6.73</v>
      </c>
      <c r="L574" s="4">
        <v>16.75</v>
      </c>
      <c r="M574" s="4">
        <v>86.85</v>
      </c>
      <c r="N574" s="4">
        <v>520.35</v>
      </c>
      <c r="O574" s="5">
        <v>38.0</v>
      </c>
      <c r="P574" s="4">
        <v>10.79</v>
      </c>
      <c r="Q574" s="4">
        <v>416.75</v>
      </c>
    </row>
    <row r="575" ht="14.25" customHeight="1">
      <c r="B575" s="1" t="s">
        <v>563</v>
      </c>
      <c r="C575" s="4">
        <v>704.96</v>
      </c>
      <c r="D575" s="4">
        <v>415.7</v>
      </c>
      <c r="E575" s="4">
        <v>18.75</v>
      </c>
      <c r="F575" s="4">
        <v>29.39</v>
      </c>
      <c r="G575" s="5">
        <v>1.0</v>
      </c>
      <c r="H575" s="4">
        <v>18.75</v>
      </c>
      <c r="I575" s="4">
        <v>29.39</v>
      </c>
      <c r="J575" s="4">
        <v>617.25</v>
      </c>
      <c r="K575" s="4">
        <v>87.71</v>
      </c>
      <c r="L575" s="4">
        <v>18.75</v>
      </c>
      <c r="M575" s="4">
        <v>29.39</v>
      </c>
      <c r="N575" s="4">
        <v>753.1</v>
      </c>
      <c r="O575" s="5">
        <v>25.0</v>
      </c>
      <c r="P575" s="4">
        <v>24.69</v>
      </c>
      <c r="Q575" s="4">
        <v>704.96</v>
      </c>
    </row>
    <row r="576" ht="14.25" customHeight="1">
      <c r="B576" s="1" t="s">
        <v>564</v>
      </c>
      <c r="C576" s="4">
        <v>4108.05</v>
      </c>
      <c r="D576" s="4">
        <v>2403.3900000000003</v>
      </c>
      <c r="E576" s="4">
        <v>140.5</v>
      </c>
      <c r="F576" s="4">
        <v>534.09</v>
      </c>
      <c r="G576" s="5">
        <v>8.0</v>
      </c>
      <c r="H576" s="4">
        <v>17.5625</v>
      </c>
      <c r="I576" s="4">
        <v>66.76125</v>
      </c>
      <c r="J576" s="4">
        <v>3702.0</v>
      </c>
      <c r="K576" s="4">
        <v>406.04999999999995</v>
      </c>
      <c r="L576" s="4">
        <v>140.5</v>
      </c>
      <c r="M576" s="4">
        <v>534.09</v>
      </c>
      <c r="N576" s="4">
        <v>4782.64</v>
      </c>
      <c r="O576" s="5">
        <v>1201.0</v>
      </c>
      <c r="P576" s="4">
        <v>3.0824313072439633</v>
      </c>
      <c r="Q576" s="4">
        <v>513.50625</v>
      </c>
    </row>
    <row r="577" ht="14.25" customHeight="1">
      <c r="B577" s="1" t="s">
        <v>565</v>
      </c>
      <c r="C577" s="4">
        <v>789.43</v>
      </c>
      <c r="D577" s="4">
        <v>449.7</v>
      </c>
      <c r="E577" s="4">
        <v>18.75</v>
      </c>
      <c r="F577" s="4">
        <v>71.14</v>
      </c>
      <c r="G577" s="5">
        <v>1.0</v>
      </c>
      <c r="H577" s="4">
        <v>18.75</v>
      </c>
      <c r="I577" s="4">
        <v>71.14</v>
      </c>
      <c r="J577" s="4">
        <v>749.7</v>
      </c>
      <c r="K577" s="4">
        <v>39.73</v>
      </c>
      <c r="L577" s="4">
        <v>18.75</v>
      </c>
      <c r="M577" s="4">
        <v>71.14</v>
      </c>
      <c r="N577" s="4">
        <v>879.32</v>
      </c>
      <c r="O577" s="5">
        <v>30.0</v>
      </c>
      <c r="P577" s="4">
        <v>24.990000000000002</v>
      </c>
      <c r="Q577" s="4">
        <v>789.43</v>
      </c>
    </row>
    <row r="578" ht="14.25" customHeight="1">
      <c r="B578" s="1" t="s">
        <v>566</v>
      </c>
      <c r="C578" s="4">
        <v>683.92</v>
      </c>
      <c r="D578" s="4">
        <v>489.7</v>
      </c>
      <c r="E578" s="4">
        <v>18.75</v>
      </c>
      <c r="F578" s="4">
        <v>25.68</v>
      </c>
      <c r="G578" s="5">
        <v>1.0</v>
      </c>
      <c r="H578" s="4">
        <v>18.75</v>
      </c>
      <c r="I578" s="4">
        <v>25.68</v>
      </c>
      <c r="J578" s="4">
        <v>649.5</v>
      </c>
      <c r="K578" s="4">
        <v>34.42</v>
      </c>
      <c r="L578" s="4">
        <v>18.75</v>
      </c>
      <c r="M578" s="4">
        <v>25.68</v>
      </c>
      <c r="N578" s="4">
        <v>728.35</v>
      </c>
      <c r="O578" s="5">
        <v>50.0</v>
      </c>
      <c r="P578" s="4">
        <v>12.99</v>
      </c>
      <c r="Q578" s="4">
        <v>683.92</v>
      </c>
    </row>
    <row r="579" ht="14.25" customHeight="1">
      <c r="B579" s="1" t="s">
        <v>567</v>
      </c>
      <c r="C579" s="4">
        <v>552.52</v>
      </c>
      <c r="D579" s="4">
        <v>358.0</v>
      </c>
      <c r="E579" s="4">
        <v>15.5</v>
      </c>
      <c r="F579" s="4">
        <v>103.65</v>
      </c>
      <c r="G579" s="5">
        <v>2.0</v>
      </c>
      <c r="H579" s="4">
        <v>7.75</v>
      </c>
      <c r="I579" s="4">
        <v>51.825</v>
      </c>
      <c r="J579" s="4">
        <v>424.0</v>
      </c>
      <c r="K579" s="4">
        <v>128.52</v>
      </c>
      <c r="L579" s="4">
        <v>15.5</v>
      </c>
      <c r="M579" s="4">
        <v>103.65</v>
      </c>
      <c r="N579" s="4">
        <v>671.6700000000001</v>
      </c>
      <c r="O579" s="5">
        <v>200.0</v>
      </c>
      <c r="P579" s="4">
        <v>2.12</v>
      </c>
      <c r="Q579" s="4">
        <v>276.26</v>
      </c>
    </row>
    <row r="580" ht="14.25" customHeight="1">
      <c r="B580" s="1" t="s">
        <v>568</v>
      </c>
      <c r="C580" s="4">
        <v>16.84</v>
      </c>
      <c r="D580" s="4">
        <v>8.99</v>
      </c>
      <c r="E580" s="4">
        <v>12.0</v>
      </c>
      <c r="F580" s="4">
        <v>16.47</v>
      </c>
      <c r="G580" s="5">
        <v>1.0</v>
      </c>
      <c r="H580" s="4">
        <v>12.0</v>
      </c>
      <c r="I580" s="4">
        <v>16.47</v>
      </c>
      <c r="J580" s="4">
        <v>15.99</v>
      </c>
      <c r="K580" s="4">
        <v>0.85</v>
      </c>
      <c r="L580" s="4">
        <v>12.0</v>
      </c>
      <c r="M580" s="4">
        <v>16.47</v>
      </c>
      <c r="N580" s="4">
        <v>45.31</v>
      </c>
      <c r="O580" s="5">
        <v>1.0</v>
      </c>
      <c r="P580" s="4">
        <v>15.99</v>
      </c>
      <c r="Q580" s="4">
        <v>16.84</v>
      </c>
    </row>
    <row r="581" ht="14.25" customHeight="1">
      <c r="B581" s="1" t="s">
        <v>569</v>
      </c>
      <c r="C581" s="4">
        <v>4354.05</v>
      </c>
      <c r="D581" s="4">
        <v>2234.85</v>
      </c>
      <c r="E581" s="4">
        <v>69.5</v>
      </c>
      <c r="F581" s="4">
        <v>1018.62</v>
      </c>
      <c r="G581" s="5">
        <v>4.0</v>
      </c>
      <c r="H581" s="4">
        <v>17.375</v>
      </c>
      <c r="I581" s="4">
        <v>254.655</v>
      </c>
      <c r="J581" s="4">
        <v>3937.25</v>
      </c>
      <c r="K581" s="4">
        <v>416.79999999999995</v>
      </c>
      <c r="L581" s="4">
        <v>69.5</v>
      </c>
      <c r="M581" s="4">
        <v>1018.62</v>
      </c>
      <c r="N581" s="4">
        <v>5442.17</v>
      </c>
      <c r="O581" s="5">
        <v>275.0</v>
      </c>
      <c r="P581" s="4">
        <v>14.317272727272726</v>
      </c>
      <c r="Q581" s="4">
        <v>1088.5125</v>
      </c>
    </row>
    <row r="582" ht="14.25" customHeight="1">
      <c r="B582" s="1" t="s">
        <v>570</v>
      </c>
      <c r="C582" s="4">
        <v>1928.4</v>
      </c>
      <c r="D582" s="4">
        <v>1018.69</v>
      </c>
      <c r="E582" s="4">
        <v>0.0</v>
      </c>
      <c r="F582" s="4">
        <v>115.53</v>
      </c>
      <c r="G582" s="5">
        <v>1.0</v>
      </c>
      <c r="H582" s="4">
        <v>0.0</v>
      </c>
      <c r="I582" s="4">
        <v>115.53</v>
      </c>
      <c r="J582" s="4">
        <v>1873.4</v>
      </c>
      <c r="K582" s="4">
        <v>55.0</v>
      </c>
      <c r="L582" s="4">
        <v>0.0</v>
      </c>
      <c r="M582" s="4">
        <v>115.53</v>
      </c>
      <c r="N582" s="4">
        <v>2043.93</v>
      </c>
      <c r="O582" s="5">
        <v>85.0</v>
      </c>
      <c r="P582" s="4">
        <v>22.040000000000003</v>
      </c>
      <c r="Q582" s="4">
        <v>1928.4</v>
      </c>
    </row>
    <row r="583" ht="14.25" customHeight="1">
      <c r="B583" s="1" t="s">
        <v>571</v>
      </c>
      <c r="C583" s="4">
        <v>6782.92</v>
      </c>
      <c r="D583" s="4">
        <v>3573.0</v>
      </c>
      <c r="E583" s="4">
        <v>141.5</v>
      </c>
      <c r="F583" s="4">
        <v>1030.05</v>
      </c>
      <c r="G583" s="5">
        <v>10.0</v>
      </c>
      <c r="H583" s="4">
        <v>14.15</v>
      </c>
      <c r="I583" s="4">
        <v>103.005</v>
      </c>
      <c r="J583" s="4">
        <v>5854.5</v>
      </c>
      <c r="K583" s="4">
        <v>928.42</v>
      </c>
      <c r="L583" s="4">
        <v>141.5</v>
      </c>
      <c r="M583" s="4">
        <v>1030.05</v>
      </c>
      <c r="N583" s="4">
        <v>7954.47</v>
      </c>
      <c r="O583" s="5">
        <v>1250.0</v>
      </c>
      <c r="P583" s="4">
        <v>4.6836</v>
      </c>
      <c r="Q583" s="4">
        <v>678.292</v>
      </c>
    </row>
    <row r="584" ht="14.25" customHeight="1">
      <c r="B584" s="1" t="s">
        <v>572</v>
      </c>
      <c r="C584" s="4">
        <v>959.09</v>
      </c>
      <c r="D584" s="4">
        <v>636.48</v>
      </c>
      <c r="E584" s="4">
        <v>20.0</v>
      </c>
      <c r="F584" s="4">
        <v>76.2</v>
      </c>
      <c r="G584" s="5">
        <v>1.0</v>
      </c>
      <c r="H584" s="4">
        <v>20.0</v>
      </c>
      <c r="I584" s="4">
        <v>76.2</v>
      </c>
      <c r="J584" s="4">
        <v>820.6</v>
      </c>
      <c r="K584" s="4">
        <v>138.49</v>
      </c>
      <c r="L584" s="4">
        <v>20.0</v>
      </c>
      <c r="M584" s="4">
        <v>76.2</v>
      </c>
      <c r="N584" s="4">
        <v>1055.29</v>
      </c>
      <c r="O584" s="5">
        <v>20.0</v>
      </c>
      <c r="P584" s="4">
        <v>41.03</v>
      </c>
      <c r="Q584" s="4">
        <v>959.09</v>
      </c>
    </row>
    <row r="585" ht="14.25" customHeight="1">
      <c r="B585" s="1" t="s">
        <v>573</v>
      </c>
      <c r="C585" s="4">
        <v>2732.89</v>
      </c>
      <c r="D585" s="4">
        <v>1630.5</v>
      </c>
      <c r="E585" s="4">
        <v>79.5</v>
      </c>
      <c r="F585" s="4">
        <v>667.8699999999999</v>
      </c>
      <c r="G585" s="5">
        <v>4.0</v>
      </c>
      <c r="H585" s="4">
        <v>19.875</v>
      </c>
      <c r="I585" s="4">
        <v>166.96749999999997</v>
      </c>
      <c r="J585" s="4">
        <v>2558.0</v>
      </c>
      <c r="K585" s="4">
        <v>174.89000000000001</v>
      </c>
      <c r="L585" s="4">
        <v>79.5</v>
      </c>
      <c r="M585" s="4">
        <v>667.8699999999999</v>
      </c>
      <c r="N585" s="4">
        <v>3480.26</v>
      </c>
      <c r="O585" s="5">
        <v>1100.0</v>
      </c>
      <c r="P585" s="4">
        <v>2.3254545454545457</v>
      </c>
      <c r="Q585" s="4">
        <v>683.2225</v>
      </c>
    </row>
    <row r="586" ht="14.25" customHeight="1">
      <c r="B586" s="1" t="s">
        <v>574</v>
      </c>
      <c r="C586" s="4">
        <v>790.5899999999999</v>
      </c>
      <c r="D586" s="4">
        <v>471.04</v>
      </c>
      <c r="E586" s="4">
        <v>16.75</v>
      </c>
      <c r="F586" s="4">
        <v>65.59</v>
      </c>
      <c r="G586" s="5">
        <v>2.0</v>
      </c>
      <c r="H586" s="4">
        <v>8.375</v>
      </c>
      <c r="I586" s="4">
        <v>32.795</v>
      </c>
      <c r="J586" s="4">
        <v>654.9300000000001</v>
      </c>
      <c r="K586" s="4">
        <v>135.66</v>
      </c>
      <c r="L586" s="4">
        <v>16.75</v>
      </c>
      <c r="M586" s="4">
        <v>65.59</v>
      </c>
      <c r="N586" s="4">
        <v>872.93</v>
      </c>
      <c r="O586" s="5">
        <v>27.0</v>
      </c>
      <c r="P586" s="4">
        <v>24.256666666666668</v>
      </c>
      <c r="Q586" s="4">
        <v>395.29499999999996</v>
      </c>
    </row>
    <row r="587" ht="14.25" customHeight="1">
      <c r="B587" s="1" t="s">
        <v>575</v>
      </c>
      <c r="C587" s="4">
        <v>1610.53</v>
      </c>
      <c r="D587" s="4">
        <v>890.02</v>
      </c>
      <c r="E587" s="4">
        <v>46.75</v>
      </c>
      <c r="F587" s="4">
        <v>154.57999999999998</v>
      </c>
      <c r="G587" s="5">
        <v>6.0</v>
      </c>
      <c r="H587" s="4">
        <v>7.791666666666667</v>
      </c>
      <c r="I587" s="4">
        <v>25.763333333333332</v>
      </c>
      <c r="J587" s="4">
        <v>1381.5</v>
      </c>
      <c r="K587" s="4">
        <v>229.03</v>
      </c>
      <c r="L587" s="4">
        <v>46.75</v>
      </c>
      <c r="M587" s="4">
        <v>154.57999999999998</v>
      </c>
      <c r="N587" s="4">
        <v>1811.8600000000001</v>
      </c>
      <c r="O587" s="5">
        <v>2150.0</v>
      </c>
      <c r="P587" s="4">
        <v>0.6425581395348837</v>
      </c>
      <c r="Q587" s="4">
        <v>268.4216666666667</v>
      </c>
    </row>
    <row r="588" ht="14.25" customHeight="1">
      <c r="B588" s="1" t="s">
        <v>576</v>
      </c>
      <c r="C588" s="4">
        <v>259.02</v>
      </c>
      <c r="D588" s="4">
        <v>120.4</v>
      </c>
      <c r="E588" s="4">
        <v>16.75</v>
      </c>
      <c r="F588" s="4">
        <v>30.02</v>
      </c>
      <c r="G588" s="5">
        <v>1.0</v>
      </c>
      <c r="H588" s="4">
        <v>16.75</v>
      </c>
      <c r="I588" s="4">
        <v>30.02</v>
      </c>
      <c r="J588" s="4">
        <v>189.0</v>
      </c>
      <c r="K588" s="4">
        <v>70.02</v>
      </c>
      <c r="L588" s="4">
        <v>16.75</v>
      </c>
      <c r="M588" s="4">
        <v>30.02</v>
      </c>
      <c r="N588" s="4">
        <v>305.79</v>
      </c>
      <c r="O588" s="5">
        <v>100.0</v>
      </c>
      <c r="P588" s="4">
        <v>1.89</v>
      </c>
      <c r="Q588" s="4">
        <v>259.02</v>
      </c>
    </row>
    <row r="589" ht="14.25" customHeight="1">
      <c r="B589" s="1" t="s">
        <v>577</v>
      </c>
      <c r="C589" s="4">
        <v>731.29</v>
      </c>
      <c r="D589" s="4">
        <v>411.1</v>
      </c>
      <c r="E589" s="4">
        <v>20.0</v>
      </c>
      <c r="F589" s="4">
        <v>62.82</v>
      </c>
      <c r="G589" s="5">
        <v>1.0</v>
      </c>
      <c r="H589" s="4">
        <v>20.0</v>
      </c>
      <c r="I589" s="4">
        <v>62.82</v>
      </c>
      <c r="J589" s="4">
        <v>637.5</v>
      </c>
      <c r="K589" s="4">
        <v>93.79</v>
      </c>
      <c r="L589" s="4">
        <v>20.0</v>
      </c>
      <c r="M589" s="4">
        <v>62.82</v>
      </c>
      <c r="N589" s="4">
        <v>814.11</v>
      </c>
      <c r="O589" s="5">
        <v>150.0</v>
      </c>
      <c r="P589" s="4">
        <v>4.25</v>
      </c>
      <c r="Q589" s="4">
        <v>731.29</v>
      </c>
    </row>
    <row r="590" ht="14.25" customHeight="1">
      <c r="B590" s="1" t="s">
        <v>578</v>
      </c>
      <c r="C590" s="4">
        <v>361.16</v>
      </c>
      <c r="D590" s="4">
        <v>199.0</v>
      </c>
      <c r="E590" s="4">
        <v>16.75</v>
      </c>
      <c r="F590" s="4">
        <v>43.02</v>
      </c>
      <c r="G590" s="5">
        <v>1.0</v>
      </c>
      <c r="H590" s="4">
        <v>16.75</v>
      </c>
      <c r="I590" s="4">
        <v>43.02</v>
      </c>
      <c r="J590" s="4">
        <v>286.0</v>
      </c>
      <c r="K590" s="4">
        <v>75.16</v>
      </c>
      <c r="L590" s="4">
        <v>16.75</v>
      </c>
      <c r="M590" s="4">
        <v>43.02</v>
      </c>
      <c r="N590" s="4">
        <v>420.93</v>
      </c>
      <c r="O590" s="5">
        <v>200.0</v>
      </c>
      <c r="P590" s="4">
        <v>1.43</v>
      </c>
      <c r="Q590" s="4">
        <v>361.16</v>
      </c>
    </row>
    <row r="591" ht="14.25" customHeight="1">
      <c r="B591" s="1" t="s">
        <v>579</v>
      </c>
      <c r="C591" s="4">
        <v>3957.98</v>
      </c>
      <c r="D591" s="4">
        <v>2648.75</v>
      </c>
      <c r="E591" s="4">
        <v>28.75</v>
      </c>
      <c r="F591" s="4">
        <v>367.41</v>
      </c>
      <c r="G591" s="5">
        <v>4.0</v>
      </c>
      <c r="H591" s="4">
        <v>7.1875</v>
      </c>
      <c r="I591" s="4">
        <v>91.8525</v>
      </c>
      <c r="J591" s="4">
        <v>3836.75</v>
      </c>
      <c r="K591" s="4">
        <v>121.23</v>
      </c>
      <c r="L591" s="4">
        <v>28.75</v>
      </c>
      <c r="M591" s="4">
        <v>367.41</v>
      </c>
      <c r="N591" s="4">
        <v>4354.14</v>
      </c>
      <c r="O591" s="5">
        <v>525.0</v>
      </c>
      <c r="P591" s="4">
        <v>7.308095238095238</v>
      </c>
      <c r="Q591" s="4">
        <v>989.495</v>
      </c>
    </row>
    <row r="592" ht="14.25" customHeight="1">
      <c r="B592" s="1" t="s">
        <v>580</v>
      </c>
      <c r="C592" s="4">
        <v>4350.16</v>
      </c>
      <c r="D592" s="4">
        <v>3622.79</v>
      </c>
      <c r="E592" s="4">
        <v>85.0</v>
      </c>
      <c r="F592" s="4">
        <v>493.44</v>
      </c>
      <c r="G592" s="5">
        <v>4.0</v>
      </c>
      <c r="H592" s="4">
        <v>21.25</v>
      </c>
      <c r="I592" s="4">
        <v>123.36</v>
      </c>
      <c r="J592" s="4">
        <v>3641.25</v>
      </c>
      <c r="K592" s="4">
        <v>708.91</v>
      </c>
      <c r="L592" s="4">
        <v>85.0</v>
      </c>
      <c r="M592" s="4">
        <v>493.44</v>
      </c>
      <c r="N592" s="4">
        <v>4928.6</v>
      </c>
      <c r="O592" s="5">
        <v>535.0</v>
      </c>
      <c r="P592" s="4">
        <v>6.80607476635514</v>
      </c>
      <c r="Q592" s="4">
        <v>1087.54</v>
      </c>
    </row>
    <row r="593" ht="14.25" customHeight="1">
      <c r="B593" s="1" t="s">
        <v>581</v>
      </c>
      <c r="C593" s="4">
        <v>8163.8</v>
      </c>
      <c r="D593" s="4">
        <v>5757.9</v>
      </c>
      <c r="E593" s="4">
        <v>0.0</v>
      </c>
      <c r="F593" s="4">
        <v>888.97</v>
      </c>
      <c r="G593" s="5">
        <v>1.0</v>
      </c>
      <c r="H593" s="4">
        <v>0.0</v>
      </c>
      <c r="I593" s="4">
        <v>888.97</v>
      </c>
      <c r="J593" s="4">
        <v>8072.4</v>
      </c>
      <c r="K593" s="4">
        <v>91.4</v>
      </c>
      <c r="L593" s="4">
        <v>0.0</v>
      </c>
      <c r="M593" s="4">
        <v>888.97</v>
      </c>
      <c r="N593" s="4">
        <v>9052.77</v>
      </c>
      <c r="O593" s="5">
        <v>56.0</v>
      </c>
      <c r="P593" s="4">
        <v>144.15</v>
      </c>
      <c r="Q593" s="4">
        <v>8163.8</v>
      </c>
    </row>
    <row r="594" ht="14.25" customHeight="1">
      <c r="B594" s="1" t="s">
        <v>582</v>
      </c>
      <c r="C594" s="4">
        <v>5280.49</v>
      </c>
      <c r="D594" s="4">
        <v>3686.0</v>
      </c>
      <c r="E594" s="4">
        <v>62.0</v>
      </c>
      <c r="F594" s="4">
        <v>567.12</v>
      </c>
      <c r="G594" s="5">
        <v>2.0</v>
      </c>
      <c r="H594" s="4">
        <v>31.0</v>
      </c>
      <c r="I594" s="4">
        <v>283.56</v>
      </c>
      <c r="J594" s="4">
        <v>5150.0</v>
      </c>
      <c r="K594" s="4">
        <v>130.49</v>
      </c>
      <c r="L594" s="4">
        <v>62.0</v>
      </c>
      <c r="M594" s="4">
        <v>567.12</v>
      </c>
      <c r="N594" s="4">
        <v>5909.610000000001</v>
      </c>
      <c r="O594" s="5">
        <v>500.0</v>
      </c>
      <c r="P594" s="4">
        <v>10.3</v>
      </c>
      <c r="Q594" s="4">
        <v>2640.245</v>
      </c>
    </row>
    <row r="595" ht="14.25" customHeight="1">
      <c r="B595" s="1" t="s">
        <v>583</v>
      </c>
      <c r="C595" s="4">
        <v>666.02</v>
      </c>
      <c r="D595" s="4">
        <v>389.02</v>
      </c>
      <c r="E595" s="4">
        <v>20.0</v>
      </c>
      <c r="F595" s="4">
        <v>45.38</v>
      </c>
      <c r="G595" s="5">
        <v>1.0</v>
      </c>
      <c r="H595" s="4">
        <v>20.0</v>
      </c>
      <c r="I595" s="4">
        <v>45.38</v>
      </c>
      <c r="J595" s="4">
        <v>575.52</v>
      </c>
      <c r="K595" s="4">
        <v>90.5</v>
      </c>
      <c r="L595" s="4">
        <v>20.0</v>
      </c>
      <c r="M595" s="4">
        <v>45.38</v>
      </c>
      <c r="N595" s="4">
        <v>731.4</v>
      </c>
      <c r="O595" s="5">
        <v>48.0</v>
      </c>
      <c r="P595" s="4">
        <v>11.99</v>
      </c>
      <c r="Q595" s="4">
        <v>666.02</v>
      </c>
    </row>
    <row r="596" ht="14.25" customHeight="1">
      <c r="B596" s="1" t="s">
        <v>584</v>
      </c>
      <c r="C596" s="4">
        <v>863.14</v>
      </c>
      <c r="D596" s="4">
        <v>427.42</v>
      </c>
      <c r="E596" s="4">
        <v>20.0</v>
      </c>
      <c r="F596" s="4">
        <v>45.38</v>
      </c>
      <c r="G596" s="5">
        <v>1.0</v>
      </c>
      <c r="H596" s="4">
        <v>20.0</v>
      </c>
      <c r="I596" s="4">
        <v>45.38</v>
      </c>
      <c r="J596" s="4">
        <v>762.72</v>
      </c>
      <c r="K596" s="4">
        <v>100.42</v>
      </c>
      <c r="L596" s="4">
        <v>20.0</v>
      </c>
      <c r="M596" s="4">
        <v>45.38</v>
      </c>
      <c r="N596" s="4">
        <v>928.52</v>
      </c>
      <c r="O596" s="5">
        <v>48.0</v>
      </c>
      <c r="P596" s="4">
        <v>15.89</v>
      </c>
      <c r="Q596" s="4">
        <v>863.14</v>
      </c>
    </row>
    <row r="597" ht="14.25" customHeight="1">
      <c r="B597" s="1" t="s">
        <v>585</v>
      </c>
      <c r="C597" s="4">
        <v>5964.92</v>
      </c>
      <c r="D597" s="4">
        <v>3193.6</v>
      </c>
      <c r="E597" s="4">
        <v>125.25</v>
      </c>
      <c r="F597" s="4">
        <v>774.45</v>
      </c>
      <c r="G597" s="5">
        <v>6.0</v>
      </c>
      <c r="H597" s="4">
        <v>20.875</v>
      </c>
      <c r="I597" s="4">
        <v>129.07500000000002</v>
      </c>
      <c r="J597" s="4">
        <v>5076.0</v>
      </c>
      <c r="K597" s="4">
        <v>888.9200000000001</v>
      </c>
      <c r="L597" s="4">
        <v>125.25</v>
      </c>
      <c r="M597" s="4">
        <v>774.45</v>
      </c>
      <c r="N597" s="4">
        <v>6864.62</v>
      </c>
      <c r="O597" s="5">
        <v>1400.0</v>
      </c>
      <c r="P597" s="4">
        <v>3.625714285714286</v>
      </c>
      <c r="Q597" s="4">
        <v>994.1533333333333</v>
      </c>
    </row>
    <row r="598" ht="14.25" customHeight="1">
      <c r="B598" s="1" t="s">
        <v>586</v>
      </c>
      <c r="C598" s="4">
        <v>1148.11</v>
      </c>
      <c r="D598" s="4">
        <v>652.0</v>
      </c>
      <c r="E598" s="4">
        <v>24.75</v>
      </c>
      <c r="F598" s="4">
        <v>152.8</v>
      </c>
      <c r="G598" s="5">
        <v>1.0</v>
      </c>
      <c r="H598" s="4">
        <v>24.75</v>
      </c>
      <c r="I598" s="4">
        <v>152.8</v>
      </c>
      <c r="J598" s="4">
        <v>1025.0</v>
      </c>
      <c r="K598" s="4">
        <v>123.11</v>
      </c>
      <c r="L598" s="4">
        <v>24.75</v>
      </c>
      <c r="M598" s="4">
        <v>152.8</v>
      </c>
      <c r="N598" s="4">
        <v>1325.66</v>
      </c>
      <c r="O598" s="5">
        <v>500.0</v>
      </c>
      <c r="P598" s="4">
        <v>2.05</v>
      </c>
      <c r="Q598" s="4">
        <v>1148.11</v>
      </c>
    </row>
    <row r="599" ht="14.25" customHeight="1">
      <c r="B599" s="1" t="s">
        <v>587</v>
      </c>
      <c r="C599" s="4">
        <v>2883.88</v>
      </c>
      <c r="D599" s="4">
        <v>1464.1</v>
      </c>
      <c r="E599" s="4">
        <v>31.0</v>
      </c>
      <c r="F599" s="4">
        <v>421.89</v>
      </c>
      <c r="G599" s="5">
        <v>1.0</v>
      </c>
      <c r="H599" s="4">
        <v>31.0</v>
      </c>
      <c r="I599" s="4">
        <v>421.89</v>
      </c>
      <c r="J599" s="4">
        <v>2686.5</v>
      </c>
      <c r="K599" s="4">
        <v>197.38</v>
      </c>
      <c r="L599" s="4">
        <v>31.0</v>
      </c>
      <c r="M599" s="4">
        <v>421.89</v>
      </c>
      <c r="N599" s="4">
        <v>3336.77</v>
      </c>
      <c r="O599" s="5">
        <v>150.0</v>
      </c>
      <c r="P599" s="4">
        <v>17.91</v>
      </c>
      <c r="Q599" s="4">
        <v>2883.88</v>
      </c>
    </row>
    <row r="600" ht="14.25" customHeight="1">
      <c r="B600" s="1" t="s">
        <v>588</v>
      </c>
      <c r="C600" s="4">
        <v>223.22</v>
      </c>
      <c r="D600" s="4">
        <v>74.6</v>
      </c>
      <c r="E600" s="4">
        <v>14.5</v>
      </c>
      <c r="F600" s="4">
        <v>31.77</v>
      </c>
      <c r="G600" s="5">
        <v>1.0</v>
      </c>
      <c r="H600" s="4">
        <v>14.5</v>
      </c>
      <c r="I600" s="4">
        <v>31.77</v>
      </c>
      <c r="J600" s="4">
        <v>155.0</v>
      </c>
      <c r="K600" s="4">
        <v>68.22</v>
      </c>
      <c r="L600" s="4">
        <v>14.5</v>
      </c>
      <c r="M600" s="4">
        <v>31.77</v>
      </c>
      <c r="N600" s="4">
        <v>269.49</v>
      </c>
      <c r="O600" s="5">
        <v>100.0</v>
      </c>
      <c r="P600" s="4">
        <v>1.55</v>
      </c>
      <c r="Q600" s="4">
        <v>223.22</v>
      </c>
    </row>
    <row r="601" ht="14.25" customHeight="1">
      <c r="B601" s="1" t="s">
        <v>589</v>
      </c>
      <c r="C601" s="4">
        <v>183.22</v>
      </c>
      <c r="D601" s="4">
        <v>74.6</v>
      </c>
      <c r="E601" s="4">
        <v>13.25</v>
      </c>
      <c r="F601" s="4">
        <v>17.33</v>
      </c>
      <c r="G601" s="5">
        <v>1.0</v>
      </c>
      <c r="H601" s="4">
        <v>13.25</v>
      </c>
      <c r="I601" s="4">
        <v>17.33</v>
      </c>
      <c r="J601" s="4">
        <v>155.0</v>
      </c>
      <c r="K601" s="4">
        <v>28.22</v>
      </c>
      <c r="L601" s="4">
        <v>13.25</v>
      </c>
      <c r="M601" s="4">
        <v>17.33</v>
      </c>
      <c r="N601" s="4">
        <v>213.8</v>
      </c>
      <c r="O601" s="5">
        <v>100.0</v>
      </c>
      <c r="P601" s="4">
        <v>1.55</v>
      </c>
      <c r="Q601" s="4">
        <v>183.22</v>
      </c>
    </row>
    <row r="602" ht="14.25" customHeight="1">
      <c r="B602" s="1" t="s">
        <v>590</v>
      </c>
      <c r="C602" s="4">
        <v>1910.0</v>
      </c>
      <c r="D602" s="4">
        <v>1227.0</v>
      </c>
      <c r="E602" s="4">
        <v>44.75</v>
      </c>
      <c r="F602" s="4">
        <v>103.27000000000001</v>
      </c>
      <c r="G602" s="5">
        <v>2.0</v>
      </c>
      <c r="H602" s="4">
        <v>22.375</v>
      </c>
      <c r="I602" s="4">
        <v>51.635000000000005</v>
      </c>
      <c r="J602" s="4">
        <v>1885.0</v>
      </c>
      <c r="K602" s="4">
        <v>25.0</v>
      </c>
      <c r="L602" s="4">
        <v>44.75</v>
      </c>
      <c r="M602" s="4">
        <v>103.27000000000001</v>
      </c>
      <c r="N602" s="4">
        <v>2058.02</v>
      </c>
      <c r="O602" s="5">
        <v>1500.0</v>
      </c>
      <c r="P602" s="4">
        <v>1.2566666666666666</v>
      </c>
      <c r="Q602" s="4">
        <v>955.0</v>
      </c>
    </row>
    <row r="603" ht="14.25" customHeight="1">
      <c r="B603" s="1" t="s">
        <v>591</v>
      </c>
      <c r="C603" s="4">
        <v>1162.0</v>
      </c>
      <c r="D603" s="4">
        <v>775.4</v>
      </c>
      <c r="E603" s="4">
        <v>16.75</v>
      </c>
      <c r="F603" s="4">
        <v>56.14</v>
      </c>
      <c r="G603" s="5">
        <v>2.0</v>
      </c>
      <c r="H603" s="4">
        <v>8.375</v>
      </c>
      <c r="I603" s="4">
        <v>28.07</v>
      </c>
      <c r="J603" s="4">
        <v>1142.0</v>
      </c>
      <c r="K603" s="4">
        <v>20.0</v>
      </c>
      <c r="L603" s="4">
        <v>16.75</v>
      </c>
      <c r="M603" s="4">
        <v>56.14</v>
      </c>
      <c r="N603" s="4">
        <v>1234.8899999999999</v>
      </c>
      <c r="O603" s="5">
        <v>800.0</v>
      </c>
      <c r="P603" s="4">
        <v>1.4275</v>
      </c>
      <c r="Q603" s="4">
        <v>581.0</v>
      </c>
    </row>
    <row r="604" ht="14.25" customHeight="1">
      <c r="B604" s="1" t="s">
        <v>592</v>
      </c>
      <c r="C604" s="4">
        <v>626.25</v>
      </c>
      <c r="D604" s="4">
        <v>450.45</v>
      </c>
      <c r="E604" s="4">
        <v>20.0</v>
      </c>
      <c r="F604" s="4">
        <v>43.45</v>
      </c>
      <c r="G604" s="5">
        <v>1.0</v>
      </c>
      <c r="H604" s="4">
        <v>20.0</v>
      </c>
      <c r="I604" s="4">
        <v>43.45</v>
      </c>
      <c r="J604" s="4">
        <v>656.25</v>
      </c>
      <c r="K604" s="4">
        <v>-30.0</v>
      </c>
      <c r="L604" s="4">
        <v>20.0</v>
      </c>
      <c r="M604" s="4">
        <v>43.45</v>
      </c>
      <c r="N604" s="4">
        <v>689.7</v>
      </c>
      <c r="O604" s="5">
        <v>525.0</v>
      </c>
      <c r="P604" s="4">
        <v>1.25</v>
      </c>
      <c r="Q604" s="4">
        <v>626.25</v>
      </c>
    </row>
    <row r="605" ht="14.25" customHeight="1">
      <c r="B605" s="1" t="s">
        <v>593</v>
      </c>
      <c r="C605" s="4">
        <v>1704.5</v>
      </c>
      <c r="D605" s="4">
        <v>887.4</v>
      </c>
      <c r="E605" s="4">
        <v>67.75</v>
      </c>
      <c r="F605" s="4">
        <v>94.47</v>
      </c>
      <c r="G605" s="5">
        <v>4.0</v>
      </c>
      <c r="H605" s="4">
        <v>16.9375</v>
      </c>
      <c r="I605" s="4">
        <v>23.6175</v>
      </c>
      <c r="J605" s="4">
        <v>1489.5</v>
      </c>
      <c r="K605" s="4">
        <v>215.0</v>
      </c>
      <c r="L605" s="4">
        <v>67.75</v>
      </c>
      <c r="M605" s="4">
        <v>94.47</v>
      </c>
      <c r="N605" s="4">
        <v>1866.7199999999998</v>
      </c>
      <c r="O605" s="5">
        <v>1050.0</v>
      </c>
      <c r="P605" s="4">
        <v>1.4185714285714286</v>
      </c>
      <c r="Q605" s="4">
        <v>426.125</v>
      </c>
    </row>
    <row r="606" ht="14.25" customHeight="1">
      <c r="B606" s="1" t="s">
        <v>594</v>
      </c>
      <c r="C606" s="4">
        <v>0.0</v>
      </c>
      <c r="D606" s="4">
        <v>4.92</v>
      </c>
      <c r="E606" s="4">
        <v>13.25</v>
      </c>
      <c r="F606" s="4">
        <v>20.23</v>
      </c>
      <c r="G606" s="5">
        <v>1.0</v>
      </c>
      <c r="H606" s="4">
        <v>13.25</v>
      </c>
      <c r="I606" s="4">
        <v>20.23</v>
      </c>
      <c r="J606" s="4">
        <v>0.0</v>
      </c>
      <c r="K606" s="4">
        <v>0.0</v>
      </c>
      <c r="L606" s="4">
        <v>13.25</v>
      </c>
      <c r="M606" s="4">
        <v>20.23</v>
      </c>
      <c r="N606" s="4">
        <v>33.48</v>
      </c>
      <c r="O606" s="5">
        <v>1.0</v>
      </c>
      <c r="P606" s="4">
        <v>0.0</v>
      </c>
      <c r="Q606" s="4">
        <v>0.0</v>
      </c>
    </row>
    <row r="607" ht="14.25" customHeight="1">
      <c r="B607" s="1" t="s">
        <v>595</v>
      </c>
      <c r="C607" s="4">
        <v>1182.5</v>
      </c>
      <c r="D607" s="4">
        <v>621.0</v>
      </c>
      <c r="E607" s="4">
        <v>20.0</v>
      </c>
      <c r="F607" s="4">
        <v>58.8</v>
      </c>
      <c r="G607" s="5">
        <v>2.0</v>
      </c>
      <c r="H607" s="4">
        <v>10.0</v>
      </c>
      <c r="I607" s="4">
        <v>29.4</v>
      </c>
      <c r="J607" s="4">
        <v>1067.5</v>
      </c>
      <c r="K607" s="4">
        <v>115.0</v>
      </c>
      <c r="L607" s="4">
        <v>20.0</v>
      </c>
      <c r="M607" s="4">
        <v>58.8</v>
      </c>
      <c r="N607" s="4">
        <v>1261.3</v>
      </c>
      <c r="O607" s="5">
        <v>750.0</v>
      </c>
      <c r="P607" s="4">
        <v>1.4233333333333333</v>
      </c>
      <c r="Q607" s="4">
        <v>591.25</v>
      </c>
    </row>
    <row r="608" ht="14.25" customHeight="1">
      <c r="B608" s="1" t="s">
        <v>596</v>
      </c>
      <c r="C608" s="4">
        <v>1245.0</v>
      </c>
      <c r="D608" s="4">
        <v>848.0</v>
      </c>
      <c r="E608" s="4">
        <v>24.75</v>
      </c>
      <c r="F608" s="4">
        <v>231.88</v>
      </c>
      <c r="G608" s="5">
        <v>1.0</v>
      </c>
      <c r="H608" s="4">
        <v>24.75</v>
      </c>
      <c r="I608" s="4">
        <v>231.88</v>
      </c>
      <c r="J608" s="4">
        <v>1190.0</v>
      </c>
      <c r="K608" s="4">
        <v>55.0</v>
      </c>
      <c r="L608" s="4">
        <v>24.75</v>
      </c>
      <c r="M608" s="4">
        <v>231.88</v>
      </c>
      <c r="N608" s="4">
        <v>1501.63</v>
      </c>
      <c r="O608" s="5">
        <v>1000.0</v>
      </c>
      <c r="P608" s="4">
        <v>1.19</v>
      </c>
      <c r="Q608" s="4">
        <v>1245.0</v>
      </c>
    </row>
    <row r="609" ht="14.25" customHeight="1">
      <c r="B609" s="1" t="s">
        <v>597</v>
      </c>
      <c r="C609" s="4">
        <v>555.0</v>
      </c>
      <c r="D609" s="4">
        <v>277.0</v>
      </c>
      <c r="E609" s="4">
        <v>20.0</v>
      </c>
      <c r="F609" s="4">
        <v>34.45</v>
      </c>
      <c r="G609" s="5">
        <v>1.0</v>
      </c>
      <c r="H609" s="4">
        <v>20.0</v>
      </c>
      <c r="I609" s="4">
        <v>34.45</v>
      </c>
      <c r="J609" s="4">
        <v>372.5</v>
      </c>
      <c r="K609" s="4">
        <v>182.5</v>
      </c>
      <c r="L609" s="4">
        <v>20.0</v>
      </c>
      <c r="M609" s="4">
        <v>34.45</v>
      </c>
      <c r="N609" s="4">
        <v>609.45</v>
      </c>
      <c r="O609" s="5">
        <v>250.0</v>
      </c>
      <c r="P609" s="4">
        <v>1.49</v>
      </c>
      <c r="Q609" s="4">
        <v>555.0</v>
      </c>
    </row>
    <row r="610" ht="14.25" customHeight="1">
      <c r="B610" s="1" t="s">
        <v>598</v>
      </c>
      <c r="C610" s="4">
        <v>861.24</v>
      </c>
      <c r="D610" s="4">
        <v>587.5</v>
      </c>
      <c r="E610" s="4">
        <v>18.75</v>
      </c>
      <c r="F610" s="4">
        <v>68.31</v>
      </c>
      <c r="G610" s="5">
        <v>1.0</v>
      </c>
      <c r="H610" s="4">
        <v>18.75</v>
      </c>
      <c r="I610" s="4">
        <v>68.31</v>
      </c>
      <c r="J610" s="4">
        <v>697.5</v>
      </c>
      <c r="K610" s="4">
        <v>163.74</v>
      </c>
      <c r="L610" s="4">
        <v>18.75</v>
      </c>
      <c r="M610" s="4">
        <v>68.31</v>
      </c>
      <c r="N610" s="4">
        <v>948.3</v>
      </c>
      <c r="O610" s="5">
        <v>250.0</v>
      </c>
      <c r="P610" s="4">
        <v>2.79</v>
      </c>
      <c r="Q610" s="4">
        <v>861.24</v>
      </c>
    </row>
    <row r="611" ht="14.25" customHeight="1">
      <c r="B611" s="1" t="s">
        <v>599</v>
      </c>
      <c r="C611" s="4">
        <v>1072.17</v>
      </c>
      <c r="D611" s="4">
        <v>675.4</v>
      </c>
      <c r="E611" s="4">
        <v>20.0</v>
      </c>
      <c r="F611" s="4">
        <v>114.97999999999999</v>
      </c>
      <c r="G611" s="5">
        <v>2.0</v>
      </c>
      <c r="H611" s="4">
        <v>10.0</v>
      </c>
      <c r="I611" s="4">
        <v>57.489999999999995</v>
      </c>
      <c r="J611" s="4">
        <v>909.0</v>
      </c>
      <c r="K611" s="4">
        <v>163.17</v>
      </c>
      <c r="L611" s="4">
        <v>20.0</v>
      </c>
      <c r="M611" s="4">
        <v>114.97999999999999</v>
      </c>
      <c r="N611" s="4">
        <v>1207.15</v>
      </c>
      <c r="O611" s="5">
        <v>100.0</v>
      </c>
      <c r="P611" s="4">
        <v>9.09</v>
      </c>
      <c r="Q611" s="4">
        <v>536.085</v>
      </c>
    </row>
    <row r="612" ht="14.25" customHeight="1">
      <c r="B612" s="1" t="s">
        <v>600</v>
      </c>
      <c r="C612" s="4">
        <v>1304.9</v>
      </c>
      <c r="D612" s="4">
        <v>727.4</v>
      </c>
      <c r="E612" s="4">
        <v>24.75</v>
      </c>
      <c r="F612" s="4">
        <v>62.03</v>
      </c>
      <c r="G612" s="5">
        <v>1.0</v>
      </c>
      <c r="H612" s="4">
        <v>24.75</v>
      </c>
      <c r="I612" s="4">
        <v>62.03</v>
      </c>
      <c r="J612" s="4">
        <v>1149.0</v>
      </c>
      <c r="K612" s="4">
        <v>155.9</v>
      </c>
      <c r="L612" s="4">
        <v>24.75</v>
      </c>
      <c r="M612" s="4">
        <v>62.03</v>
      </c>
      <c r="N612" s="4">
        <v>1391.68</v>
      </c>
      <c r="O612" s="5">
        <v>100.0</v>
      </c>
      <c r="P612" s="4">
        <v>11.49</v>
      </c>
      <c r="Q612" s="4">
        <v>1304.9</v>
      </c>
    </row>
    <row r="613" ht="14.25" customHeight="1">
      <c r="B613" s="1" t="s">
        <v>601</v>
      </c>
      <c r="C613" s="4">
        <v>1098.52</v>
      </c>
      <c r="D613" s="4">
        <v>695.75</v>
      </c>
      <c r="E613" s="4">
        <v>26.0</v>
      </c>
      <c r="F613" s="4">
        <v>150.2</v>
      </c>
      <c r="G613" s="5">
        <v>1.0</v>
      </c>
      <c r="H613" s="4">
        <v>26.0</v>
      </c>
      <c r="I613" s="4">
        <v>150.2</v>
      </c>
      <c r="J613" s="4">
        <v>986.25</v>
      </c>
      <c r="K613" s="4">
        <v>112.27</v>
      </c>
      <c r="L613" s="4">
        <v>26.0</v>
      </c>
      <c r="M613" s="4">
        <v>150.2</v>
      </c>
      <c r="N613" s="4">
        <v>1274.72</v>
      </c>
      <c r="O613" s="5">
        <v>125.0</v>
      </c>
      <c r="P613" s="4">
        <v>7.89</v>
      </c>
      <c r="Q613" s="4">
        <v>1098.52</v>
      </c>
    </row>
    <row r="614" ht="14.25" customHeight="1">
      <c r="B614" s="1" t="s">
        <v>602</v>
      </c>
      <c r="C614" s="4">
        <v>268.38</v>
      </c>
      <c r="D614" s="4">
        <v>136.08</v>
      </c>
      <c r="E614" s="4">
        <v>16.75</v>
      </c>
      <c r="F614" s="4">
        <v>90.14</v>
      </c>
      <c r="G614" s="5">
        <v>1.0</v>
      </c>
      <c r="H614" s="4">
        <v>16.75</v>
      </c>
      <c r="I614" s="4">
        <v>90.14</v>
      </c>
      <c r="J614" s="4">
        <v>302.4</v>
      </c>
      <c r="K614" s="4">
        <v>-34.02</v>
      </c>
      <c r="L614" s="4">
        <v>16.75</v>
      </c>
      <c r="M614" s="4">
        <v>90.14</v>
      </c>
      <c r="N614" s="4">
        <v>375.27</v>
      </c>
      <c r="O614" s="5">
        <v>630.0</v>
      </c>
      <c r="P614" s="4">
        <v>0.48</v>
      </c>
      <c r="Q614" s="4">
        <v>268.38</v>
      </c>
    </row>
    <row r="615" ht="14.25" customHeight="1">
      <c r="B615" s="1" t="s">
        <v>603</v>
      </c>
      <c r="C615" s="4">
        <v>1131.24</v>
      </c>
      <c r="D615" s="4">
        <v>484.20000000000005</v>
      </c>
      <c r="E615" s="4">
        <v>60.0</v>
      </c>
      <c r="F615" s="4">
        <v>201.0</v>
      </c>
      <c r="G615" s="5">
        <v>5.0</v>
      </c>
      <c r="H615" s="4">
        <v>12.0</v>
      </c>
      <c r="I615" s="4">
        <v>40.2</v>
      </c>
      <c r="J615" s="4">
        <v>985.0</v>
      </c>
      <c r="K615" s="4">
        <v>146.24</v>
      </c>
      <c r="L615" s="4">
        <v>60.0</v>
      </c>
      <c r="M615" s="4">
        <v>201.0</v>
      </c>
      <c r="N615" s="4">
        <v>1392.24</v>
      </c>
      <c r="O615" s="5">
        <v>2200.0</v>
      </c>
      <c r="P615" s="4">
        <v>0.44772727272727275</v>
      </c>
      <c r="Q615" s="4">
        <v>226.248</v>
      </c>
    </row>
    <row r="616" ht="14.25" customHeight="1">
      <c r="B616" s="1" t="s">
        <v>604</v>
      </c>
      <c r="C616" s="4">
        <v>2186.16</v>
      </c>
      <c r="D616" s="4">
        <v>1379.9099999999999</v>
      </c>
      <c r="E616" s="4">
        <v>44.75</v>
      </c>
      <c r="F616" s="4">
        <v>523.9</v>
      </c>
      <c r="G616" s="5">
        <v>2.0</v>
      </c>
      <c r="H616" s="4">
        <v>22.375</v>
      </c>
      <c r="I616" s="4">
        <v>261.95</v>
      </c>
      <c r="J616" s="4">
        <v>2023.89</v>
      </c>
      <c r="K616" s="4">
        <v>162.26999999999998</v>
      </c>
      <c r="L616" s="4">
        <v>44.75</v>
      </c>
      <c r="M616" s="4">
        <v>523.9</v>
      </c>
      <c r="N616" s="4">
        <v>2754.8100000000004</v>
      </c>
      <c r="O616" s="5">
        <v>429.0</v>
      </c>
      <c r="P616" s="4">
        <v>4.717692307692308</v>
      </c>
      <c r="Q616" s="4">
        <v>1093.08</v>
      </c>
    </row>
    <row r="617" ht="14.25" customHeight="1">
      <c r="B617" s="1" t="s">
        <v>605</v>
      </c>
      <c r="C617" s="4">
        <v>693.1</v>
      </c>
      <c r="D617" s="4">
        <v>429.4</v>
      </c>
      <c r="E617" s="4">
        <v>20.0</v>
      </c>
      <c r="F617" s="4">
        <v>112.4</v>
      </c>
      <c r="G617" s="5">
        <v>1.0</v>
      </c>
      <c r="H617" s="4">
        <v>20.0</v>
      </c>
      <c r="I617" s="4">
        <v>112.4</v>
      </c>
      <c r="J617" s="4">
        <v>549.0</v>
      </c>
      <c r="K617" s="4">
        <v>144.1</v>
      </c>
      <c r="L617" s="4">
        <v>20.0</v>
      </c>
      <c r="M617" s="4">
        <v>112.4</v>
      </c>
      <c r="N617" s="4">
        <v>825.5</v>
      </c>
      <c r="O617" s="5">
        <v>100.0</v>
      </c>
      <c r="P617" s="4">
        <v>5.49</v>
      </c>
      <c r="Q617" s="4">
        <v>693.1</v>
      </c>
    </row>
    <row r="618" ht="14.25" customHeight="1">
      <c r="B618" s="1" t="s">
        <v>606</v>
      </c>
      <c r="C618" s="4">
        <v>1424.0</v>
      </c>
      <c r="D618" s="4">
        <v>898.8</v>
      </c>
      <c r="E618" s="4">
        <v>37.5</v>
      </c>
      <c r="F618" s="4">
        <v>180.76</v>
      </c>
      <c r="G618" s="5">
        <v>2.0</v>
      </c>
      <c r="H618" s="4">
        <v>18.75</v>
      </c>
      <c r="I618" s="4">
        <v>90.38</v>
      </c>
      <c r="J618" s="4">
        <v>1192.0</v>
      </c>
      <c r="K618" s="4">
        <v>232.0</v>
      </c>
      <c r="L618" s="4">
        <v>37.5</v>
      </c>
      <c r="M618" s="4">
        <v>180.76</v>
      </c>
      <c r="N618" s="4">
        <v>1642.26</v>
      </c>
      <c r="O618" s="5">
        <v>200.0</v>
      </c>
      <c r="P618" s="4">
        <v>5.96</v>
      </c>
      <c r="Q618" s="4">
        <v>712.0</v>
      </c>
    </row>
    <row r="619" ht="14.25" customHeight="1">
      <c r="B619" s="1" t="s">
        <v>607</v>
      </c>
      <c r="C619" s="4">
        <v>3712.7400000000002</v>
      </c>
      <c r="D619" s="4">
        <v>2278.0600000000004</v>
      </c>
      <c r="E619" s="4">
        <v>18.75</v>
      </c>
      <c r="F619" s="4">
        <v>756.19</v>
      </c>
      <c r="G619" s="5">
        <v>4.0</v>
      </c>
      <c r="H619" s="4">
        <v>4.6875</v>
      </c>
      <c r="I619" s="4">
        <v>189.0475</v>
      </c>
      <c r="J619" s="4">
        <v>3327.51</v>
      </c>
      <c r="K619" s="4">
        <v>385.23</v>
      </c>
      <c r="L619" s="4">
        <v>18.75</v>
      </c>
      <c r="M619" s="4">
        <v>756.19</v>
      </c>
      <c r="N619" s="4">
        <v>4487.68</v>
      </c>
      <c r="O619" s="5">
        <v>747.0</v>
      </c>
      <c r="P619" s="4">
        <v>4.454497991967872</v>
      </c>
      <c r="Q619" s="4">
        <v>928.1850000000001</v>
      </c>
    </row>
    <row r="620" ht="14.25" customHeight="1">
      <c r="B620" s="1" t="s">
        <v>608</v>
      </c>
      <c r="C620" s="4">
        <v>3181.3</v>
      </c>
      <c r="D620" s="4">
        <v>1912.71</v>
      </c>
      <c r="E620" s="4">
        <v>26.0</v>
      </c>
      <c r="F620" s="4">
        <v>502.92</v>
      </c>
      <c r="G620" s="5">
        <v>3.0</v>
      </c>
      <c r="H620" s="4">
        <v>8.666666666666666</v>
      </c>
      <c r="I620" s="4">
        <v>167.64000000000001</v>
      </c>
      <c r="J620" s="4">
        <v>2731.02</v>
      </c>
      <c r="K620" s="4">
        <v>450.28000000000003</v>
      </c>
      <c r="L620" s="4">
        <v>26.0</v>
      </c>
      <c r="M620" s="4">
        <v>502.92</v>
      </c>
      <c r="N620" s="4">
        <v>3710.2199999999993</v>
      </c>
      <c r="O620" s="5">
        <v>474.0</v>
      </c>
      <c r="P620" s="4">
        <v>5.761645569620253</v>
      </c>
      <c r="Q620" s="4">
        <v>1060.4333333333334</v>
      </c>
    </row>
    <row r="621" ht="14.25" customHeight="1">
      <c r="B621" s="1" t="s">
        <v>609</v>
      </c>
      <c r="C621" s="4">
        <v>4377.110000000001</v>
      </c>
      <c r="D621" s="4">
        <v>2761.9300000000003</v>
      </c>
      <c r="E621" s="4">
        <v>68.25</v>
      </c>
      <c r="F621" s="4">
        <v>720.78</v>
      </c>
      <c r="G621" s="5">
        <v>3.0</v>
      </c>
      <c r="H621" s="4">
        <v>22.75</v>
      </c>
      <c r="I621" s="4">
        <v>240.26</v>
      </c>
      <c r="J621" s="4">
        <v>4145.3</v>
      </c>
      <c r="K621" s="4">
        <v>231.81</v>
      </c>
      <c r="L621" s="4">
        <v>68.25</v>
      </c>
      <c r="M621" s="4">
        <v>720.78</v>
      </c>
      <c r="N621" s="4">
        <v>5166.14</v>
      </c>
      <c r="O621" s="5">
        <v>595.0</v>
      </c>
      <c r="P621" s="4">
        <v>6.966890756302521</v>
      </c>
      <c r="Q621" s="4">
        <v>1459.0366666666669</v>
      </c>
    </row>
    <row r="622" ht="14.25" customHeight="1">
      <c r="B622" s="1" t="s">
        <v>610</v>
      </c>
      <c r="C622" s="4">
        <v>1044.26</v>
      </c>
      <c r="D622" s="4">
        <v>589.4</v>
      </c>
      <c r="E622" s="4">
        <v>26.0</v>
      </c>
      <c r="F622" s="4">
        <v>105.92</v>
      </c>
      <c r="G622" s="5">
        <v>1.0</v>
      </c>
      <c r="H622" s="4">
        <v>26.0</v>
      </c>
      <c r="I622" s="4">
        <v>105.92</v>
      </c>
      <c r="J622" s="4">
        <v>854.0</v>
      </c>
      <c r="K622" s="4">
        <v>190.26</v>
      </c>
      <c r="L622" s="4">
        <v>26.0</v>
      </c>
      <c r="M622" s="4">
        <v>105.92</v>
      </c>
      <c r="N622" s="4">
        <v>1176.18</v>
      </c>
      <c r="O622" s="5">
        <v>100.0</v>
      </c>
      <c r="P622" s="4">
        <v>8.54</v>
      </c>
      <c r="Q622" s="4">
        <v>1044.26</v>
      </c>
    </row>
    <row r="623" ht="14.25" customHeight="1">
      <c r="B623" s="1" t="s">
        <v>611</v>
      </c>
      <c r="C623" s="4">
        <v>3172.9</v>
      </c>
      <c r="D623" s="4">
        <v>2128.2</v>
      </c>
      <c r="E623" s="4">
        <v>34.25</v>
      </c>
      <c r="F623" s="4">
        <v>1188.6899999999998</v>
      </c>
      <c r="G623" s="5">
        <v>4.0</v>
      </c>
      <c r="H623" s="4">
        <v>8.5625</v>
      </c>
      <c r="I623" s="4">
        <v>297.17249999999996</v>
      </c>
      <c r="J623" s="4">
        <v>2811.7799999999997</v>
      </c>
      <c r="K623" s="4">
        <v>361.12</v>
      </c>
      <c r="L623" s="4">
        <v>34.25</v>
      </c>
      <c r="M623" s="4">
        <v>1188.6899999999998</v>
      </c>
      <c r="N623" s="4">
        <v>4395.84</v>
      </c>
      <c r="O623" s="5">
        <v>746.0</v>
      </c>
      <c r="P623" s="4">
        <v>3.7691420911528146</v>
      </c>
      <c r="Q623" s="4">
        <v>793.225</v>
      </c>
    </row>
    <row r="624" ht="14.25" customHeight="1">
      <c r="B624" s="1" t="s">
        <v>612</v>
      </c>
      <c r="C624" s="4">
        <v>942.78</v>
      </c>
      <c r="D624" s="4">
        <v>597.8</v>
      </c>
      <c r="E624" s="4">
        <v>0.0</v>
      </c>
      <c r="F624" s="4">
        <v>19.9</v>
      </c>
      <c r="G624" s="5">
        <v>2.0</v>
      </c>
      <c r="H624" s="4">
        <v>0.0</v>
      </c>
      <c r="I624" s="4">
        <v>9.95</v>
      </c>
      <c r="J624" s="4">
        <v>790.86</v>
      </c>
      <c r="K624" s="4">
        <v>151.92000000000002</v>
      </c>
      <c r="L624" s="4">
        <v>0.0</v>
      </c>
      <c r="M624" s="4">
        <v>19.9</v>
      </c>
      <c r="N624" s="4">
        <v>962.68</v>
      </c>
      <c r="O624" s="5">
        <v>294.0</v>
      </c>
      <c r="P624" s="4">
        <v>2.69</v>
      </c>
      <c r="Q624" s="4">
        <v>471.39</v>
      </c>
    </row>
    <row r="625" ht="14.25" customHeight="1">
      <c r="B625" s="1" t="s">
        <v>613</v>
      </c>
      <c r="C625" s="4">
        <v>2532.9</v>
      </c>
      <c r="D625" s="4">
        <v>1858.1</v>
      </c>
      <c r="E625" s="4">
        <v>93.5</v>
      </c>
      <c r="F625" s="4">
        <v>1001.86</v>
      </c>
      <c r="G625" s="5">
        <v>5.0</v>
      </c>
      <c r="H625" s="4">
        <v>18.7</v>
      </c>
      <c r="I625" s="4">
        <v>200.372</v>
      </c>
      <c r="J625" s="4">
        <v>2044.8</v>
      </c>
      <c r="K625" s="4">
        <v>488.1</v>
      </c>
      <c r="L625" s="4">
        <v>93.5</v>
      </c>
      <c r="M625" s="4">
        <v>1001.86</v>
      </c>
      <c r="N625" s="4">
        <v>3628.26</v>
      </c>
      <c r="O625" s="5">
        <v>720.0</v>
      </c>
      <c r="P625" s="4">
        <v>2.84</v>
      </c>
      <c r="Q625" s="4">
        <v>506.58000000000004</v>
      </c>
    </row>
    <row r="626" ht="14.25" customHeight="1">
      <c r="B626" s="1" t="s">
        <v>614</v>
      </c>
      <c r="C626" s="4">
        <v>5770.03</v>
      </c>
      <c r="D626" s="4">
        <v>4087.0</v>
      </c>
      <c r="E626" s="4">
        <v>32.25</v>
      </c>
      <c r="F626" s="4">
        <v>407.41</v>
      </c>
      <c r="G626" s="5">
        <v>1.0</v>
      </c>
      <c r="H626" s="4">
        <v>32.25</v>
      </c>
      <c r="I626" s="4">
        <v>407.41</v>
      </c>
      <c r="J626" s="4">
        <v>5270.0</v>
      </c>
      <c r="K626" s="4">
        <v>500.03</v>
      </c>
      <c r="L626" s="4">
        <v>32.25</v>
      </c>
      <c r="M626" s="4">
        <v>407.41</v>
      </c>
      <c r="N626" s="4">
        <v>6209.69</v>
      </c>
      <c r="O626" s="5">
        <v>500.0</v>
      </c>
      <c r="P626" s="4">
        <v>10.54</v>
      </c>
      <c r="Q626" s="4">
        <v>5770.03</v>
      </c>
    </row>
    <row r="627" ht="14.25" customHeight="1">
      <c r="B627" s="1" t="s">
        <v>615</v>
      </c>
      <c r="C627" s="4">
        <v>580.18</v>
      </c>
      <c r="D627" s="4">
        <v>379.4</v>
      </c>
      <c r="E627" s="4">
        <v>20.0</v>
      </c>
      <c r="F627" s="4">
        <v>112.4</v>
      </c>
      <c r="G627" s="5">
        <v>1.0</v>
      </c>
      <c r="H627" s="4">
        <v>20.0</v>
      </c>
      <c r="I627" s="4">
        <v>112.4</v>
      </c>
      <c r="J627" s="4">
        <v>494.0</v>
      </c>
      <c r="K627" s="4">
        <v>86.18</v>
      </c>
      <c r="L627" s="4">
        <v>20.0</v>
      </c>
      <c r="M627" s="4">
        <v>112.4</v>
      </c>
      <c r="N627" s="4">
        <v>712.58</v>
      </c>
      <c r="O627" s="5">
        <v>100.0</v>
      </c>
      <c r="P627" s="4">
        <v>4.94</v>
      </c>
      <c r="Q627" s="4">
        <v>580.18</v>
      </c>
    </row>
    <row r="628" ht="14.25" customHeight="1">
      <c r="B628" s="1" t="s">
        <v>616</v>
      </c>
      <c r="C628" s="4">
        <v>836.05</v>
      </c>
      <c r="D628" s="4">
        <v>475.4</v>
      </c>
      <c r="E628" s="4">
        <v>20.0</v>
      </c>
      <c r="F628" s="4">
        <v>153.56</v>
      </c>
      <c r="G628" s="5">
        <v>1.0</v>
      </c>
      <c r="H628" s="4">
        <v>20.0</v>
      </c>
      <c r="I628" s="4">
        <v>153.56</v>
      </c>
      <c r="J628" s="4">
        <v>699.0</v>
      </c>
      <c r="K628" s="4">
        <v>137.05</v>
      </c>
      <c r="L628" s="4">
        <v>20.0</v>
      </c>
      <c r="M628" s="4">
        <v>153.56</v>
      </c>
      <c r="N628" s="4">
        <v>1009.61</v>
      </c>
      <c r="O628" s="5">
        <v>100.0</v>
      </c>
      <c r="P628" s="4">
        <v>6.99</v>
      </c>
      <c r="Q628" s="4">
        <v>836.05</v>
      </c>
    </row>
    <row r="629" ht="14.25" customHeight="1">
      <c r="B629" s="1" t="s">
        <v>617</v>
      </c>
      <c r="C629" s="4">
        <v>6862.38</v>
      </c>
      <c r="D629" s="4">
        <v>4450.52</v>
      </c>
      <c r="E629" s="4">
        <v>92.25</v>
      </c>
      <c r="F629" s="4">
        <v>418.09999999999997</v>
      </c>
      <c r="G629" s="5">
        <v>4.0</v>
      </c>
      <c r="H629" s="4">
        <v>23.0625</v>
      </c>
      <c r="I629" s="4">
        <v>104.52499999999999</v>
      </c>
      <c r="J629" s="4">
        <v>6482.12</v>
      </c>
      <c r="K629" s="4">
        <v>380.26000000000005</v>
      </c>
      <c r="L629" s="4">
        <v>92.25</v>
      </c>
      <c r="M629" s="4">
        <v>418.09999999999997</v>
      </c>
      <c r="N629" s="4">
        <v>7372.7300000000005</v>
      </c>
      <c r="O629" s="5">
        <v>388.0</v>
      </c>
      <c r="P629" s="4">
        <v>16.706494845360826</v>
      </c>
      <c r="Q629" s="4">
        <v>1715.595</v>
      </c>
    </row>
    <row r="630" ht="14.25" customHeight="1">
      <c r="B630" s="1" t="s">
        <v>618</v>
      </c>
      <c r="C630" s="4">
        <v>1939.92</v>
      </c>
      <c r="D630" s="4">
        <v>1211.84</v>
      </c>
      <c r="E630" s="4">
        <v>75.5</v>
      </c>
      <c r="F630" s="4">
        <v>96.52000000000001</v>
      </c>
      <c r="G630" s="5">
        <v>4.0</v>
      </c>
      <c r="H630" s="4">
        <v>18.875</v>
      </c>
      <c r="I630" s="4">
        <v>24.130000000000003</v>
      </c>
      <c r="J630" s="4">
        <v>1615.92</v>
      </c>
      <c r="K630" s="4">
        <v>324.0</v>
      </c>
      <c r="L630" s="4">
        <v>75.5</v>
      </c>
      <c r="M630" s="4">
        <v>96.52000000000001</v>
      </c>
      <c r="N630" s="4">
        <v>2111.94</v>
      </c>
      <c r="O630" s="5">
        <v>96.0</v>
      </c>
      <c r="P630" s="4">
        <v>16.8325</v>
      </c>
      <c r="Q630" s="4">
        <v>484.98</v>
      </c>
    </row>
    <row r="631" ht="14.25" customHeight="1">
      <c r="B631" s="1" t="s">
        <v>619</v>
      </c>
      <c r="C631" s="4">
        <v>1462.3</v>
      </c>
      <c r="D631" s="4">
        <v>876.16</v>
      </c>
      <c r="E631" s="4">
        <v>18.75</v>
      </c>
      <c r="F631" s="4">
        <v>117.84</v>
      </c>
      <c r="G631" s="5">
        <v>2.0</v>
      </c>
      <c r="H631" s="4">
        <v>9.375</v>
      </c>
      <c r="I631" s="4">
        <v>58.92</v>
      </c>
      <c r="J631" s="4">
        <v>1331.04</v>
      </c>
      <c r="K631" s="4">
        <v>131.26</v>
      </c>
      <c r="L631" s="4">
        <v>18.75</v>
      </c>
      <c r="M631" s="4">
        <v>117.84</v>
      </c>
      <c r="N631" s="4">
        <v>1598.8899999999999</v>
      </c>
      <c r="O631" s="5">
        <v>96.0</v>
      </c>
      <c r="P631" s="4">
        <v>13.865</v>
      </c>
      <c r="Q631" s="4">
        <v>731.15</v>
      </c>
    </row>
    <row r="632" ht="14.25" customHeight="1">
      <c r="B632" s="1" t="s">
        <v>620</v>
      </c>
      <c r="C632" s="4">
        <v>1699.26</v>
      </c>
      <c r="D632" s="4">
        <v>996.5799999999999</v>
      </c>
      <c r="E632" s="4">
        <v>38.75</v>
      </c>
      <c r="F632" s="4">
        <v>101.8</v>
      </c>
      <c r="G632" s="5">
        <v>2.0</v>
      </c>
      <c r="H632" s="4">
        <v>19.375</v>
      </c>
      <c r="I632" s="4">
        <v>50.9</v>
      </c>
      <c r="J632" s="4">
        <v>1514.02</v>
      </c>
      <c r="K632" s="4">
        <v>185.24</v>
      </c>
      <c r="L632" s="4">
        <v>38.75</v>
      </c>
      <c r="M632" s="4">
        <v>101.8</v>
      </c>
      <c r="N632" s="4">
        <v>1839.81</v>
      </c>
      <c r="O632" s="5">
        <v>98.0</v>
      </c>
      <c r="P632" s="4">
        <v>15.449183673469388</v>
      </c>
      <c r="Q632" s="4">
        <v>849.63</v>
      </c>
    </row>
    <row r="633" ht="14.25" customHeight="1">
      <c r="B633" s="1" t="s">
        <v>621</v>
      </c>
      <c r="C633" s="4">
        <v>1.0</v>
      </c>
      <c r="D633" s="4">
        <v>20.99</v>
      </c>
      <c r="E633" s="4">
        <v>12.0</v>
      </c>
      <c r="F633" s="4">
        <v>21.17</v>
      </c>
      <c r="G633" s="5">
        <v>1.0</v>
      </c>
      <c r="H633" s="4">
        <v>12.0</v>
      </c>
      <c r="I633" s="4">
        <v>21.17</v>
      </c>
      <c r="J633" s="4">
        <v>31.0</v>
      </c>
      <c r="K633" s="4">
        <v>-30.0</v>
      </c>
      <c r="L633" s="4">
        <v>12.0</v>
      </c>
      <c r="M633" s="4">
        <v>21.17</v>
      </c>
      <c r="N633" s="4">
        <v>34.17</v>
      </c>
      <c r="O633" s="5">
        <v>1.0</v>
      </c>
      <c r="P633" s="4">
        <v>31.0</v>
      </c>
      <c r="Q633" s="4">
        <v>1.0</v>
      </c>
    </row>
    <row r="634" ht="14.25" customHeight="1">
      <c r="B634" s="1" t="s">
        <v>622</v>
      </c>
      <c r="C634" s="4">
        <v>22598.279999999995</v>
      </c>
      <c r="D634" s="4">
        <v>13673.18</v>
      </c>
      <c r="E634" s="4">
        <v>286.25</v>
      </c>
      <c r="F634" s="4">
        <v>3554.239999999999</v>
      </c>
      <c r="G634" s="5">
        <v>24.0</v>
      </c>
      <c r="H634" s="4">
        <v>11.927083333333334</v>
      </c>
      <c r="I634" s="4">
        <v>148.09333333333328</v>
      </c>
      <c r="J634" s="4">
        <v>20573.760000000002</v>
      </c>
      <c r="K634" s="4">
        <v>2024.5200000000002</v>
      </c>
      <c r="L634" s="4">
        <v>286.25</v>
      </c>
      <c r="M634" s="4">
        <v>3554.239999999999</v>
      </c>
      <c r="N634" s="4">
        <v>26438.769999999993</v>
      </c>
      <c r="O634" s="5">
        <v>2970.0</v>
      </c>
      <c r="P634" s="4">
        <v>6.92719191919192</v>
      </c>
      <c r="Q634" s="4">
        <v>941.5949999999998</v>
      </c>
    </row>
    <row r="635" ht="14.25" customHeight="1">
      <c r="B635" s="1" t="s">
        <v>623</v>
      </c>
      <c r="C635" s="4">
        <v>2688.98</v>
      </c>
      <c r="D635" s="4">
        <v>1912.02</v>
      </c>
      <c r="E635" s="4">
        <v>63.5</v>
      </c>
      <c r="F635" s="4">
        <v>277.45</v>
      </c>
      <c r="G635" s="5">
        <v>3.0</v>
      </c>
      <c r="H635" s="4">
        <v>21.166666666666668</v>
      </c>
      <c r="I635" s="4">
        <v>92.48333333333333</v>
      </c>
      <c r="J635" s="4">
        <v>2379.82</v>
      </c>
      <c r="K635" s="4">
        <v>309.15999999999997</v>
      </c>
      <c r="L635" s="4">
        <v>63.5</v>
      </c>
      <c r="M635" s="4">
        <v>277.45</v>
      </c>
      <c r="N635" s="4">
        <v>3029.9300000000003</v>
      </c>
      <c r="O635" s="5">
        <v>198.0</v>
      </c>
      <c r="P635" s="4">
        <v>12.01929292929293</v>
      </c>
      <c r="Q635" s="4">
        <v>896.3266666666667</v>
      </c>
    </row>
    <row r="636" ht="14.25" customHeight="1">
      <c r="B636" s="1" t="s">
        <v>624</v>
      </c>
      <c r="C636" s="4">
        <v>3259.39</v>
      </c>
      <c r="D636" s="4">
        <v>2278.75</v>
      </c>
      <c r="E636" s="4">
        <v>0.0</v>
      </c>
      <c r="F636" s="4">
        <v>234.25</v>
      </c>
      <c r="G636" s="5">
        <v>1.0</v>
      </c>
      <c r="H636" s="4">
        <v>0.0</v>
      </c>
      <c r="I636" s="4">
        <v>234.25</v>
      </c>
      <c r="J636" s="4">
        <v>2967.75</v>
      </c>
      <c r="K636" s="4">
        <v>291.64</v>
      </c>
      <c r="L636" s="4">
        <v>0.0</v>
      </c>
      <c r="M636" s="4">
        <v>234.25</v>
      </c>
      <c r="N636" s="4">
        <v>3493.64</v>
      </c>
      <c r="O636" s="5">
        <v>225.0</v>
      </c>
      <c r="P636" s="4">
        <v>13.19</v>
      </c>
      <c r="Q636" s="4">
        <v>3259.39</v>
      </c>
    </row>
    <row r="637" ht="14.25" customHeight="1">
      <c r="B637" s="1" t="s">
        <v>625</v>
      </c>
      <c r="C637" s="4">
        <v>2662.04</v>
      </c>
      <c r="D637" s="4">
        <v>1690.9</v>
      </c>
      <c r="E637" s="4">
        <v>24.75</v>
      </c>
      <c r="F637" s="4">
        <v>178.64</v>
      </c>
      <c r="G637" s="5">
        <v>2.0</v>
      </c>
      <c r="H637" s="4">
        <v>12.375</v>
      </c>
      <c r="I637" s="4">
        <v>89.32</v>
      </c>
      <c r="J637" s="4">
        <v>2879.1</v>
      </c>
      <c r="K637" s="4">
        <v>-217.06</v>
      </c>
      <c r="L637" s="4">
        <v>24.75</v>
      </c>
      <c r="M637" s="4">
        <v>178.64</v>
      </c>
      <c r="N637" s="4">
        <v>2865.43</v>
      </c>
      <c r="O637" s="5">
        <v>90.0</v>
      </c>
      <c r="P637" s="4">
        <v>31.99</v>
      </c>
      <c r="Q637" s="4">
        <v>1331.02</v>
      </c>
    </row>
    <row r="638" ht="14.25" customHeight="1">
      <c r="B638" s="1" t="s">
        <v>626</v>
      </c>
      <c r="C638" s="4">
        <v>3849.6800000000003</v>
      </c>
      <c r="D638" s="4">
        <v>2412.68</v>
      </c>
      <c r="E638" s="4">
        <v>31.0</v>
      </c>
      <c r="F638" s="4">
        <v>321.35</v>
      </c>
      <c r="G638" s="5">
        <v>3.0</v>
      </c>
      <c r="H638" s="4">
        <v>10.333333333333334</v>
      </c>
      <c r="I638" s="4">
        <v>107.11666666666667</v>
      </c>
      <c r="J638" s="4">
        <v>3524.12</v>
      </c>
      <c r="K638" s="4">
        <v>325.56</v>
      </c>
      <c r="L638" s="4">
        <v>31.0</v>
      </c>
      <c r="M638" s="4">
        <v>321.35</v>
      </c>
      <c r="N638" s="4">
        <v>4202.030000000001</v>
      </c>
      <c r="O638" s="5">
        <v>148.0</v>
      </c>
      <c r="P638" s="4">
        <v>23.811621621621622</v>
      </c>
      <c r="Q638" s="4">
        <v>1283.2266666666667</v>
      </c>
    </row>
    <row r="639" ht="14.25" customHeight="1">
      <c r="B639" s="1" t="s">
        <v>627</v>
      </c>
      <c r="C639" s="4">
        <v>712.6</v>
      </c>
      <c r="D639" s="4">
        <v>433.5</v>
      </c>
      <c r="E639" s="4">
        <v>0.0</v>
      </c>
      <c r="F639" s="4">
        <v>39.0</v>
      </c>
      <c r="G639" s="5">
        <v>1.0</v>
      </c>
      <c r="H639" s="4">
        <v>0.0</v>
      </c>
      <c r="I639" s="4">
        <v>39.0</v>
      </c>
      <c r="J639" s="4">
        <v>624.5</v>
      </c>
      <c r="K639" s="4">
        <v>88.1</v>
      </c>
      <c r="L639" s="4">
        <v>0.0</v>
      </c>
      <c r="M639" s="4">
        <v>39.0</v>
      </c>
      <c r="N639" s="4">
        <v>751.6</v>
      </c>
      <c r="O639" s="5">
        <v>50.0</v>
      </c>
      <c r="P639" s="4">
        <v>12.49</v>
      </c>
      <c r="Q639" s="4">
        <v>712.6</v>
      </c>
    </row>
    <row r="640" ht="14.25" customHeight="1">
      <c r="B640" s="1" t="s">
        <v>628</v>
      </c>
      <c r="C640" s="4">
        <v>717.6</v>
      </c>
      <c r="D640" s="4">
        <v>433.5</v>
      </c>
      <c r="E640" s="4">
        <v>20.0</v>
      </c>
      <c r="F640" s="4">
        <v>267.68</v>
      </c>
      <c r="G640" s="5">
        <v>1.0</v>
      </c>
      <c r="H640" s="4">
        <v>20.0</v>
      </c>
      <c r="I640" s="4">
        <v>267.68</v>
      </c>
      <c r="J640" s="4">
        <v>624.5</v>
      </c>
      <c r="K640" s="4">
        <v>93.1</v>
      </c>
      <c r="L640" s="4">
        <v>20.0</v>
      </c>
      <c r="M640" s="4">
        <v>267.68</v>
      </c>
      <c r="N640" s="4">
        <v>1005.28</v>
      </c>
      <c r="O640" s="5">
        <v>50.0</v>
      </c>
      <c r="P640" s="4">
        <v>12.49</v>
      </c>
      <c r="Q640" s="4">
        <v>717.6</v>
      </c>
    </row>
    <row r="641" ht="14.25" customHeight="1">
      <c r="B641" s="1" t="s">
        <v>629</v>
      </c>
      <c r="C641" s="4">
        <v>538.88</v>
      </c>
      <c r="D641" s="4">
        <v>377.12</v>
      </c>
      <c r="E641" s="4">
        <v>18.75</v>
      </c>
      <c r="F641" s="4">
        <v>120.32</v>
      </c>
      <c r="G641" s="5">
        <v>1.0</v>
      </c>
      <c r="H641" s="4">
        <v>18.75</v>
      </c>
      <c r="I641" s="4">
        <v>120.32</v>
      </c>
      <c r="J641" s="4">
        <v>456.96</v>
      </c>
      <c r="K641" s="4">
        <v>81.92</v>
      </c>
      <c r="L641" s="4">
        <v>18.75</v>
      </c>
      <c r="M641" s="4">
        <v>120.32</v>
      </c>
      <c r="N641" s="4">
        <v>677.95</v>
      </c>
      <c r="O641" s="5">
        <v>96.0</v>
      </c>
      <c r="P641" s="4">
        <v>4.76</v>
      </c>
      <c r="Q641" s="4">
        <v>538.88</v>
      </c>
    </row>
    <row r="642" ht="14.25" customHeight="1">
      <c r="B642" s="1" t="s">
        <v>630</v>
      </c>
      <c r="C642" s="4">
        <v>3150.2</v>
      </c>
      <c r="D642" s="4">
        <v>1969.6</v>
      </c>
      <c r="E642" s="4">
        <v>69.5</v>
      </c>
      <c r="F642" s="4">
        <v>219.72000000000003</v>
      </c>
      <c r="G642" s="5">
        <v>3.0</v>
      </c>
      <c r="H642" s="4">
        <v>23.166666666666668</v>
      </c>
      <c r="I642" s="4">
        <v>73.24000000000001</v>
      </c>
      <c r="J642" s="4">
        <v>2773.4</v>
      </c>
      <c r="K642" s="4">
        <v>376.8</v>
      </c>
      <c r="L642" s="4">
        <v>69.5</v>
      </c>
      <c r="M642" s="4">
        <v>219.72000000000003</v>
      </c>
      <c r="N642" s="4">
        <v>3439.42</v>
      </c>
      <c r="O642" s="5">
        <v>160.0</v>
      </c>
      <c r="P642" s="4">
        <v>17.333750000000002</v>
      </c>
      <c r="Q642" s="4">
        <v>1050.0666666666666</v>
      </c>
    </row>
    <row r="643" ht="14.25" customHeight="1">
      <c r="B643" s="1" t="s">
        <v>631</v>
      </c>
      <c r="C643" s="4">
        <v>508.75</v>
      </c>
      <c r="D643" s="4">
        <v>373.25</v>
      </c>
      <c r="E643" s="4">
        <v>20.0</v>
      </c>
      <c r="F643" s="4">
        <v>117.82</v>
      </c>
      <c r="G643" s="5">
        <v>1.0</v>
      </c>
      <c r="H643" s="4">
        <v>20.0</v>
      </c>
      <c r="I643" s="4">
        <v>117.82</v>
      </c>
      <c r="J643" s="4">
        <v>548.75</v>
      </c>
      <c r="K643" s="4">
        <v>-40.0</v>
      </c>
      <c r="L643" s="4">
        <v>20.0</v>
      </c>
      <c r="M643" s="4">
        <v>117.82</v>
      </c>
      <c r="N643" s="4">
        <v>646.57</v>
      </c>
      <c r="O643" s="5">
        <v>125.0</v>
      </c>
      <c r="P643" s="4">
        <v>4.39</v>
      </c>
      <c r="Q643" s="4">
        <v>508.75</v>
      </c>
    </row>
    <row r="644" ht="14.25" customHeight="1">
      <c r="B644" s="1" t="s">
        <v>632</v>
      </c>
      <c r="C644" s="4">
        <v>1590.83</v>
      </c>
      <c r="D644" s="4">
        <v>990.4</v>
      </c>
      <c r="E644" s="4">
        <v>24.75</v>
      </c>
      <c r="F644" s="4">
        <v>62.84</v>
      </c>
      <c r="G644" s="5">
        <v>1.0</v>
      </c>
      <c r="H644" s="4">
        <v>24.75</v>
      </c>
      <c r="I644" s="4">
        <v>62.84</v>
      </c>
      <c r="J644" s="4">
        <v>1412.64</v>
      </c>
      <c r="K644" s="4">
        <v>178.19</v>
      </c>
      <c r="L644" s="4">
        <v>24.75</v>
      </c>
      <c r="M644" s="4">
        <v>62.84</v>
      </c>
      <c r="N644" s="4">
        <v>1678.42</v>
      </c>
      <c r="O644" s="5">
        <v>72.0</v>
      </c>
      <c r="P644" s="4">
        <v>19.62</v>
      </c>
      <c r="Q644" s="4">
        <v>1590.83</v>
      </c>
    </row>
    <row r="645" ht="14.25" customHeight="1">
      <c r="B645" s="1" t="s">
        <v>633</v>
      </c>
      <c r="C645" s="4">
        <v>1436.02</v>
      </c>
      <c r="D645" s="4">
        <v>944.8</v>
      </c>
      <c r="E645" s="4">
        <v>37.5</v>
      </c>
      <c r="F645" s="4">
        <v>50.68</v>
      </c>
      <c r="G645" s="5">
        <v>2.0</v>
      </c>
      <c r="H645" s="4">
        <v>18.75</v>
      </c>
      <c r="I645" s="4">
        <v>25.34</v>
      </c>
      <c r="J645" s="4">
        <v>1259.28</v>
      </c>
      <c r="K645" s="4">
        <v>176.74</v>
      </c>
      <c r="L645" s="4">
        <v>37.5</v>
      </c>
      <c r="M645" s="4">
        <v>50.68</v>
      </c>
      <c r="N645" s="4">
        <v>1524.2</v>
      </c>
      <c r="O645" s="5">
        <v>72.0</v>
      </c>
      <c r="P645" s="4">
        <v>17.49</v>
      </c>
      <c r="Q645" s="4">
        <v>718.01</v>
      </c>
    </row>
    <row r="646" ht="14.25" customHeight="1">
      <c r="B646" s="1" t="s">
        <v>634</v>
      </c>
      <c r="C646" s="4">
        <v>682.09</v>
      </c>
      <c r="D646" s="4">
        <v>442.0</v>
      </c>
      <c r="E646" s="4">
        <v>18.75</v>
      </c>
      <c r="F646" s="4">
        <v>79.36</v>
      </c>
      <c r="G646" s="5">
        <v>1.0</v>
      </c>
      <c r="H646" s="4">
        <v>18.75</v>
      </c>
      <c r="I646" s="4">
        <v>79.36</v>
      </c>
      <c r="J646" s="4">
        <v>530.0</v>
      </c>
      <c r="K646" s="4">
        <v>152.09</v>
      </c>
      <c r="L646" s="4">
        <v>18.75</v>
      </c>
      <c r="M646" s="4">
        <v>79.36</v>
      </c>
      <c r="N646" s="4">
        <v>780.2</v>
      </c>
      <c r="O646" s="5">
        <v>500.0</v>
      </c>
      <c r="P646" s="4">
        <v>1.06</v>
      </c>
      <c r="Q646" s="4">
        <v>682.09</v>
      </c>
    </row>
    <row r="647" ht="14.25" customHeight="1">
      <c r="B647" s="1" t="s">
        <v>635</v>
      </c>
      <c r="C647" s="4">
        <v>3180.2</v>
      </c>
      <c r="D647" s="4">
        <v>1882.0</v>
      </c>
      <c r="E647" s="4">
        <v>50.75</v>
      </c>
      <c r="F647" s="4">
        <v>382.83</v>
      </c>
      <c r="G647" s="5">
        <v>3.0</v>
      </c>
      <c r="H647" s="4">
        <v>16.916666666666668</v>
      </c>
      <c r="I647" s="4">
        <v>127.61</v>
      </c>
      <c r="J647" s="4">
        <v>2902.5</v>
      </c>
      <c r="K647" s="4">
        <v>277.7</v>
      </c>
      <c r="L647" s="4">
        <v>50.75</v>
      </c>
      <c r="M647" s="4">
        <v>382.83</v>
      </c>
      <c r="N647" s="4">
        <v>3613.7799999999997</v>
      </c>
      <c r="O647" s="5">
        <v>500.0</v>
      </c>
      <c r="P647" s="4">
        <v>5.805</v>
      </c>
      <c r="Q647" s="4">
        <v>1060.0666666666666</v>
      </c>
    </row>
    <row r="648" ht="14.25" customHeight="1">
      <c r="B648" s="1" t="s">
        <v>636</v>
      </c>
      <c r="C648" s="4">
        <v>657.84</v>
      </c>
      <c r="D648" s="4">
        <v>381.5</v>
      </c>
      <c r="E648" s="4">
        <v>18.75</v>
      </c>
      <c r="F648" s="4">
        <v>20.81</v>
      </c>
      <c r="G648" s="5">
        <v>1.0</v>
      </c>
      <c r="H648" s="4">
        <v>18.75</v>
      </c>
      <c r="I648" s="4">
        <v>20.81</v>
      </c>
      <c r="J648" s="4">
        <v>572.5</v>
      </c>
      <c r="K648" s="4">
        <v>85.34</v>
      </c>
      <c r="L648" s="4">
        <v>18.75</v>
      </c>
      <c r="M648" s="4">
        <v>20.81</v>
      </c>
      <c r="N648" s="4">
        <v>697.4</v>
      </c>
      <c r="O648" s="5">
        <v>250.0</v>
      </c>
      <c r="P648" s="4">
        <v>2.29</v>
      </c>
      <c r="Q648" s="4">
        <v>657.84</v>
      </c>
    </row>
    <row r="649" ht="14.25" customHeight="1">
      <c r="B649" s="1" t="s">
        <v>637</v>
      </c>
      <c r="C649" s="4">
        <v>731.04</v>
      </c>
      <c r="D649" s="4">
        <v>345.0</v>
      </c>
      <c r="E649" s="4">
        <v>20.0</v>
      </c>
      <c r="F649" s="4">
        <v>91.07</v>
      </c>
      <c r="G649" s="5">
        <v>1.0</v>
      </c>
      <c r="H649" s="4">
        <v>20.0</v>
      </c>
      <c r="I649" s="4">
        <v>91.07</v>
      </c>
      <c r="J649" s="4">
        <v>680.0</v>
      </c>
      <c r="K649" s="4">
        <v>51.04</v>
      </c>
      <c r="L649" s="4">
        <v>20.0</v>
      </c>
      <c r="M649" s="4">
        <v>91.07</v>
      </c>
      <c r="N649" s="4">
        <v>842.11</v>
      </c>
      <c r="O649" s="5">
        <v>1000.0</v>
      </c>
      <c r="P649" s="4">
        <v>0.68</v>
      </c>
      <c r="Q649" s="4">
        <v>731.04</v>
      </c>
    </row>
    <row r="650" ht="14.25" customHeight="1">
      <c r="B650" s="1" t="s">
        <v>638</v>
      </c>
      <c r="C650" s="4">
        <v>1252.77</v>
      </c>
      <c r="D650" s="4">
        <v>853.5</v>
      </c>
      <c r="E650" s="4">
        <v>24.75</v>
      </c>
      <c r="F650" s="4">
        <v>29.3</v>
      </c>
      <c r="G650" s="5">
        <v>1.0</v>
      </c>
      <c r="H650" s="4">
        <v>24.75</v>
      </c>
      <c r="I650" s="4">
        <v>29.3</v>
      </c>
      <c r="J650" s="4">
        <v>1099.5</v>
      </c>
      <c r="K650" s="4">
        <v>153.27</v>
      </c>
      <c r="L650" s="4">
        <v>24.75</v>
      </c>
      <c r="M650" s="4">
        <v>29.3</v>
      </c>
      <c r="N650" s="4">
        <v>1306.82</v>
      </c>
      <c r="O650" s="5">
        <v>50.0</v>
      </c>
      <c r="P650" s="4">
        <v>21.99</v>
      </c>
      <c r="Q650" s="4">
        <v>1252.77</v>
      </c>
    </row>
    <row r="651" ht="14.25" customHeight="1">
      <c r="B651" s="1" t="s">
        <v>639</v>
      </c>
      <c r="C651" s="4">
        <v>4676.62</v>
      </c>
      <c r="D651" s="4">
        <v>3051.4</v>
      </c>
      <c r="E651" s="4">
        <v>46.5</v>
      </c>
      <c r="F651" s="4">
        <v>820.5</v>
      </c>
      <c r="G651" s="5">
        <v>2.0</v>
      </c>
      <c r="H651" s="4">
        <v>23.25</v>
      </c>
      <c r="I651" s="4">
        <v>410.25</v>
      </c>
      <c r="J651" s="4">
        <v>4389.0</v>
      </c>
      <c r="K651" s="4">
        <v>287.62</v>
      </c>
      <c r="L651" s="4">
        <v>46.5</v>
      </c>
      <c r="M651" s="4">
        <v>820.5</v>
      </c>
      <c r="N651" s="4">
        <v>5543.62</v>
      </c>
      <c r="O651" s="5">
        <v>1100.0</v>
      </c>
      <c r="P651" s="4">
        <v>3.99</v>
      </c>
      <c r="Q651" s="4">
        <v>2338.31</v>
      </c>
    </row>
    <row r="652" ht="14.25" customHeight="1">
      <c r="B652" s="1" t="s">
        <v>640</v>
      </c>
      <c r="C652" s="4">
        <v>194.55</v>
      </c>
      <c r="D652" s="4">
        <v>105.0</v>
      </c>
      <c r="E652" s="4">
        <v>0.0</v>
      </c>
      <c r="F652" s="4">
        <v>48.39</v>
      </c>
      <c r="G652" s="5">
        <v>1.0</v>
      </c>
      <c r="H652" s="4">
        <v>0.0</v>
      </c>
      <c r="I652" s="4">
        <v>48.39</v>
      </c>
      <c r="J652" s="4">
        <v>199.0</v>
      </c>
      <c r="K652" s="4">
        <v>-4.45</v>
      </c>
      <c r="L652" s="4">
        <v>0.0</v>
      </c>
      <c r="M652" s="4">
        <v>48.39</v>
      </c>
      <c r="N652" s="4">
        <v>242.94</v>
      </c>
      <c r="O652" s="5">
        <v>100.0</v>
      </c>
      <c r="P652" s="4">
        <v>1.99</v>
      </c>
      <c r="Q652" s="4">
        <v>194.55</v>
      </c>
    </row>
    <row r="653" ht="14.25" customHeight="1">
      <c r="B653" s="1" t="s">
        <v>641</v>
      </c>
      <c r="C653" s="4">
        <v>1286.26</v>
      </c>
      <c r="D653" s="4">
        <v>1020.75</v>
      </c>
      <c r="E653" s="4">
        <v>36.75</v>
      </c>
      <c r="F653" s="4">
        <v>198.8</v>
      </c>
      <c r="G653" s="5">
        <v>2.0</v>
      </c>
      <c r="H653" s="4">
        <v>18.375</v>
      </c>
      <c r="I653" s="4">
        <v>99.4</v>
      </c>
      <c r="J653" s="4">
        <v>1273.75</v>
      </c>
      <c r="K653" s="4">
        <v>12.509999999999998</v>
      </c>
      <c r="L653" s="4">
        <v>36.75</v>
      </c>
      <c r="M653" s="4">
        <v>198.8</v>
      </c>
      <c r="N653" s="4">
        <v>1521.81</v>
      </c>
      <c r="O653" s="5">
        <v>125.0</v>
      </c>
      <c r="P653" s="4">
        <v>10.19</v>
      </c>
      <c r="Q653" s="4">
        <v>643.13</v>
      </c>
    </row>
    <row r="654" ht="14.25" customHeight="1">
      <c r="B654" s="1" t="s">
        <v>642</v>
      </c>
      <c r="C654" s="4">
        <v>1817.75</v>
      </c>
      <c r="D654" s="4">
        <v>1098.95</v>
      </c>
      <c r="E654" s="4">
        <v>0.0</v>
      </c>
      <c r="F654" s="4">
        <v>326.82</v>
      </c>
      <c r="G654" s="5">
        <v>2.0</v>
      </c>
      <c r="H654" s="4">
        <v>0.0</v>
      </c>
      <c r="I654" s="4">
        <v>163.41</v>
      </c>
      <c r="J654" s="4">
        <v>1609.5</v>
      </c>
      <c r="K654" s="4">
        <v>208.25</v>
      </c>
      <c r="L654" s="4">
        <v>0.0</v>
      </c>
      <c r="M654" s="4">
        <v>326.82</v>
      </c>
      <c r="N654" s="4">
        <v>2144.5699999999997</v>
      </c>
      <c r="O654" s="5">
        <v>175.0</v>
      </c>
      <c r="P654" s="4">
        <v>9.197142857142858</v>
      </c>
      <c r="Q654" s="4">
        <v>908.875</v>
      </c>
    </row>
    <row r="655" ht="14.25" customHeight="1">
      <c r="B655" s="1" t="s">
        <v>643</v>
      </c>
      <c r="C655" s="4">
        <v>219.75</v>
      </c>
      <c r="D655" s="4">
        <v>181.85</v>
      </c>
      <c r="E655" s="4">
        <v>0.0</v>
      </c>
      <c r="F655" s="4">
        <v>64.28</v>
      </c>
      <c r="G655" s="5">
        <v>1.0</v>
      </c>
      <c r="H655" s="4">
        <v>0.0</v>
      </c>
      <c r="I655" s="4">
        <v>64.28</v>
      </c>
      <c r="J655" s="4">
        <v>164.75</v>
      </c>
      <c r="K655" s="4">
        <v>55.0</v>
      </c>
      <c r="L655" s="4">
        <v>0.0</v>
      </c>
      <c r="M655" s="4">
        <v>64.28</v>
      </c>
      <c r="N655" s="4">
        <v>284.03</v>
      </c>
      <c r="O655" s="5">
        <v>25.0</v>
      </c>
      <c r="P655" s="4">
        <v>6.59</v>
      </c>
      <c r="Q655" s="4">
        <v>219.75</v>
      </c>
    </row>
    <row r="656" ht="14.25" customHeight="1">
      <c r="B656" s="1" t="s">
        <v>644</v>
      </c>
      <c r="C656" s="4">
        <v>2068.0</v>
      </c>
      <c r="D656" s="4">
        <v>1018.0</v>
      </c>
      <c r="E656" s="4">
        <v>80.0</v>
      </c>
      <c r="F656" s="4">
        <v>401.26</v>
      </c>
      <c r="G656" s="5">
        <v>4.0</v>
      </c>
      <c r="H656" s="4">
        <v>20.0</v>
      </c>
      <c r="I656" s="4">
        <v>100.315</v>
      </c>
      <c r="J656" s="4">
        <v>2068.0</v>
      </c>
      <c r="K656" s="4">
        <v>0.0</v>
      </c>
      <c r="L656" s="4">
        <v>80.0</v>
      </c>
      <c r="M656" s="4">
        <v>401.26</v>
      </c>
      <c r="N656" s="4">
        <v>2549.26</v>
      </c>
      <c r="O656" s="5">
        <v>200.0</v>
      </c>
      <c r="P656" s="4">
        <v>10.34</v>
      </c>
      <c r="Q656" s="4">
        <v>517.0</v>
      </c>
    </row>
    <row r="657" ht="14.25" customHeight="1">
      <c r="B657" s="1" t="s">
        <v>645</v>
      </c>
      <c r="C657" s="4">
        <v>564.5</v>
      </c>
      <c r="D657" s="4">
        <v>279.0</v>
      </c>
      <c r="E657" s="4">
        <v>18.75</v>
      </c>
      <c r="F657" s="4">
        <v>74.4</v>
      </c>
      <c r="G657" s="5">
        <v>1.0</v>
      </c>
      <c r="H657" s="4">
        <v>18.75</v>
      </c>
      <c r="I657" s="4">
        <v>74.4</v>
      </c>
      <c r="J657" s="4">
        <v>564.5</v>
      </c>
      <c r="K657" s="4">
        <v>0.0</v>
      </c>
      <c r="L657" s="4">
        <v>18.75</v>
      </c>
      <c r="M657" s="4">
        <v>74.4</v>
      </c>
      <c r="N657" s="4">
        <v>657.65</v>
      </c>
      <c r="O657" s="5">
        <v>50.0</v>
      </c>
      <c r="P657" s="4">
        <v>11.29</v>
      </c>
      <c r="Q657" s="4">
        <v>564.5</v>
      </c>
    </row>
    <row r="658" ht="14.25" customHeight="1">
      <c r="B658" s="1" t="s">
        <v>646</v>
      </c>
      <c r="C658" s="4">
        <v>889.08</v>
      </c>
      <c r="D658" s="4">
        <v>516.35</v>
      </c>
      <c r="E658" s="4">
        <v>20.0</v>
      </c>
      <c r="F658" s="4">
        <v>30.81</v>
      </c>
      <c r="G658" s="5">
        <v>1.0</v>
      </c>
      <c r="H658" s="4">
        <v>20.0</v>
      </c>
      <c r="I658" s="4">
        <v>30.81</v>
      </c>
      <c r="J658" s="4">
        <v>787.35</v>
      </c>
      <c r="K658" s="4">
        <v>101.73</v>
      </c>
      <c r="L658" s="4">
        <v>20.0</v>
      </c>
      <c r="M658" s="4">
        <v>30.81</v>
      </c>
      <c r="N658" s="4">
        <v>939.89</v>
      </c>
      <c r="O658" s="5">
        <v>15.0</v>
      </c>
      <c r="P658" s="4">
        <v>52.49</v>
      </c>
      <c r="Q658" s="4">
        <v>889.08</v>
      </c>
    </row>
    <row r="659" ht="14.25" customHeight="1">
      <c r="B659" s="1" t="s">
        <v>647</v>
      </c>
      <c r="C659" s="4">
        <v>3968.9700000000003</v>
      </c>
      <c r="D659" s="4">
        <v>3650.2</v>
      </c>
      <c r="E659" s="4">
        <v>63.5</v>
      </c>
      <c r="F659" s="4">
        <v>142.24</v>
      </c>
      <c r="G659" s="5">
        <v>3.0</v>
      </c>
      <c r="H659" s="4">
        <v>21.166666666666668</v>
      </c>
      <c r="I659" s="4">
        <v>47.413333333333334</v>
      </c>
      <c r="J659" s="4">
        <v>3778.2</v>
      </c>
      <c r="K659" s="4">
        <v>190.76999999999998</v>
      </c>
      <c r="L659" s="4">
        <v>63.5</v>
      </c>
      <c r="M659" s="4">
        <v>142.24</v>
      </c>
      <c r="N659" s="4">
        <v>4174.71</v>
      </c>
      <c r="O659" s="5">
        <v>180.0</v>
      </c>
      <c r="P659" s="4">
        <v>20.99</v>
      </c>
      <c r="Q659" s="4">
        <v>1322.99</v>
      </c>
    </row>
    <row r="660" ht="14.25" customHeight="1">
      <c r="B660" s="1" t="s">
        <v>648</v>
      </c>
      <c r="C660" s="4">
        <v>1601.17</v>
      </c>
      <c r="D660" s="4">
        <v>1136.1</v>
      </c>
      <c r="E660" s="4">
        <v>43.5</v>
      </c>
      <c r="F660" s="4">
        <v>153.57999999999998</v>
      </c>
      <c r="G660" s="5">
        <v>2.0</v>
      </c>
      <c r="H660" s="4">
        <v>21.75</v>
      </c>
      <c r="I660" s="4">
        <v>76.78999999999999</v>
      </c>
      <c r="J660" s="4">
        <v>1398.5</v>
      </c>
      <c r="K660" s="4">
        <v>202.67000000000002</v>
      </c>
      <c r="L660" s="4">
        <v>43.5</v>
      </c>
      <c r="M660" s="4">
        <v>153.57999999999998</v>
      </c>
      <c r="N660" s="4">
        <v>1798.25</v>
      </c>
      <c r="O660" s="5">
        <v>150.0</v>
      </c>
      <c r="P660" s="4">
        <v>9.323333333333334</v>
      </c>
      <c r="Q660" s="4">
        <v>800.585</v>
      </c>
    </row>
    <row r="661" ht="14.25" customHeight="1">
      <c r="B661" s="1" t="s">
        <v>649</v>
      </c>
      <c r="C661" s="4">
        <v>615.75</v>
      </c>
      <c r="D661" s="4">
        <v>306.0</v>
      </c>
      <c r="E661" s="4">
        <v>20.0</v>
      </c>
      <c r="F661" s="4">
        <v>122.62</v>
      </c>
      <c r="G661" s="5">
        <v>1.0</v>
      </c>
      <c r="H661" s="4">
        <v>20.0</v>
      </c>
      <c r="I661" s="4">
        <v>122.62</v>
      </c>
      <c r="J661" s="4">
        <v>615.75</v>
      </c>
      <c r="K661" s="4">
        <v>0.0</v>
      </c>
      <c r="L661" s="4">
        <v>20.0</v>
      </c>
      <c r="M661" s="4">
        <v>122.62</v>
      </c>
      <c r="N661" s="4">
        <v>758.37</v>
      </c>
      <c r="O661" s="5">
        <v>75.0</v>
      </c>
      <c r="P661" s="4">
        <v>8.21</v>
      </c>
      <c r="Q661" s="4">
        <v>615.75</v>
      </c>
    </row>
    <row r="662" ht="14.25" customHeight="1">
      <c r="B662" s="1" t="s">
        <v>650</v>
      </c>
      <c r="C662" s="4">
        <v>776.62</v>
      </c>
      <c r="D662" s="4">
        <v>397.17</v>
      </c>
      <c r="E662" s="4">
        <v>0.0</v>
      </c>
      <c r="F662" s="4">
        <v>25.6</v>
      </c>
      <c r="G662" s="5">
        <v>1.0</v>
      </c>
      <c r="H662" s="4">
        <v>0.0</v>
      </c>
      <c r="I662" s="4">
        <v>25.6</v>
      </c>
      <c r="J662" s="4">
        <v>721.62</v>
      </c>
      <c r="K662" s="4">
        <v>55.0</v>
      </c>
      <c r="L662" s="4">
        <v>0.0</v>
      </c>
      <c r="M662" s="4">
        <v>25.6</v>
      </c>
      <c r="N662" s="4">
        <v>802.22</v>
      </c>
      <c r="O662" s="5">
        <v>38.0</v>
      </c>
      <c r="P662" s="4">
        <v>18.99</v>
      </c>
      <c r="Q662" s="4">
        <v>776.62</v>
      </c>
    </row>
    <row r="663" ht="14.25" customHeight="1">
      <c r="B663" s="1" t="s">
        <v>651</v>
      </c>
      <c r="C663" s="4">
        <v>346.0</v>
      </c>
      <c r="D663" s="4">
        <v>170.75</v>
      </c>
      <c r="E663" s="4">
        <v>16.75</v>
      </c>
      <c r="F663" s="4">
        <v>82.3</v>
      </c>
      <c r="G663" s="5">
        <v>1.0</v>
      </c>
      <c r="H663" s="4">
        <v>16.75</v>
      </c>
      <c r="I663" s="4">
        <v>82.3</v>
      </c>
      <c r="J663" s="4">
        <v>346.0</v>
      </c>
      <c r="K663" s="4">
        <v>0.0</v>
      </c>
      <c r="L663" s="4">
        <v>16.75</v>
      </c>
      <c r="M663" s="4">
        <v>82.3</v>
      </c>
      <c r="N663" s="4">
        <v>445.05</v>
      </c>
      <c r="O663" s="5">
        <v>50.0</v>
      </c>
      <c r="P663" s="4">
        <v>6.92</v>
      </c>
      <c r="Q663" s="4">
        <v>346.0</v>
      </c>
    </row>
    <row r="664" ht="14.25" customHeight="1">
      <c r="B664" s="1" t="s">
        <v>652</v>
      </c>
      <c r="C664" s="4">
        <v>2629.0299999999997</v>
      </c>
      <c r="D664" s="4">
        <v>1103.0</v>
      </c>
      <c r="E664" s="4">
        <v>66.0</v>
      </c>
      <c r="F664" s="4">
        <v>179.07</v>
      </c>
      <c r="G664" s="5">
        <v>4.0</v>
      </c>
      <c r="H664" s="4">
        <v>16.5</v>
      </c>
      <c r="I664" s="4">
        <v>44.7675</v>
      </c>
      <c r="J664" s="4">
        <v>2267.0</v>
      </c>
      <c r="K664" s="4">
        <v>362.03</v>
      </c>
      <c r="L664" s="4">
        <v>66.0</v>
      </c>
      <c r="M664" s="4">
        <v>179.07</v>
      </c>
      <c r="N664" s="4">
        <v>2874.1</v>
      </c>
      <c r="O664" s="5">
        <v>500.0</v>
      </c>
      <c r="P664" s="4">
        <v>4.534</v>
      </c>
      <c r="Q664" s="4">
        <v>657.2574999999999</v>
      </c>
    </row>
    <row r="665" ht="14.25" customHeight="1">
      <c r="B665" s="1" t="s">
        <v>653</v>
      </c>
      <c r="C665" s="4">
        <v>3158.47</v>
      </c>
      <c r="D665" s="4">
        <v>1799.5</v>
      </c>
      <c r="E665" s="4">
        <v>31.0</v>
      </c>
      <c r="F665" s="4">
        <v>67.73</v>
      </c>
      <c r="G665" s="5">
        <v>1.0</v>
      </c>
      <c r="H665" s="4">
        <v>31.0</v>
      </c>
      <c r="I665" s="4">
        <v>67.73</v>
      </c>
      <c r="J665" s="4">
        <v>2999.5</v>
      </c>
      <c r="K665" s="4">
        <v>158.97</v>
      </c>
      <c r="L665" s="4">
        <v>31.0</v>
      </c>
      <c r="M665" s="4">
        <v>67.73</v>
      </c>
      <c r="N665" s="4">
        <v>3257.2</v>
      </c>
      <c r="O665" s="5">
        <v>50.0</v>
      </c>
      <c r="P665" s="4">
        <v>59.99</v>
      </c>
      <c r="Q665" s="4">
        <v>3158.47</v>
      </c>
    </row>
    <row r="666" ht="14.25" customHeight="1">
      <c r="B666" s="1" t="s">
        <v>654</v>
      </c>
      <c r="C666" s="4">
        <v>2881.37</v>
      </c>
      <c r="D666" s="4">
        <v>1871.52</v>
      </c>
      <c r="E666" s="4">
        <v>0.0</v>
      </c>
      <c r="F666" s="4">
        <v>112.16</v>
      </c>
      <c r="G666" s="5">
        <v>1.0</v>
      </c>
      <c r="H666" s="4">
        <v>0.0</v>
      </c>
      <c r="I666" s="4">
        <v>112.16</v>
      </c>
      <c r="J666" s="4">
        <v>2721.12</v>
      </c>
      <c r="K666" s="4">
        <v>160.25</v>
      </c>
      <c r="L666" s="4">
        <v>0.0</v>
      </c>
      <c r="M666" s="4">
        <v>112.16</v>
      </c>
      <c r="N666" s="4">
        <v>2993.53</v>
      </c>
      <c r="O666" s="5">
        <v>48.0</v>
      </c>
      <c r="P666" s="4">
        <v>56.69</v>
      </c>
      <c r="Q666" s="4">
        <v>2881.37</v>
      </c>
    </row>
    <row r="667" ht="14.25" customHeight="1">
      <c r="B667" s="1" t="s">
        <v>655</v>
      </c>
      <c r="C667" s="4">
        <v>3790.01</v>
      </c>
      <c r="D667" s="4">
        <v>2024.25</v>
      </c>
      <c r="E667" s="4">
        <v>32.25</v>
      </c>
      <c r="F667" s="4">
        <v>154.99</v>
      </c>
      <c r="G667" s="5">
        <v>1.0</v>
      </c>
      <c r="H667" s="4">
        <v>32.25</v>
      </c>
      <c r="I667" s="4">
        <v>154.99</v>
      </c>
      <c r="J667" s="4">
        <v>3599.25</v>
      </c>
      <c r="K667" s="4">
        <v>190.76</v>
      </c>
      <c r="L667" s="4">
        <v>32.25</v>
      </c>
      <c r="M667" s="4">
        <v>154.99</v>
      </c>
      <c r="N667" s="4">
        <v>3977.25</v>
      </c>
      <c r="O667" s="5">
        <v>75.0</v>
      </c>
      <c r="P667" s="4">
        <v>47.99</v>
      </c>
      <c r="Q667" s="4">
        <v>3790.01</v>
      </c>
    </row>
    <row r="668" ht="14.25" customHeight="1">
      <c r="B668" s="1" t="s">
        <v>656</v>
      </c>
      <c r="C668" s="4">
        <v>274.56</v>
      </c>
      <c r="D668" s="4">
        <v>141.0</v>
      </c>
      <c r="E668" s="4">
        <v>16.75</v>
      </c>
      <c r="F668" s="4">
        <v>25.75</v>
      </c>
      <c r="G668" s="5">
        <v>1.0</v>
      </c>
      <c r="H668" s="4">
        <v>16.75</v>
      </c>
      <c r="I668" s="4">
        <v>25.75</v>
      </c>
      <c r="J668" s="4">
        <v>237.0</v>
      </c>
      <c r="K668" s="4">
        <v>37.56</v>
      </c>
      <c r="L668" s="4">
        <v>16.75</v>
      </c>
      <c r="M668" s="4">
        <v>25.75</v>
      </c>
      <c r="N668" s="4">
        <v>317.06</v>
      </c>
      <c r="O668" s="5">
        <v>300.0</v>
      </c>
      <c r="P668" s="4">
        <v>0.79</v>
      </c>
      <c r="Q668" s="4">
        <v>274.56</v>
      </c>
    </row>
    <row r="669" ht="14.25" customHeight="1">
      <c r="B669" s="1" t="s">
        <v>657</v>
      </c>
      <c r="C669" s="4">
        <v>2156.45</v>
      </c>
      <c r="D669" s="4">
        <v>1274.0</v>
      </c>
      <c r="E669" s="4">
        <v>26.0</v>
      </c>
      <c r="F669" s="4">
        <v>93.65</v>
      </c>
      <c r="G669" s="5">
        <v>1.0</v>
      </c>
      <c r="H669" s="4">
        <v>26.0</v>
      </c>
      <c r="I669" s="4">
        <v>93.65</v>
      </c>
      <c r="J669" s="4">
        <v>1518.0</v>
      </c>
      <c r="K669" s="4">
        <v>638.45</v>
      </c>
      <c r="L669" s="4">
        <v>26.0</v>
      </c>
      <c r="M669" s="4">
        <v>93.65</v>
      </c>
      <c r="N669" s="4">
        <v>2276.1</v>
      </c>
      <c r="O669" s="5">
        <v>200.0</v>
      </c>
      <c r="P669" s="4">
        <v>7.59</v>
      </c>
      <c r="Q669" s="4">
        <v>2156.45</v>
      </c>
    </row>
    <row r="670" ht="14.25" customHeight="1">
      <c r="B670" s="1" t="s">
        <v>658</v>
      </c>
      <c r="C670" s="4">
        <v>1486.93</v>
      </c>
      <c r="D670" s="4">
        <v>886.5</v>
      </c>
      <c r="E670" s="4">
        <v>24.75</v>
      </c>
      <c r="F670" s="4">
        <v>81.38</v>
      </c>
      <c r="G670" s="5">
        <v>1.0</v>
      </c>
      <c r="H670" s="4">
        <v>24.75</v>
      </c>
      <c r="I670" s="4">
        <v>81.38</v>
      </c>
      <c r="J670" s="4">
        <v>1051.5</v>
      </c>
      <c r="K670" s="4">
        <v>435.43</v>
      </c>
      <c r="L670" s="4">
        <v>24.75</v>
      </c>
      <c r="M670" s="4">
        <v>81.38</v>
      </c>
      <c r="N670" s="4">
        <v>1593.06</v>
      </c>
      <c r="O670" s="5">
        <v>150.0</v>
      </c>
      <c r="P670" s="4">
        <v>7.01</v>
      </c>
      <c r="Q670" s="4">
        <v>1486.93</v>
      </c>
    </row>
    <row r="671" ht="14.25" customHeight="1">
      <c r="B671" s="1" t="s">
        <v>659</v>
      </c>
      <c r="C671" s="4">
        <v>2690.0</v>
      </c>
      <c r="D671" s="4">
        <v>1862.2</v>
      </c>
      <c r="E671" s="4">
        <v>24.75</v>
      </c>
      <c r="F671" s="4">
        <v>333.78999999999996</v>
      </c>
      <c r="G671" s="5">
        <v>2.0</v>
      </c>
      <c r="H671" s="4">
        <v>12.375</v>
      </c>
      <c r="I671" s="4">
        <v>166.89499999999998</v>
      </c>
      <c r="J671" s="4">
        <v>2560.0</v>
      </c>
      <c r="K671" s="4">
        <v>130.0</v>
      </c>
      <c r="L671" s="4">
        <v>24.75</v>
      </c>
      <c r="M671" s="4">
        <v>333.78999999999996</v>
      </c>
      <c r="N671" s="4">
        <v>3048.54</v>
      </c>
      <c r="O671" s="5">
        <v>500.0</v>
      </c>
      <c r="P671" s="4">
        <v>5.12</v>
      </c>
      <c r="Q671" s="4">
        <v>1345.0</v>
      </c>
    </row>
    <row r="672" ht="14.25" customHeight="1">
      <c r="B672" s="1" t="s">
        <v>660</v>
      </c>
      <c r="C672" s="4">
        <v>3032.8500000000004</v>
      </c>
      <c r="D672" s="4">
        <v>1950.0</v>
      </c>
      <c r="E672" s="4">
        <v>69.5</v>
      </c>
      <c r="F672" s="4">
        <v>159.42</v>
      </c>
      <c r="G672" s="5">
        <v>3.0</v>
      </c>
      <c r="H672" s="4">
        <v>23.166666666666668</v>
      </c>
      <c r="I672" s="4">
        <v>53.13999999999999</v>
      </c>
      <c r="J672" s="4">
        <v>2968.0</v>
      </c>
      <c r="K672" s="4">
        <v>64.85</v>
      </c>
      <c r="L672" s="4">
        <v>69.5</v>
      </c>
      <c r="M672" s="4">
        <v>159.42</v>
      </c>
      <c r="N672" s="4">
        <v>3261.77</v>
      </c>
      <c r="O672" s="5">
        <v>650.0</v>
      </c>
      <c r="P672" s="4">
        <v>4.5661538461538465</v>
      </c>
      <c r="Q672" s="4">
        <v>1010.9500000000002</v>
      </c>
    </row>
    <row r="673" ht="14.25" customHeight="1">
      <c r="B673" s="1" t="s">
        <v>661</v>
      </c>
      <c r="C673" s="4">
        <v>3890.8999999999996</v>
      </c>
      <c r="D673" s="4">
        <v>2280.0</v>
      </c>
      <c r="E673" s="4">
        <v>47.75</v>
      </c>
      <c r="F673" s="4">
        <v>307.11</v>
      </c>
      <c r="G673" s="5">
        <v>3.0</v>
      </c>
      <c r="H673" s="4">
        <v>15.916666666666666</v>
      </c>
      <c r="I673" s="4">
        <v>102.37</v>
      </c>
      <c r="J673" s="4">
        <v>3806.0</v>
      </c>
      <c r="K673" s="4">
        <v>84.9</v>
      </c>
      <c r="L673" s="4">
        <v>47.75</v>
      </c>
      <c r="M673" s="4">
        <v>307.11</v>
      </c>
      <c r="N673" s="4">
        <v>4245.76</v>
      </c>
      <c r="O673" s="5">
        <v>950.0</v>
      </c>
      <c r="P673" s="4">
        <v>4.0063157894736845</v>
      </c>
      <c r="Q673" s="4">
        <v>1296.9666666666665</v>
      </c>
    </row>
    <row r="674" ht="14.25" customHeight="1">
      <c r="B674" s="1" t="s">
        <v>662</v>
      </c>
      <c r="C674" s="4">
        <v>519.95</v>
      </c>
      <c r="D674" s="4">
        <v>282.0</v>
      </c>
      <c r="E674" s="4">
        <v>20.0</v>
      </c>
      <c r="F674" s="4">
        <v>58.52</v>
      </c>
      <c r="G674" s="5">
        <v>1.0</v>
      </c>
      <c r="H674" s="4">
        <v>20.0</v>
      </c>
      <c r="I674" s="4">
        <v>58.52</v>
      </c>
      <c r="J674" s="4">
        <v>500.0</v>
      </c>
      <c r="K674" s="4">
        <v>19.95</v>
      </c>
      <c r="L674" s="4">
        <v>20.0</v>
      </c>
      <c r="M674" s="4">
        <v>58.52</v>
      </c>
      <c r="N674" s="4">
        <v>598.47</v>
      </c>
      <c r="O674" s="5">
        <v>1000.0</v>
      </c>
      <c r="P674" s="4">
        <v>0.5</v>
      </c>
      <c r="Q674" s="4">
        <v>519.95</v>
      </c>
    </row>
    <row r="675" ht="14.25" customHeight="1">
      <c r="B675" s="1" t="s">
        <v>663</v>
      </c>
      <c r="C675" s="4">
        <v>-15.5</v>
      </c>
      <c r="D675" s="4">
        <v>10.29</v>
      </c>
      <c r="E675" s="4">
        <v>12.0</v>
      </c>
      <c r="F675" s="4">
        <v>15.51</v>
      </c>
      <c r="G675" s="5">
        <v>1.0</v>
      </c>
      <c r="H675" s="4">
        <v>12.0</v>
      </c>
      <c r="I675" s="4">
        <v>15.51</v>
      </c>
      <c r="J675" s="4">
        <v>0.0</v>
      </c>
      <c r="K675" s="4">
        <v>-15.5</v>
      </c>
      <c r="L675" s="4">
        <v>12.0</v>
      </c>
      <c r="M675" s="4">
        <v>15.51</v>
      </c>
      <c r="N675" s="4">
        <v>12.01</v>
      </c>
      <c r="O675" s="5">
        <v>1.0</v>
      </c>
      <c r="P675" s="4">
        <v>0.0</v>
      </c>
      <c r="Q675" s="4">
        <v>-15.5</v>
      </c>
    </row>
    <row r="676" ht="14.25" customHeight="1">
      <c r="B676" s="1" t="s">
        <v>664</v>
      </c>
      <c r="C676" s="4">
        <v>1461.4</v>
      </c>
      <c r="D676" s="4">
        <v>1008.4</v>
      </c>
      <c r="E676" s="4">
        <v>24.75</v>
      </c>
      <c r="F676" s="4">
        <v>75.54</v>
      </c>
      <c r="G676" s="5">
        <v>1.0</v>
      </c>
      <c r="H676" s="4">
        <v>24.75</v>
      </c>
      <c r="I676" s="4">
        <v>75.54</v>
      </c>
      <c r="J676" s="4">
        <v>1319.0</v>
      </c>
      <c r="K676" s="4">
        <v>142.4</v>
      </c>
      <c r="L676" s="4">
        <v>24.75</v>
      </c>
      <c r="M676" s="4">
        <v>75.54</v>
      </c>
      <c r="N676" s="4">
        <v>1561.69</v>
      </c>
      <c r="O676" s="5">
        <v>100.0</v>
      </c>
      <c r="P676" s="4">
        <v>13.19</v>
      </c>
      <c r="Q676" s="4">
        <v>1461.4</v>
      </c>
    </row>
    <row r="677" ht="14.25" customHeight="1">
      <c r="B677" s="1" t="s">
        <v>665</v>
      </c>
      <c r="C677" s="4">
        <v>1724.0700000000002</v>
      </c>
      <c r="D677" s="4">
        <v>1039.67</v>
      </c>
      <c r="E677" s="4">
        <v>24.75</v>
      </c>
      <c r="F677" s="4">
        <v>87.96000000000001</v>
      </c>
      <c r="G677" s="5">
        <v>2.0</v>
      </c>
      <c r="H677" s="4">
        <v>12.375</v>
      </c>
      <c r="I677" s="4">
        <v>43.980000000000004</v>
      </c>
      <c r="J677" s="4">
        <v>1518.5</v>
      </c>
      <c r="K677" s="4">
        <v>205.57</v>
      </c>
      <c r="L677" s="4">
        <v>24.75</v>
      </c>
      <c r="M677" s="4">
        <v>87.96000000000001</v>
      </c>
      <c r="N677" s="4">
        <v>1836.78</v>
      </c>
      <c r="O677" s="5">
        <v>55.0</v>
      </c>
      <c r="P677" s="4">
        <v>27.60909090909091</v>
      </c>
      <c r="Q677" s="4">
        <v>862.0350000000001</v>
      </c>
    </row>
    <row r="678" ht="14.25" customHeight="1">
      <c r="B678" s="1" t="s">
        <v>666</v>
      </c>
      <c r="C678" s="4">
        <v>6839.37</v>
      </c>
      <c r="D678" s="4">
        <v>4291.13</v>
      </c>
      <c r="E678" s="4">
        <v>71.5</v>
      </c>
      <c r="F678" s="4">
        <v>472.28</v>
      </c>
      <c r="G678" s="5">
        <v>3.0</v>
      </c>
      <c r="H678" s="4">
        <v>23.833333333333332</v>
      </c>
      <c r="I678" s="4">
        <v>157.42666666666665</v>
      </c>
      <c r="J678" s="4">
        <v>6471.39</v>
      </c>
      <c r="K678" s="4">
        <v>367.98</v>
      </c>
      <c r="L678" s="4">
        <v>71.5</v>
      </c>
      <c r="M678" s="4">
        <v>472.28</v>
      </c>
      <c r="N678" s="4">
        <v>7383.150000000001</v>
      </c>
      <c r="O678" s="5">
        <v>231.0</v>
      </c>
      <c r="P678" s="4">
        <v>28.014675324675327</v>
      </c>
      <c r="Q678" s="4">
        <v>2279.79</v>
      </c>
    </row>
    <row r="679" ht="14.25" customHeight="1">
      <c r="B679" s="1" t="s">
        <v>667</v>
      </c>
      <c r="C679" s="4">
        <v>11612.510000000002</v>
      </c>
      <c r="D679" s="4">
        <v>7455.5999999999985</v>
      </c>
      <c r="E679" s="4">
        <v>113.75</v>
      </c>
      <c r="F679" s="4">
        <v>2061.52</v>
      </c>
      <c r="G679" s="5">
        <v>8.0</v>
      </c>
      <c r="H679" s="4">
        <v>14.21875</v>
      </c>
      <c r="I679" s="4">
        <v>257.69</v>
      </c>
      <c r="J679" s="4">
        <v>10395.360000000002</v>
      </c>
      <c r="K679" s="4">
        <v>1217.15</v>
      </c>
      <c r="L679" s="4">
        <v>113.75</v>
      </c>
      <c r="M679" s="4">
        <v>2061.52</v>
      </c>
      <c r="N679" s="4">
        <v>13787.779999999999</v>
      </c>
      <c r="O679" s="5">
        <v>1104.0</v>
      </c>
      <c r="P679" s="4">
        <v>9.416086956521742</v>
      </c>
      <c r="Q679" s="4">
        <v>1451.5637500000003</v>
      </c>
    </row>
    <row r="680" ht="14.25" customHeight="1">
      <c r="B680" s="1" t="s">
        <v>668</v>
      </c>
      <c r="C680" s="4">
        <v>443.22</v>
      </c>
      <c r="D680" s="4">
        <v>210.0</v>
      </c>
      <c r="E680" s="4">
        <v>28.75</v>
      </c>
      <c r="F680" s="4">
        <v>51.39</v>
      </c>
      <c r="G680" s="5">
        <v>2.0</v>
      </c>
      <c r="H680" s="4">
        <v>14.375</v>
      </c>
      <c r="I680" s="4">
        <v>25.695</v>
      </c>
      <c r="J680" s="4">
        <v>380.0</v>
      </c>
      <c r="K680" s="4">
        <v>63.22</v>
      </c>
      <c r="L680" s="4">
        <v>28.75</v>
      </c>
      <c r="M680" s="4">
        <v>51.39</v>
      </c>
      <c r="N680" s="4">
        <v>523.36</v>
      </c>
      <c r="O680" s="5">
        <v>1500.0</v>
      </c>
      <c r="P680" s="4">
        <v>0.25333333333333335</v>
      </c>
      <c r="Q680" s="4">
        <v>221.61</v>
      </c>
    </row>
    <row r="681" ht="14.25" customHeight="1">
      <c r="B681" s="1" t="s">
        <v>669</v>
      </c>
      <c r="C681" s="4">
        <v>2492.5600000000004</v>
      </c>
      <c r="D681" s="4">
        <v>1092.0</v>
      </c>
      <c r="E681" s="4">
        <v>91.0</v>
      </c>
      <c r="F681" s="4">
        <v>214.0</v>
      </c>
      <c r="G681" s="5">
        <v>5.0</v>
      </c>
      <c r="H681" s="4">
        <v>18.2</v>
      </c>
      <c r="I681" s="4">
        <v>42.8</v>
      </c>
      <c r="J681" s="4">
        <v>2270.0</v>
      </c>
      <c r="K681" s="4">
        <v>222.56</v>
      </c>
      <c r="L681" s="4">
        <v>91.0</v>
      </c>
      <c r="M681" s="4">
        <v>214.0</v>
      </c>
      <c r="N681" s="4">
        <v>2797.56</v>
      </c>
      <c r="O681" s="5">
        <v>7800.0</v>
      </c>
      <c r="P681" s="4">
        <v>0.29102564102564105</v>
      </c>
      <c r="Q681" s="4">
        <v>498.51200000000006</v>
      </c>
    </row>
    <row r="682" ht="14.25" customHeight="1">
      <c r="B682" s="1" t="s">
        <v>670</v>
      </c>
      <c r="C682" s="4">
        <v>7355.749999999999</v>
      </c>
      <c r="D682" s="4">
        <v>4016.0</v>
      </c>
      <c r="E682" s="4">
        <v>298.25</v>
      </c>
      <c r="F682" s="4">
        <v>979.3899999999999</v>
      </c>
      <c r="G682" s="5">
        <v>25.0</v>
      </c>
      <c r="H682" s="4">
        <v>11.93</v>
      </c>
      <c r="I682" s="4">
        <v>39.175599999999996</v>
      </c>
      <c r="J682" s="4">
        <v>6785.0</v>
      </c>
      <c r="K682" s="4">
        <v>570.7499999999998</v>
      </c>
      <c r="L682" s="4">
        <v>298.25</v>
      </c>
      <c r="M682" s="4">
        <v>979.3899999999999</v>
      </c>
      <c r="N682" s="4">
        <v>8633.390000000001</v>
      </c>
      <c r="O682" s="5">
        <v>24000.0</v>
      </c>
      <c r="P682" s="4">
        <v>0.28270833333333334</v>
      </c>
      <c r="Q682" s="4">
        <v>294.22999999999996</v>
      </c>
    </row>
    <row r="683" ht="14.25" customHeight="1">
      <c r="B683" s="1" t="s">
        <v>671</v>
      </c>
      <c r="C683" s="4">
        <v>748.1899999999999</v>
      </c>
      <c r="D683" s="4">
        <v>270.9</v>
      </c>
      <c r="E683" s="4">
        <v>54.25</v>
      </c>
      <c r="F683" s="4">
        <v>98.74</v>
      </c>
      <c r="G683" s="5">
        <v>4.0</v>
      </c>
      <c r="H683" s="4">
        <v>13.5625</v>
      </c>
      <c r="I683" s="4">
        <v>24.685</v>
      </c>
      <c r="J683" s="4">
        <v>630.0</v>
      </c>
      <c r="K683" s="4">
        <v>118.19</v>
      </c>
      <c r="L683" s="4">
        <v>54.25</v>
      </c>
      <c r="M683" s="4">
        <v>98.74</v>
      </c>
      <c r="N683" s="4">
        <v>901.1800000000001</v>
      </c>
      <c r="O683" s="5">
        <v>2100.0</v>
      </c>
      <c r="P683" s="4">
        <v>0.3</v>
      </c>
      <c r="Q683" s="4">
        <v>187.04749999999999</v>
      </c>
    </row>
    <row r="684" ht="14.25" customHeight="1">
      <c r="B684" s="1" t="s">
        <v>672</v>
      </c>
      <c r="C684" s="4">
        <v>542.2</v>
      </c>
      <c r="D684" s="4">
        <v>411.2</v>
      </c>
      <c r="E684" s="4">
        <v>0.0</v>
      </c>
      <c r="F684" s="4">
        <v>105.56</v>
      </c>
      <c r="G684" s="5">
        <v>1.0</v>
      </c>
      <c r="H684" s="4">
        <v>0.0</v>
      </c>
      <c r="I684" s="4">
        <v>105.56</v>
      </c>
      <c r="J684" s="4">
        <v>487.2</v>
      </c>
      <c r="K684" s="4">
        <v>55.0</v>
      </c>
      <c r="L684" s="4">
        <v>0.0</v>
      </c>
      <c r="M684" s="4">
        <v>105.56</v>
      </c>
      <c r="N684" s="4">
        <v>647.76</v>
      </c>
      <c r="O684" s="5">
        <v>48.0</v>
      </c>
      <c r="P684" s="4">
        <v>10.15</v>
      </c>
      <c r="Q684" s="4">
        <v>542.2</v>
      </c>
    </row>
    <row r="685" ht="14.25" customHeight="1">
      <c r="B685" s="1" t="s">
        <v>673</v>
      </c>
      <c r="C685" s="4">
        <v>25908.54</v>
      </c>
      <c r="D685" s="4">
        <v>14683.2</v>
      </c>
      <c r="E685" s="4">
        <v>296.5</v>
      </c>
      <c r="F685" s="4">
        <v>2822.7300000000005</v>
      </c>
      <c r="G685" s="5">
        <v>15.0</v>
      </c>
      <c r="H685" s="4">
        <v>19.766666666666666</v>
      </c>
      <c r="I685" s="4">
        <v>188.18200000000004</v>
      </c>
      <c r="J685" s="4">
        <v>23270.6</v>
      </c>
      <c r="K685" s="4">
        <v>2637.9399999999996</v>
      </c>
      <c r="L685" s="4">
        <v>296.5</v>
      </c>
      <c r="M685" s="4">
        <v>2822.7300000000005</v>
      </c>
      <c r="N685" s="4">
        <v>29027.77</v>
      </c>
      <c r="O685" s="5">
        <v>1460.0</v>
      </c>
      <c r="P685" s="4">
        <v>15.93876712328767</v>
      </c>
      <c r="Q685" s="4">
        <v>1727.236</v>
      </c>
    </row>
    <row r="686" ht="14.25" customHeight="1">
      <c r="B686" s="1" t="s">
        <v>674</v>
      </c>
      <c r="C686" s="4">
        <v>12554.02</v>
      </c>
      <c r="D686" s="4">
        <v>8099.999999999999</v>
      </c>
      <c r="E686" s="4">
        <v>201.25</v>
      </c>
      <c r="F686" s="4">
        <v>1728.8099999999995</v>
      </c>
      <c r="G686" s="5">
        <v>15.0</v>
      </c>
      <c r="H686" s="4">
        <v>13.416666666666666</v>
      </c>
      <c r="I686" s="4">
        <v>115.25399999999996</v>
      </c>
      <c r="J686" s="4">
        <v>11531.999999999998</v>
      </c>
      <c r="K686" s="4">
        <v>1022.02</v>
      </c>
      <c r="L686" s="4">
        <v>201.25</v>
      </c>
      <c r="M686" s="4">
        <v>1728.8099999999995</v>
      </c>
      <c r="N686" s="4">
        <v>14484.080000000004</v>
      </c>
      <c r="O686" s="5">
        <v>680.0</v>
      </c>
      <c r="P686" s="4">
        <v>16.958823529411763</v>
      </c>
      <c r="Q686" s="4">
        <v>836.9346666666667</v>
      </c>
    </row>
    <row r="687" ht="14.25" customHeight="1">
      <c r="B687" s="1" t="s">
        <v>675</v>
      </c>
      <c r="C687" s="4">
        <v>4837.0599999999995</v>
      </c>
      <c r="D687" s="4">
        <v>2638.0</v>
      </c>
      <c r="E687" s="4">
        <v>42.75</v>
      </c>
      <c r="F687" s="4">
        <v>628.29</v>
      </c>
      <c r="G687" s="5">
        <v>3.0</v>
      </c>
      <c r="H687" s="4">
        <v>14.25</v>
      </c>
      <c r="I687" s="4">
        <v>209.42999999999998</v>
      </c>
      <c r="J687" s="4">
        <v>4226.799999999999</v>
      </c>
      <c r="K687" s="4">
        <v>610.26</v>
      </c>
      <c r="L687" s="4">
        <v>42.75</v>
      </c>
      <c r="M687" s="4">
        <v>628.29</v>
      </c>
      <c r="N687" s="4">
        <v>5508.1</v>
      </c>
      <c r="O687" s="5">
        <v>200.0</v>
      </c>
      <c r="P687" s="4">
        <v>21.133999999999997</v>
      </c>
      <c r="Q687" s="4">
        <v>1612.3533333333332</v>
      </c>
    </row>
    <row r="688" ht="14.25" customHeight="1">
      <c r="B688" s="1" t="s">
        <v>676</v>
      </c>
      <c r="C688" s="4">
        <v>4767.5</v>
      </c>
      <c r="D688" s="4">
        <v>3012.2000000000003</v>
      </c>
      <c r="E688" s="4">
        <v>37.5</v>
      </c>
      <c r="F688" s="4">
        <v>188.87</v>
      </c>
      <c r="G688" s="5">
        <v>4.0</v>
      </c>
      <c r="H688" s="4">
        <v>9.375</v>
      </c>
      <c r="I688" s="4">
        <v>47.2175</v>
      </c>
      <c r="J688" s="4">
        <v>4542.5</v>
      </c>
      <c r="K688" s="4">
        <v>225.0</v>
      </c>
      <c r="L688" s="4">
        <v>37.5</v>
      </c>
      <c r="M688" s="4">
        <v>188.87</v>
      </c>
      <c r="N688" s="4">
        <v>4993.87</v>
      </c>
      <c r="O688" s="5">
        <v>1450.0</v>
      </c>
      <c r="P688" s="4">
        <v>3.132758620689655</v>
      </c>
      <c r="Q688" s="4">
        <v>1191.875</v>
      </c>
    </row>
    <row r="689" ht="14.25" customHeight="1">
      <c r="B689" s="1" t="s">
        <v>677</v>
      </c>
      <c r="C689" s="4">
        <v>3118.5</v>
      </c>
      <c r="D689" s="4">
        <v>2198.51</v>
      </c>
      <c r="E689" s="4">
        <v>49.0</v>
      </c>
      <c r="F689" s="4">
        <v>182.09</v>
      </c>
      <c r="G689" s="5">
        <v>2.0</v>
      </c>
      <c r="H689" s="4">
        <v>24.5</v>
      </c>
      <c r="I689" s="4">
        <v>91.045</v>
      </c>
      <c r="J689" s="4">
        <v>3248.5</v>
      </c>
      <c r="K689" s="4">
        <v>-130.0</v>
      </c>
      <c r="L689" s="4">
        <v>49.0</v>
      </c>
      <c r="M689" s="4">
        <v>182.09</v>
      </c>
      <c r="N689" s="4">
        <v>3349.5899999999997</v>
      </c>
      <c r="O689" s="5">
        <v>338.0</v>
      </c>
      <c r="P689" s="4">
        <v>9.61094674556213</v>
      </c>
      <c r="Q689" s="4">
        <v>1559.25</v>
      </c>
    </row>
    <row r="690" ht="14.25" customHeight="1">
      <c r="B690" s="1" t="s">
        <v>678</v>
      </c>
      <c r="C690" s="4">
        <v>1254.74</v>
      </c>
      <c r="D690" s="4">
        <v>834.9</v>
      </c>
      <c r="E690" s="4">
        <v>39.25</v>
      </c>
      <c r="F690" s="4">
        <v>207.18</v>
      </c>
      <c r="G690" s="5">
        <v>2.0</v>
      </c>
      <c r="H690" s="4">
        <v>19.625</v>
      </c>
      <c r="I690" s="4">
        <v>103.59</v>
      </c>
      <c r="J690" s="4">
        <v>1227.0</v>
      </c>
      <c r="K690" s="4">
        <v>27.74</v>
      </c>
      <c r="L690" s="4">
        <v>39.25</v>
      </c>
      <c r="M690" s="4">
        <v>207.18</v>
      </c>
      <c r="N690" s="4">
        <v>1501.1699999999998</v>
      </c>
      <c r="O690" s="5">
        <v>3300.0</v>
      </c>
      <c r="P690" s="4">
        <v>0.3718181818181818</v>
      </c>
      <c r="Q690" s="4">
        <v>627.37</v>
      </c>
    </row>
    <row r="691" ht="14.25" customHeight="1">
      <c r="B691" s="1" t="s">
        <v>679</v>
      </c>
      <c r="C691" s="4">
        <v>2520.8</v>
      </c>
      <c r="D691" s="4">
        <v>1583.12</v>
      </c>
      <c r="E691" s="4">
        <v>40.0</v>
      </c>
      <c r="F691" s="4">
        <v>125.58</v>
      </c>
      <c r="G691" s="5">
        <v>4.0</v>
      </c>
      <c r="H691" s="4">
        <v>10.0</v>
      </c>
      <c r="I691" s="4">
        <v>31.395</v>
      </c>
      <c r="J691" s="4">
        <v>2290.8</v>
      </c>
      <c r="K691" s="4">
        <v>230.0</v>
      </c>
      <c r="L691" s="4">
        <v>40.0</v>
      </c>
      <c r="M691" s="4">
        <v>125.58</v>
      </c>
      <c r="N691" s="4">
        <v>2686.38</v>
      </c>
      <c r="O691" s="5">
        <v>820.0</v>
      </c>
      <c r="P691" s="4">
        <v>2.793658536585366</v>
      </c>
      <c r="Q691" s="4">
        <v>630.2</v>
      </c>
    </row>
    <row r="692" ht="14.25" customHeight="1">
      <c r="B692" s="1" t="s">
        <v>680</v>
      </c>
      <c r="C692" s="4">
        <v>3825.0</v>
      </c>
      <c r="D692" s="4">
        <v>2341.9000000000005</v>
      </c>
      <c r="E692" s="4">
        <v>105.75</v>
      </c>
      <c r="F692" s="4">
        <v>195.5</v>
      </c>
      <c r="G692" s="5">
        <v>8.0</v>
      </c>
      <c r="H692" s="4">
        <v>13.21875</v>
      </c>
      <c r="I692" s="4">
        <v>24.4375</v>
      </c>
      <c r="J692" s="4">
        <v>3425.0</v>
      </c>
      <c r="K692" s="4">
        <v>400.0</v>
      </c>
      <c r="L692" s="4">
        <v>105.75</v>
      </c>
      <c r="M692" s="4">
        <v>195.5</v>
      </c>
      <c r="N692" s="4">
        <v>4126.25</v>
      </c>
      <c r="O692" s="5">
        <v>1650.0</v>
      </c>
      <c r="P692" s="4">
        <v>2.0757575757575757</v>
      </c>
      <c r="Q692" s="4">
        <v>478.125</v>
      </c>
    </row>
    <row r="693" ht="14.25" customHeight="1">
      <c r="B693" s="1" t="s">
        <v>681</v>
      </c>
      <c r="C693" s="4">
        <v>549.0</v>
      </c>
      <c r="D693" s="4">
        <v>349.4</v>
      </c>
      <c r="E693" s="4">
        <v>20.0</v>
      </c>
      <c r="F693" s="4">
        <v>77.7</v>
      </c>
      <c r="G693" s="5">
        <v>1.0</v>
      </c>
      <c r="H693" s="4">
        <v>20.0</v>
      </c>
      <c r="I693" s="4">
        <v>77.7</v>
      </c>
      <c r="J693" s="4">
        <v>489.0</v>
      </c>
      <c r="K693" s="4">
        <v>60.0</v>
      </c>
      <c r="L693" s="4">
        <v>20.0</v>
      </c>
      <c r="M693" s="4">
        <v>77.7</v>
      </c>
      <c r="N693" s="4">
        <v>646.7</v>
      </c>
      <c r="O693" s="5">
        <v>100.0</v>
      </c>
      <c r="P693" s="4">
        <v>4.89</v>
      </c>
      <c r="Q693" s="4">
        <v>549.0</v>
      </c>
    </row>
    <row r="694" ht="14.25" customHeight="1">
      <c r="B694" s="1" t="s">
        <v>682</v>
      </c>
      <c r="C694" s="4">
        <v>5414.27</v>
      </c>
      <c r="D694" s="4">
        <v>2978.4</v>
      </c>
      <c r="E694" s="4">
        <v>80.0</v>
      </c>
      <c r="F694" s="4">
        <v>1064.22</v>
      </c>
      <c r="G694" s="5">
        <v>5.0</v>
      </c>
      <c r="H694" s="4">
        <v>16.0</v>
      </c>
      <c r="I694" s="4">
        <v>212.844</v>
      </c>
      <c r="J694" s="4">
        <v>4936.9</v>
      </c>
      <c r="K694" s="4">
        <v>477.37</v>
      </c>
      <c r="L694" s="4">
        <v>80.0</v>
      </c>
      <c r="M694" s="4">
        <v>1064.22</v>
      </c>
      <c r="N694" s="4">
        <v>6558.49</v>
      </c>
      <c r="O694" s="5">
        <v>1010.0</v>
      </c>
      <c r="P694" s="4">
        <v>4.888019801980198</v>
      </c>
      <c r="Q694" s="4">
        <v>1082.854</v>
      </c>
    </row>
    <row r="695" ht="14.25" customHeight="1">
      <c r="B695" s="1" t="s">
        <v>683</v>
      </c>
      <c r="C695" s="4">
        <v>793.76</v>
      </c>
      <c r="D695" s="4">
        <v>448.0</v>
      </c>
      <c r="E695" s="4">
        <v>20.0</v>
      </c>
      <c r="F695" s="4">
        <v>100.14</v>
      </c>
      <c r="G695" s="5">
        <v>1.0</v>
      </c>
      <c r="H695" s="4">
        <v>20.0</v>
      </c>
      <c r="I695" s="4">
        <v>100.14</v>
      </c>
      <c r="J695" s="4">
        <v>778.5</v>
      </c>
      <c r="K695" s="4">
        <v>15.26</v>
      </c>
      <c r="L695" s="4">
        <v>20.0</v>
      </c>
      <c r="M695" s="4">
        <v>100.14</v>
      </c>
      <c r="N695" s="4">
        <v>913.9</v>
      </c>
      <c r="O695" s="5">
        <v>150.0</v>
      </c>
      <c r="P695" s="4">
        <v>5.19</v>
      </c>
      <c r="Q695" s="4">
        <v>793.76</v>
      </c>
    </row>
    <row r="696" ht="14.25" customHeight="1">
      <c r="B696" s="1" t="s">
        <v>684</v>
      </c>
      <c r="C696" s="4">
        <v>706.56</v>
      </c>
      <c r="D696" s="4">
        <v>420.32</v>
      </c>
      <c r="E696" s="4">
        <v>18.75</v>
      </c>
      <c r="F696" s="4">
        <v>142.38</v>
      </c>
      <c r="G696" s="5">
        <v>1.0</v>
      </c>
      <c r="H696" s="4">
        <v>18.75</v>
      </c>
      <c r="I696" s="4">
        <v>142.38</v>
      </c>
      <c r="J696" s="4">
        <v>543.36</v>
      </c>
      <c r="K696" s="4">
        <v>163.2</v>
      </c>
      <c r="L696" s="4">
        <v>18.75</v>
      </c>
      <c r="M696" s="4">
        <v>142.38</v>
      </c>
      <c r="N696" s="4">
        <v>867.69</v>
      </c>
      <c r="O696" s="5">
        <v>96.0</v>
      </c>
      <c r="P696" s="4">
        <v>5.66</v>
      </c>
      <c r="Q696" s="4">
        <v>706.56</v>
      </c>
    </row>
    <row r="697" ht="14.25" customHeight="1">
      <c r="B697" s="1" t="s">
        <v>685</v>
      </c>
      <c r="C697" s="4">
        <v>675.27</v>
      </c>
      <c r="D697" s="4">
        <v>348.5</v>
      </c>
      <c r="E697" s="4">
        <v>18.75</v>
      </c>
      <c r="F697" s="4">
        <v>53.38</v>
      </c>
      <c r="G697" s="5">
        <v>1.0</v>
      </c>
      <c r="H697" s="4">
        <v>18.75</v>
      </c>
      <c r="I697" s="4">
        <v>53.38</v>
      </c>
      <c r="J697" s="4">
        <v>599.5</v>
      </c>
      <c r="K697" s="4">
        <v>75.77</v>
      </c>
      <c r="L697" s="4">
        <v>18.75</v>
      </c>
      <c r="M697" s="4">
        <v>53.38</v>
      </c>
      <c r="N697" s="4">
        <v>747.4</v>
      </c>
      <c r="O697" s="5">
        <v>50.0</v>
      </c>
      <c r="P697" s="4">
        <v>11.99</v>
      </c>
      <c r="Q697" s="4">
        <v>675.27</v>
      </c>
    </row>
    <row r="698" ht="14.25" customHeight="1">
      <c r="B698" s="1" t="s">
        <v>686</v>
      </c>
      <c r="C698" s="4">
        <v>5365.919999999999</v>
      </c>
      <c r="D698" s="4">
        <v>3065.0</v>
      </c>
      <c r="E698" s="4">
        <v>137.75</v>
      </c>
      <c r="F698" s="4">
        <v>621.62</v>
      </c>
      <c r="G698" s="5">
        <v>12.0</v>
      </c>
      <c r="H698" s="4">
        <v>11.479166666666666</v>
      </c>
      <c r="I698" s="4">
        <v>51.80166666666667</v>
      </c>
      <c r="J698" s="4">
        <v>4039.5</v>
      </c>
      <c r="K698" s="4">
        <v>1326.4199999999998</v>
      </c>
      <c r="L698" s="4">
        <v>137.75</v>
      </c>
      <c r="M698" s="4">
        <v>621.62</v>
      </c>
      <c r="N698" s="4">
        <v>6125.29</v>
      </c>
      <c r="O698" s="5">
        <v>5550.0</v>
      </c>
      <c r="P698" s="4">
        <v>0.7278378378378378</v>
      </c>
      <c r="Q698" s="4">
        <v>447.1599999999999</v>
      </c>
    </row>
    <row r="699" ht="14.25" customHeight="1">
      <c r="B699" s="1" t="s">
        <v>687</v>
      </c>
      <c r="C699" s="4">
        <v>638.08</v>
      </c>
      <c r="D699" s="4">
        <v>392.0</v>
      </c>
      <c r="E699" s="4">
        <v>20.0</v>
      </c>
      <c r="F699" s="4">
        <v>24.99</v>
      </c>
      <c r="G699" s="5">
        <v>1.0</v>
      </c>
      <c r="H699" s="4">
        <v>20.0</v>
      </c>
      <c r="I699" s="4">
        <v>24.99</v>
      </c>
      <c r="J699" s="4">
        <v>228.0</v>
      </c>
      <c r="K699" s="4">
        <v>410.08</v>
      </c>
      <c r="L699" s="4">
        <v>20.0</v>
      </c>
      <c r="M699" s="4">
        <v>24.99</v>
      </c>
      <c r="N699" s="4">
        <v>683.07</v>
      </c>
      <c r="O699" s="5">
        <v>300.0</v>
      </c>
      <c r="P699" s="4">
        <v>0.76</v>
      </c>
      <c r="Q699" s="4">
        <v>638.08</v>
      </c>
    </row>
    <row r="700" ht="14.25" customHeight="1">
      <c r="B700" s="1" t="s">
        <v>688</v>
      </c>
      <c r="C700" s="4">
        <v>11882.27</v>
      </c>
      <c r="D700" s="4">
        <v>8620.220000000001</v>
      </c>
      <c r="E700" s="4">
        <v>303.25</v>
      </c>
      <c r="F700" s="4">
        <v>3974.359999999999</v>
      </c>
      <c r="G700" s="5">
        <v>19.0</v>
      </c>
      <c r="H700" s="4">
        <v>15.960526315789474</v>
      </c>
      <c r="I700" s="4">
        <v>209.17684210526312</v>
      </c>
      <c r="J700" s="4">
        <v>10342.92</v>
      </c>
      <c r="K700" s="4">
        <v>1539.35</v>
      </c>
      <c r="L700" s="4">
        <v>303.25</v>
      </c>
      <c r="M700" s="4">
        <v>3974.359999999999</v>
      </c>
      <c r="N700" s="4">
        <v>16159.880000000001</v>
      </c>
      <c r="O700" s="5">
        <v>7458.0</v>
      </c>
      <c r="P700" s="4">
        <v>1.3868222043443283</v>
      </c>
      <c r="Q700" s="4">
        <v>625.3826315789474</v>
      </c>
    </row>
    <row r="701" ht="14.25" customHeight="1">
      <c r="B701" s="1" t="s">
        <v>689</v>
      </c>
      <c r="C701" s="4">
        <v>9978.869999999999</v>
      </c>
      <c r="D701" s="4">
        <v>7284.5</v>
      </c>
      <c r="E701" s="4">
        <v>140.5</v>
      </c>
      <c r="F701" s="4">
        <v>1918.51</v>
      </c>
      <c r="G701" s="5">
        <v>14.0</v>
      </c>
      <c r="H701" s="4">
        <v>10.035714285714286</v>
      </c>
      <c r="I701" s="4">
        <v>137.03642857142856</v>
      </c>
      <c r="J701" s="4">
        <v>8274.5</v>
      </c>
      <c r="K701" s="4">
        <v>1704.3700000000003</v>
      </c>
      <c r="L701" s="4">
        <v>140.5</v>
      </c>
      <c r="M701" s="4">
        <v>1918.51</v>
      </c>
      <c r="N701" s="4">
        <v>12037.880000000001</v>
      </c>
      <c r="O701" s="5">
        <v>4150.0</v>
      </c>
      <c r="P701" s="4">
        <v>1.993855421686747</v>
      </c>
      <c r="Q701" s="4">
        <v>712.7764285714285</v>
      </c>
    </row>
    <row r="702" ht="14.25" customHeight="1">
      <c r="B702" s="1" t="s">
        <v>690</v>
      </c>
      <c r="C702" s="4">
        <v>7647.439999999999</v>
      </c>
      <c r="D702" s="4">
        <v>4536.0</v>
      </c>
      <c r="E702" s="4">
        <v>202.25</v>
      </c>
      <c r="F702" s="4">
        <v>1180.07</v>
      </c>
      <c r="G702" s="5">
        <v>13.0</v>
      </c>
      <c r="H702" s="4">
        <v>15.557692307692308</v>
      </c>
      <c r="I702" s="4">
        <v>90.77461538461537</v>
      </c>
      <c r="J702" s="4">
        <v>6216.0</v>
      </c>
      <c r="K702" s="4">
        <v>1431.4400000000003</v>
      </c>
      <c r="L702" s="4">
        <v>202.25</v>
      </c>
      <c r="M702" s="4">
        <v>1180.07</v>
      </c>
      <c r="N702" s="4">
        <v>9029.76</v>
      </c>
      <c r="O702" s="5">
        <v>4800.0</v>
      </c>
      <c r="P702" s="4">
        <v>1.295</v>
      </c>
      <c r="Q702" s="4">
        <v>588.2646153846152</v>
      </c>
    </row>
    <row r="703" ht="14.25" customHeight="1">
      <c r="B703" s="1" t="s">
        <v>691</v>
      </c>
      <c r="C703" s="4">
        <v>2337.1699999999996</v>
      </c>
      <c r="D703" s="4">
        <v>1340.0</v>
      </c>
      <c r="E703" s="4">
        <v>51.0</v>
      </c>
      <c r="F703" s="4">
        <v>121.9</v>
      </c>
      <c r="G703" s="5">
        <v>5.0</v>
      </c>
      <c r="H703" s="4">
        <v>10.2</v>
      </c>
      <c r="I703" s="4">
        <v>24.380000000000003</v>
      </c>
      <c r="J703" s="4">
        <v>1771.0</v>
      </c>
      <c r="K703" s="4">
        <v>566.17</v>
      </c>
      <c r="L703" s="4">
        <v>51.0</v>
      </c>
      <c r="M703" s="4">
        <v>121.9</v>
      </c>
      <c r="N703" s="4">
        <v>2510.07</v>
      </c>
      <c r="O703" s="5">
        <v>800.0</v>
      </c>
      <c r="P703" s="4">
        <v>2.21375</v>
      </c>
      <c r="Q703" s="4">
        <v>467.4339999999999</v>
      </c>
    </row>
    <row r="704" ht="14.25" customHeight="1">
      <c r="B704" s="1" t="s">
        <v>692</v>
      </c>
      <c r="C704" s="4">
        <v>446.6</v>
      </c>
      <c r="D704" s="4">
        <v>270.8</v>
      </c>
      <c r="E704" s="4">
        <v>16.75</v>
      </c>
      <c r="F704" s="4">
        <v>107.9</v>
      </c>
      <c r="G704" s="5">
        <v>1.0</v>
      </c>
      <c r="H704" s="4">
        <v>16.75</v>
      </c>
      <c r="I704" s="4">
        <v>107.9</v>
      </c>
      <c r="J704" s="4">
        <v>339.6</v>
      </c>
      <c r="K704" s="4">
        <v>107.0</v>
      </c>
      <c r="L704" s="4">
        <v>16.75</v>
      </c>
      <c r="M704" s="4">
        <v>107.9</v>
      </c>
      <c r="N704" s="4">
        <v>571.25</v>
      </c>
      <c r="O704" s="5">
        <v>40.0</v>
      </c>
      <c r="P704" s="4">
        <v>8.49</v>
      </c>
      <c r="Q704" s="4">
        <v>446.6</v>
      </c>
    </row>
    <row r="705" ht="14.25" customHeight="1">
      <c r="B705" s="1" t="s">
        <v>693</v>
      </c>
      <c r="C705" s="4">
        <v>8292.89</v>
      </c>
      <c r="D705" s="4">
        <v>5903.900000000001</v>
      </c>
      <c r="E705" s="4">
        <v>67.75</v>
      </c>
      <c r="F705" s="4">
        <v>1185.6399999999999</v>
      </c>
      <c r="G705" s="5">
        <v>3.0</v>
      </c>
      <c r="H705" s="4">
        <v>22.583333333333332</v>
      </c>
      <c r="I705" s="4">
        <v>395.2133333333333</v>
      </c>
      <c r="J705" s="4">
        <v>5917.8</v>
      </c>
      <c r="K705" s="4">
        <v>2375.0899999999997</v>
      </c>
      <c r="L705" s="4">
        <v>67.75</v>
      </c>
      <c r="M705" s="4">
        <v>1185.6399999999999</v>
      </c>
      <c r="N705" s="4">
        <v>9546.28</v>
      </c>
      <c r="O705" s="5">
        <v>910.0</v>
      </c>
      <c r="P705" s="4">
        <v>6.503076923076923</v>
      </c>
      <c r="Q705" s="4">
        <v>2764.2966666666666</v>
      </c>
    </row>
    <row r="706" ht="14.25" customHeight="1">
      <c r="B706" s="1" t="s">
        <v>694</v>
      </c>
      <c r="C706" s="4">
        <v>9438.56</v>
      </c>
      <c r="D706" s="4">
        <v>6594.0</v>
      </c>
      <c r="E706" s="4">
        <v>94.75</v>
      </c>
      <c r="F706" s="4">
        <v>1687.52</v>
      </c>
      <c r="G706" s="5">
        <v>7.0</v>
      </c>
      <c r="H706" s="4">
        <v>13.535714285714286</v>
      </c>
      <c r="I706" s="4">
        <v>241.0742857142857</v>
      </c>
      <c r="J706" s="4">
        <v>8903.0</v>
      </c>
      <c r="K706" s="4">
        <v>535.56</v>
      </c>
      <c r="L706" s="4">
        <v>94.75</v>
      </c>
      <c r="M706" s="4">
        <v>1687.52</v>
      </c>
      <c r="N706" s="4">
        <v>11220.83</v>
      </c>
      <c r="O706" s="5">
        <v>2300.0</v>
      </c>
      <c r="P706" s="4">
        <v>3.8708695652173915</v>
      </c>
      <c r="Q706" s="4">
        <v>1348.3657142857141</v>
      </c>
    </row>
    <row r="707" ht="14.25" customHeight="1">
      <c r="B707" s="1" t="s">
        <v>695</v>
      </c>
      <c r="C707" s="4">
        <v>4026.02</v>
      </c>
      <c r="D707" s="4">
        <v>2182.0</v>
      </c>
      <c r="E707" s="4">
        <v>173.5</v>
      </c>
      <c r="F707" s="4">
        <v>540.3900000000001</v>
      </c>
      <c r="G707" s="5">
        <v>13.0</v>
      </c>
      <c r="H707" s="4">
        <v>13.346153846153847</v>
      </c>
      <c r="I707" s="4">
        <v>41.56846153846155</v>
      </c>
      <c r="J707" s="4">
        <v>3265.5</v>
      </c>
      <c r="K707" s="4">
        <v>760.5199999999999</v>
      </c>
      <c r="L707" s="4">
        <v>173.5</v>
      </c>
      <c r="M707" s="4">
        <v>540.3900000000001</v>
      </c>
      <c r="N707" s="4">
        <v>4739.91</v>
      </c>
      <c r="O707" s="5">
        <v>2400.0</v>
      </c>
      <c r="P707" s="4">
        <v>1.360625</v>
      </c>
      <c r="Q707" s="4">
        <v>309.69384615384615</v>
      </c>
    </row>
    <row r="708" ht="14.25" customHeight="1">
      <c r="B708" s="1" t="s">
        <v>696</v>
      </c>
      <c r="C708" s="4">
        <v>2606.07</v>
      </c>
      <c r="D708" s="4">
        <v>1802.0</v>
      </c>
      <c r="E708" s="4">
        <v>40.25</v>
      </c>
      <c r="F708" s="4">
        <v>263.49</v>
      </c>
      <c r="G708" s="5">
        <v>3.0</v>
      </c>
      <c r="H708" s="4">
        <v>13.416666666666666</v>
      </c>
      <c r="I708" s="4">
        <v>87.83</v>
      </c>
      <c r="J708" s="4">
        <v>1305.5</v>
      </c>
      <c r="K708" s="4">
        <v>1300.57</v>
      </c>
      <c r="L708" s="4">
        <v>40.25</v>
      </c>
      <c r="M708" s="4">
        <v>263.49</v>
      </c>
      <c r="N708" s="4">
        <v>2909.81</v>
      </c>
      <c r="O708" s="5">
        <v>1120.0</v>
      </c>
      <c r="P708" s="4">
        <v>1.165625</v>
      </c>
      <c r="Q708" s="4">
        <v>868.69</v>
      </c>
    </row>
    <row r="709" ht="14.25" customHeight="1">
      <c r="B709" s="1" t="s">
        <v>697</v>
      </c>
      <c r="C709" s="4">
        <v>1241.33</v>
      </c>
      <c r="D709" s="4">
        <v>658.0</v>
      </c>
      <c r="E709" s="4">
        <v>51.0</v>
      </c>
      <c r="F709" s="4">
        <v>154.51</v>
      </c>
      <c r="G709" s="5">
        <v>3.0</v>
      </c>
      <c r="H709" s="4">
        <v>17.0</v>
      </c>
      <c r="I709" s="4">
        <v>51.50333333333333</v>
      </c>
      <c r="J709" s="4">
        <v>1096.0</v>
      </c>
      <c r="K709" s="4">
        <v>145.32999999999998</v>
      </c>
      <c r="L709" s="4">
        <v>51.0</v>
      </c>
      <c r="M709" s="4">
        <v>154.51</v>
      </c>
      <c r="N709" s="4">
        <v>1446.8400000000001</v>
      </c>
      <c r="O709" s="5">
        <v>800.0</v>
      </c>
      <c r="P709" s="4">
        <v>1.37</v>
      </c>
      <c r="Q709" s="4">
        <v>413.77666666666664</v>
      </c>
    </row>
    <row r="710" ht="14.25" customHeight="1">
      <c r="B710" s="1" t="s">
        <v>698</v>
      </c>
      <c r="C710" s="4">
        <v>306.78</v>
      </c>
      <c r="D710" s="4">
        <v>181.98</v>
      </c>
      <c r="E710" s="4">
        <v>0.0</v>
      </c>
      <c r="F710" s="4">
        <v>58.38</v>
      </c>
      <c r="G710" s="5">
        <v>1.0</v>
      </c>
      <c r="H710" s="4">
        <v>0.0</v>
      </c>
      <c r="I710" s="4">
        <v>58.38</v>
      </c>
      <c r="J710" s="4">
        <v>241.78</v>
      </c>
      <c r="K710" s="4">
        <v>65.0</v>
      </c>
      <c r="L710" s="4">
        <v>0.0</v>
      </c>
      <c r="M710" s="4">
        <v>58.38</v>
      </c>
      <c r="N710" s="4">
        <v>365.16</v>
      </c>
      <c r="O710" s="5">
        <v>22.0</v>
      </c>
      <c r="P710" s="4">
        <v>10.99</v>
      </c>
      <c r="Q710" s="4">
        <v>306.78</v>
      </c>
    </row>
    <row r="711" ht="14.25" customHeight="1">
      <c r="B711" s="1" t="s">
        <v>699</v>
      </c>
      <c r="C711" s="4">
        <v>634.75</v>
      </c>
      <c r="D711" s="4">
        <v>419.25</v>
      </c>
      <c r="E711" s="4">
        <v>20.0</v>
      </c>
      <c r="F711" s="4">
        <v>42.79</v>
      </c>
      <c r="G711" s="5">
        <v>1.0</v>
      </c>
      <c r="H711" s="4">
        <v>20.0</v>
      </c>
      <c r="I711" s="4">
        <v>42.79</v>
      </c>
      <c r="J711" s="4">
        <v>569.75</v>
      </c>
      <c r="K711" s="4">
        <v>65.0</v>
      </c>
      <c r="L711" s="4">
        <v>20.0</v>
      </c>
      <c r="M711" s="4">
        <v>42.79</v>
      </c>
      <c r="N711" s="4">
        <v>697.54</v>
      </c>
      <c r="O711" s="5">
        <v>25.0</v>
      </c>
      <c r="P711" s="4">
        <v>22.79</v>
      </c>
      <c r="Q711" s="4">
        <v>634.75</v>
      </c>
    </row>
    <row r="712" ht="14.25" customHeight="1">
      <c r="B712" s="1" t="s">
        <v>700</v>
      </c>
      <c r="C712" s="4">
        <v>1633.5</v>
      </c>
      <c r="D712" s="4">
        <v>1060.0</v>
      </c>
      <c r="E712" s="4">
        <v>65.75</v>
      </c>
      <c r="F712" s="4">
        <v>335.75</v>
      </c>
      <c r="G712" s="5">
        <v>5.0</v>
      </c>
      <c r="H712" s="4">
        <v>13.15</v>
      </c>
      <c r="I712" s="4">
        <v>67.15</v>
      </c>
      <c r="J712" s="4">
        <v>1633.5</v>
      </c>
      <c r="K712" s="4">
        <v>0.0</v>
      </c>
      <c r="L712" s="4">
        <v>65.75</v>
      </c>
      <c r="M712" s="4">
        <v>335.75</v>
      </c>
      <c r="N712" s="4">
        <v>2035.0000000000002</v>
      </c>
      <c r="O712" s="5">
        <v>2650.0</v>
      </c>
      <c r="P712" s="4">
        <v>0.6164150943396226</v>
      </c>
      <c r="Q712" s="4">
        <v>326.7</v>
      </c>
    </row>
    <row r="713" ht="14.25" customHeight="1">
      <c r="B713" s="1" t="s">
        <v>701</v>
      </c>
      <c r="C713" s="4">
        <v>429.5</v>
      </c>
      <c r="D713" s="4">
        <v>203.5</v>
      </c>
      <c r="E713" s="4">
        <v>41.0</v>
      </c>
      <c r="F713" s="4">
        <v>94.05</v>
      </c>
      <c r="G713" s="5">
        <v>3.0</v>
      </c>
      <c r="H713" s="4">
        <v>13.666666666666666</v>
      </c>
      <c r="I713" s="4">
        <v>31.349999999999998</v>
      </c>
      <c r="J713" s="4">
        <v>429.5</v>
      </c>
      <c r="K713" s="4">
        <v>0.0</v>
      </c>
      <c r="L713" s="4">
        <v>41.0</v>
      </c>
      <c r="M713" s="4">
        <v>94.05</v>
      </c>
      <c r="N713" s="4">
        <v>564.55</v>
      </c>
      <c r="O713" s="5">
        <v>550.0</v>
      </c>
      <c r="P713" s="4">
        <v>0.7809090909090909</v>
      </c>
      <c r="Q713" s="4">
        <v>143.16666666666666</v>
      </c>
    </row>
    <row r="714" ht="14.25" customHeight="1">
      <c r="B714" s="1" t="s">
        <v>702</v>
      </c>
      <c r="C714" s="4">
        <v>697.87</v>
      </c>
      <c r="D714" s="4">
        <v>404.2</v>
      </c>
      <c r="E714" s="4">
        <v>18.75</v>
      </c>
      <c r="F714" s="4">
        <v>29.39</v>
      </c>
      <c r="G714" s="5">
        <v>1.0</v>
      </c>
      <c r="H714" s="4">
        <v>18.75</v>
      </c>
      <c r="I714" s="4">
        <v>29.39</v>
      </c>
      <c r="J714" s="4">
        <v>639.0</v>
      </c>
      <c r="K714" s="4">
        <v>58.87</v>
      </c>
      <c r="L714" s="4">
        <v>18.75</v>
      </c>
      <c r="M714" s="4">
        <v>29.39</v>
      </c>
      <c r="N714" s="4">
        <v>746.01</v>
      </c>
      <c r="O714" s="5">
        <v>20.0</v>
      </c>
      <c r="P714" s="4">
        <v>31.95</v>
      </c>
      <c r="Q714" s="4">
        <v>697.87</v>
      </c>
    </row>
    <row r="715" ht="14.25" customHeight="1">
      <c r="B715" s="1" t="s">
        <v>703</v>
      </c>
      <c r="C715" s="4">
        <v>3580.23</v>
      </c>
      <c r="D715" s="4">
        <v>2141.5</v>
      </c>
      <c r="E715" s="4">
        <v>57.0</v>
      </c>
      <c r="F715" s="4">
        <v>226.27</v>
      </c>
      <c r="G715" s="5">
        <v>4.0</v>
      </c>
      <c r="H715" s="4">
        <v>14.25</v>
      </c>
      <c r="I715" s="4">
        <v>56.5675</v>
      </c>
      <c r="J715" s="4">
        <v>2879.75</v>
      </c>
      <c r="K715" s="4">
        <v>700.48</v>
      </c>
      <c r="L715" s="4">
        <v>57.0</v>
      </c>
      <c r="M715" s="4">
        <v>226.27</v>
      </c>
      <c r="N715" s="4">
        <v>3863.5</v>
      </c>
      <c r="O715" s="5">
        <v>225.0</v>
      </c>
      <c r="P715" s="4">
        <v>12.79888888888889</v>
      </c>
      <c r="Q715" s="4">
        <v>895.0575</v>
      </c>
    </row>
    <row r="716" ht="14.25" customHeight="1">
      <c r="B716" s="1" t="s">
        <v>704</v>
      </c>
      <c r="C716" s="4">
        <v>3040.66</v>
      </c>
      <c r="D716" s="4">
        <v>1440.5</v>
      </c>
      <c r="E716" s="4">
        <v>44.75</v>
      </c>
      <c r="F716" s="4">
        <v>112.83</v>
      </c>
      <c r="G716" s="5">
        <v>2.0</v>
      </c>
      <c r="H716" s="4">
        <v>22.375</v>
      </c>
      <c r="I716" s="4">
        <v>56.415</v>
      </c>
      <c r="J716" s="4">
        <v>2799.3</v>
      </c>
      <c r="K716" s="4">
        <v>241.36</v>
      </c>
      <c r="L716" s="4">
        <v>44.75</v>
      </c>
      <c r="M716" s="4">
        <v>112.83</v>
      </c>
      <c r="N716" s="4">
        <v>3198.24</v>
      </c>
      <c r="O716" s="5">
        <v>70.0</v>
      </c>
      <c r="P716" s="4">
        <v>39.99</v>
      </c>
      <c r="Q716" s="4">
        <v>1520.33</v>
      </c>
    </row>
    <row r="717" ht="14.25" customHeight="1">
      <c r="B717" s="1" t="s">
        <v>705</v>
      </c>
      <c r="C717" s="4">
        <v>1071.24</v>
      </c>
      <c r="D717" s="4">
        <v>622.5</v>
      </c>
      <c r="E717" s="4">
        <v>35.5</v>
      </c>
      <c r="F717" s="4">
        <v>45.54</v>
      </c>
      <c r="G717" s="5">
        <v>2.0</v>
      </c>
      <c r="H717" s="4">
        <v>17.75</v>
      </c>
      <c r="I717" s="4">
        <v>22.77</v>
      </c>
      <c r="J717" s="4">
        <v>929.0</v>
      </c>
      <c r="K717" s="4">
        <v>142.24</v>
      </c>
      <c r="L717" s="4">
        <v>35.5</v>
      </c>
      <c r="M717" s="4">
        <v>45.54</v>
      </c>
      <c r="N717" s="4">
        <v>1152.28</v>
      </c>
      <c r="O717" s="5">
        <v>650.0</v>
      </c>
      <c r="P717" s="4">
        <v>1.4292307692307693</v>
      </c>
      <c r="Q717" s="4">
        <v>535.62</v>
      </c>
    </row>
    <row r="718" ht="14.25" customHeight="1">
      <c r="B718" s="1" t="s">
        <v>706</v>
      </c>
      <c r="C718" s="4">
        <v>30905.559999999998</v>
      </c>
      <c r="D718" s="4">
        <v>20016.480000000007</v>
      </c>
      <c r="E718" s="4">
        <v>124.0</v>
      </c>
      <c r="F718" s="4">
        <v>858.03</v>
      </c>
      <c r="G718" s="5">
        <v>10.0</v>
      </c>
      <c r="H718" s="4">
        <v>12.4</v>
      </c>
      <c r="I718" s="4">
        <v>85.803</v>
      </c>
      <c r="J718" s="4">
        <v>29300.0</v>
      </c>
      <c r="K718" s="4">
        <v>1605.56</v>
      </c>
      <c r="L718" s="4">
        <v>124.0</v>
      </c>
      <c r="M718" s="4">
        <v>858.03</v>
      </c>
      <c r="N718" s="4">
        <v>31887.590000000004</v>
      </c>
      <c r="O718" s="5">
        <v>112.0</v>
      </c>
      <c r="P718" s="4">
        <v>261.60714285714283</v>
      </c>
      <c r="Q718" s="4">
        <v>3090.5559999999996</v>
      </c>
    </row>
    <row r="719" ht="14.25" customHeight="1">
      <c r="B719" s="1" t="s">
        <v>707</v>
      </c>
      <c r="C719" s="4">
        <v>797.25</v>
      </c>
      <c r="D719" s="4">
        <v>375.9</v>
      </c>
      <c r="E719" s="4">
        <v>20.0</v>
      </c>
      <c r="F719" s="4">
        <v>21.68</v>
      </c>
      <c r="G719" s="5">
        <v>1.0</v>
      </c>
      <c r="H719" s="4">
        <v>20.0</v>
      </c>
      <c r="I719" s="4">
        <v>21.68</v>
      </c>
      <c r="J719" s="4">
        <v>666.9</v>
      </c>
      <c r="K719" s="4">
        <v>130.35</v>
      </c>
      <c r="L719" s="4">
        <v>20.0</v>
      </c>
      <c r="M719" s="4">
        <v>21.68</v>
      </c>
      <c r="N719" s="4">
        <v>838.93</v>
      </c>
      <c r="O719" s="5">
        <v>10.0</v>
      </c>
      <c r="P719" s="4">
        <v>66.69</v>
      </c>
      <c r="Q719" s="4">
        <v>797.25</v>
      </c>
    </row>
    <row r="720" ht="14.25" customHeight="1">
      <c r="B720" s="1" t="s">
        <v>708</v>
      </c>
      <c r="C720" s="4">
        <v>856.66</v>
      </c>
      <c r="D720" s="4">
        <v>463.76</v>
      </c>
      <c r="E720" s="4">
        <v>33.5</v>
      </c>
      <c r="F720" s="4">
        <v>58.56999999999999</v>
      </c>
      <c r="G720" s="5">
        <v>2.0</v>
      </c>
      <c r="H720" s="4">
        <v>16.75</v>
      </c>
      <c r="I720" s="4">
        <v>29.284999999999997</v>
      </c>
      <c r="J720" s="4">
        <v>623.6</v>
      </c>
      <c r="K720" s="4">
        <v>233.06</v>
      </c>
      <c r="L720" s="4">
        <v>33.5</v>
      </c>
      <c r="M720" s="4">
        <v>58.56999999999999</v>
      </c>
      <c r="N720" s="4">
        <v>948.73</v>
      </c>
      <c r="O720" s="5">
        <v>40.0</v>
      </c>
      <c r="P720" s="4">
        <v>15.59</v>
      </c>
      <c r="Q720" s="4">
        <v>428.33</v>
      </c>
    </row>
    <row r="721" ht="14.25" customHeight="1">
      <c r="B721" s="1" t="s">
        <v>709</v>
      </c>
      <c r="C721" s="4">
        <v>9224.98</v>
      </c>
      <c r="D721" s="4">
        <v>5055.71</v>
      </c>
      <c r="E721" s="4">
        <v>81.75</v>
      </c>
      <c r="F721" s="4">
        <v>297.51</v>
      </c>
      <c r="G721" s="5">
        <v>4.0</v>
      </c>
      <c r="H721" s="4">
        <v>20.4375</v>
      </c>
      <c r="I721" s="4">
        <v>74.3775</v>
      </c>
      <c r="J721" s="4">
        <v>8565.95</v>
      </c>
      <c r="K721" s="4">
        <v>659.03</v>
      </c>
      <c r="L721" s="4">
        <v>81.75</v>
      </c>
      <c r="M721" s="4">
        <v>297.51</v>
      </c>
      <c r="N721" s="4">
        <v>9604.24</v>
      </c>
      <c r="O721" s="5">
        <v>465.0</v>
      </c>
      <c r="P721" s="4">
        <v>18.421397849462366</v>
      </c>
      <c r="Q721" s="4">
        <v>2306.245</v>
      </c>
    </row>
    <row r="722" ht="14.25" customHeight="1">
      <c r="B722" s="1" t="s">
        <v>710</v>
      </c>
      <c r="C722" s="4">
        <v>2741.05</v>
      </c>
      <c r="D722" s="4">
        <v>1411.2800000000002</v>
      </c>
      <c r="E722" s="4">
        <v>26.0</v>
      </c>
      <c r="F722" s="4">
        <v>85.47</v>
      </c>
      <c r="G722" s="5">
        <v>2.0</v>
      </c>
      <c r="H722" s="4">
        <v>13.0</v>
      </c>
      <c r="I722" s="4">
        <v>42.735</v>
      </c>
      <c r="J722" s="4">
        <v>2434.8</v>
      </c>
      <c r="K722" s="4">
        <v>306.25</v>
      </c>
      <c r="L722" s="4">
        <v>26.0</v>
      </c>
      <c r="M722" s="4">
        <v>85.47</v>
      </c>
      <c r="N722" s="4">
        <v>2852.52</v>
      </c>
      <c r="O722" s="5">
        <v>120.0</v>
      </c>
      <c r="P722" s="4">
        <v>20.290000000000003</v>
      </c>
      <c r="Q722" s="4">
        <v>1370.525</v>
      </c>
    </row>
    <row r="723" ht="14.25" customHeight="1">
      <c r="B723" s="1" t="s">
        <v>711</v>
      </c>
      <c r="C723" s="4">
        <v>6070.52</v>
      </c>
      <c r="D723" s="4">
        <v>3912.5</v>
      </c>
      <c r="E723" s="4">
        <v>32.25</v>
      </c>
      <c r="F723" s="4">
        <v>88.88</v>
      </c>
      <c r="G723" s="5">
        <v>1.0</v>
      </c>
      <c r="H723" s="4">
        <v>32.25</v>
      </c>
      <c r="I723" s="4">
        <v>88.88</v>
      </c>
      <c r="J723" s="4">
        <v>5698.5</v>
      </c>
      <c r="K723" s="4">
        <v>372.02</v>
      </c>
      <c r="L723" s="4">
        <v>32.25</v>
      </c>
      <c r="M723" s="4">
        <v>88.88</v>
      </c>
      <c r="N723" s="4">
        <v>6191.65</v>
      </c>
      <c r="O723" s="5">
        <v>150.0</v>
      </c>
      <c r="P723" s="4">
        <v>37.99</v>
      </c>
      <c r="Q723" s="4">
        <v>6070.52</v>
      </c>
    </row>
    <row r="724" ht="14.25" customHeight="1">
      <c r="B724" s="1" t="s">
        <v>712</v>
      </c>
      <c r="C724" s="4">
        <v>2323.08</v>
      </c>
      <c r="D724" s="4">
        <v>1400.0</v>
      </c>
      <c r="E724" s="4">
        <v>46.0</v>
      </c>
      <c r="F724" s="4">
        <v>90.44</v>
      </c>
      <c r="G724" s="5">
        <v>2.0</v>
      </c>
      <c r="H724" s="4">
        <v>23.0</v>
      </c>
      <c r="I724" s="4">
        <v>45.22</v>
      </c>
      <c r="J724" s="4">
        <v>2140.0</v>
      </c>
      <c r="K724" s="4">
        <v>183.08</v>
      </c>
      <c r="L724" s="4">
        <v>46.0</v>
      </c>
      <c r="M724" s="4">
        <v>90.44</v>
      </c>
      <c r="N724" s="4">
        <v>2459.52</v>
      </c>
      <c r="O724" s="5">
        <v>800.0</v>
      </c>
      <c r="P724" s="4">
        <v>2.675</v>
      </c>
      <c r="Q724" s="4">
        <v>1161.54</v>
      </c>
    </row>
    <row r="725" ht="14.25" customHeight="1">
      <c r="B725" s="1" t="s">
        <v>713</v>
      </c>
      <c r="C725" s="4">
        <v>271.91</v>
      </c>
      <c r="D725" s="4">
        <v>203.36</v>
      </c>
      <c r="E725" s="4">
        <v>16.75</v>
      </c>
      <c r="F725" s="4">
        <v>23.83</v>
      </c>
      <c r="G725" s="5">
        <v>1.0</v>
      </c>
      <c r="H725" s="4">
        <v>16.75</v>
      </c>
      <c r="I725" s="4">
        <v>23.83</v>
      </c>
      <c r="J725" s="4">
        <v>300.96</v>
      </c>
      <c r="K725" s="4">
        <v>-29.05</v>
      </c>
      <c r="L725" s="4">
        <v>16.75</v>
      </c>
      <c r="M725" s="4">
        <v>23.83</v>
      </c>
      <c r="N725" s="4">
        <v>312.49</v>
      </c>
      <c r="O725" s="5">
        <v>304.0</v>
      </c>
      <c r="P725" s="4">
        <v>0.9899999999999999</v>
      </c>
      <c r="Q725" s="4">
        <v>271.91</v>
      </c>
    </row>
    <row r="726" ht="14.25" customHeight="1">
      <c r="B726" s="1" t="s">
        <v>714</v>
      </c>
      <c r="C726" s="4">
        <v>1142.28</v>
      </c>
      <c r="D726" s="4">
        <v>738.0</v>
      </c>
      <c r="E726" s="4">
        <v>37.5</v>
      </c>
      <c r="F726" s="4">
        <v>65.65</v>
      </c>
      <c r="G726" s="5">
        <v>2.0</v>
      </c>
      <c r="H726" s="4">
        <v>18.75</v>
      </c>
      <c r="I726" s="4">
        <v>32.825</v>
      </c>
      <c r="J726" s="4">
        <v>1019.0</v>
      </c>
      <c r="K726" s="4">
        <v>123.28</v>
      </c>
      <c r="L726" s="4">
        <v>37.5</v>
      </c>
      <c r="M726" s="4">
        <v>65.65</v>
      </c>
      <c r="N726" s="4">
        <v>1245.4299999999998</v>
      </c>
      <c r="O726" s="5">
        <v>600.0</v>
      </c>
      <c r="P726" s="4">
        <v>1.6983333333333333</v>
      </c>
      <c r="Q726" s="4">
        <v>571.14</v>
      </c>
    </row>
    <row r="727" ht="14.25" customHeight="1">
      <c r="B727" s="1" t="s">
        <v>715</v>
      </c>
      <c r="C727" s="4">
        <v>2657.75</v>
      </c>
      <c r="D727" s="4">
        <v>1634.0</v>
      </c>
      <c r="E727" s="4">
        <v>31.0</v>
      </c>
      <c r="F727" s="4">
        <v>60.7</v>
      </c>
      <c r="G727" s="5">
        <v>1.0</v>
      </c>
      <c r="H727" s="4">
        <v>31.0</v>
      </c>
      <c r="I727" s="4">
        <v>60.7</v>
      </c>
      <c r="J727" s="4">
        <v>2650.0</v>
      </c>
      <c r="K727" s="4">
        <v>7.75</v>
      </c>
      <c r="L727" s="4">
        <v>31.0</v>
      </c>
      <c r="M727" s="4">
        <v>60.7</v>
      </c>
      <c r="N727" s="4">
        <v>2749.45</v>
      </c>
      <c r="O727" s="5">
        <v>1000.0</v>
      </c>
      <c r="P727" s="4">
        <v>2.65</v>
      </c>
      <c r="Q727" s="4">
        <v>2657.75</v>
      </c>
    </row>
    <row r="728" ht="14.25" customHeight="1">
      <c r="B728" s="1" t="s">
        <v>716</v>
      </c>
      <c r="C728" s="4">
        <v>4176.48</v>
      </c>
      <c r="D728" s="4">
        <v>2379.0</v>
      </c>
      <c r="E728" s="4">
        <v>68.25</v>
      </c>
      <c r="F728" s="4">
        <v>147.07</v>
      </c>
      <c r="G728" s="5">
        <v>3.0</v>
      </c>
      <c r="H728" s="4">
        <v>22.75</v>
      </c>
      <c r="I728" s="4">
        <v>49.02333333333333</v>
      </c>
      <c r="J728" s="4">
        <v>3909.0</v>
      </c>
      <c r="K728" s="4">
        <v>267.48</v>
      </c>
      <c r="L728" s="4">
        <v>68.25</v>
      </c>
      <c r="M728" s="4">
        <v>147.07</v>
      </c>
      <c r="N728" s="4">
        <v>4391.8</v>
      </c>
      <c r="O728" s="5">
        <v>2100.0</v>
      </c>
      <c r="P728" s="4">
        <v>1.8614285714285714</v>
      </c>
      <c r="Q728" s="4">
        <v>1392.1599999999999</v>
      </c>
    </row>
    <row r="729" ht="14.25" customHeight="1">
      <c r="B729" s="1" t="s">
        <v>717</v>
      </c>
      <c r="C729" s="4">
        <v>1712.17</v>
      </c>
      <c r="D729" s="4">
        <v>1003.5</v>
      </c>
      <c r="E729" s="4">
        <v>55.5</v>
      </c>
      <c r="F729" s="4">
        <v>178.32</v>
      </c>
      <c r="G729" s="5">
        <v>3.0</v>
      </c>
      <c r="H729" s="4">
        <v>18.5</v>
      </c>
      <c r="I729" s="4">
        <v>59.44</v>
      </c>
      <c r="J729" s="4">
        <v>1531.5</v>
      </c>
      <c r="K729" s="4">
        <v>180.67</v>
      </c>
      <c r="L729" s="4">
        <v>55.5</v>
      </c>
      <c r="M729" s="4">
        <v>178.32</v>
      </c>
      <c r="N729" s="4">
        <v>1945.99</v>
      </c>
      <c r="O729" s="5">
        <v>750.0</v>
      </c>
      <c r="P729" s="4">
        <v>2.042</v>
      </c>
      <c r="Q729" s="4">
        <v>570.7233333333334</v>
      </c>
    </row>
    <row r="730" ht="14.25" customHeight="1">
      <c r="B730" s="1" t="s">
        <v>718</v>
      </c>
      <c r="C730" s="4">
        <v>1581.42</v>
      </c>
      <c r="D730" s="4">
        <v>890.25</v>
      </c>
      <c r="E730" s="4">
        <v>64.25</v>
      </c>
      <c r="F730" s="4">
        <v>175.96</v>
      </c>
      <c r="G730" s="5">
        <v>4.0</v>
      </c>
      <c r="H730" s="4">
        <v>16.0625</v>
      </c>
      <c r="I730" s="4">
        <v>43.99</v>
      </c>
      <c r="J730" s="4">
        <v>1447.29</v>
      </c>
      <c r="K730" s="4">
        <v>134.13</v>
      </c>
      <c r="L730" s="4">
        <v>64.25</v>
      </c>
      <c r="M730" s="4">
        <v>175.96</v>
      </c>
      <c r="N730" s="4">
        <v>1821.63</v>
      </c>
      <c r="O730" s="5">
        <v>171.0</v>
      </c>
      <c r="P730" s="4">
        <v>8.463684210526315</v>
      </c>
      <c r="Q730" s="4">
        <v>395.355</v>
      </c>
    </row>
    <row r="731" ht="14.25" customHeight="1">
      <c r="B731" s="1" t="s">
        <v>719</v>
      </c>
      <c r="C731" s="4">
        <v>4917.9</v>
      </c>
      <c r="D731" s="4">
        <v>2704.0</v>
      </c>
      <c r="E731" s="4">
        <v>100.75</v>
      </c>
      <c r="F731" s="4">
        <v>260.26</v>
      </c>
      <c r="G731" s="5">
        <v>8.0</v>
      </c>
      <c r="H731" s="4">
        <v>12.59375</v>
      </c>
      <c r="I731" s="4">
        <v>32.5325</v>
      </c>
      <c r="J731" s="4">
        <v>4520.25</v>
      </c>
      <c r="K731" s="4">
        <v>397.65000000000003</v>
      </c>
      <c r="L731" s="4">
        <v>100.75</v>
      </c>
      <c r="M731" s="4">
        <v>260.26</v>
      </c>
      <c r="N731" s="4">
        <v>5278.91</v>
      </c>
      <c r="O731" s="5">
        <v>3200.0</v>
      </c>
      <c r="P731" s="4">
        <v>1.412578125</v>
      </c>
      <c r="Q731" s="4">
        <v>614.7375</v>
      </c>
    </row>
    <row r="732" ht="14.25" customHeight="1">
      <c r="B732" s="1" t="s">
        <v>720</v>
      </c>
      <c r="C732" s="4">
        <v>5917.900000000001</v>
      </c>
      <c r="D732" s="4">
        <v>3677.0</v>
      </c>
      <c r="E732" s="4">
        <v>103.0</v>
      </c>
      <c r="F732" s="4">
        <v>173.55</v>
      </c>
      <c r="G732" s="5">
        <v>4.0</v>
      </c>
      <c r="H732" s="4">
        <v>25.75</v>
      </c>
      <c r="I732" s="4">
        <v>43.3875</v>
      </c>
      <c r="J732" s="4">
        <v>5637.0</v>
      </c>
      <c r="K732" s="4">
        <v>280.9</v>
      </c>
      <c r="L732" s="4">
        <v>103.0</v>
      </c>
      <c r="M732" s="4">
        <v>173.55</v>
      </c>
      <c r="N732" s="4">
        <v>6194.45</v>
      </c>
      <c r="O732" s="5">
        <v>600.0</v>
      </c>
      <c r="P732" s="4">
        <v>9.395</v>
      </c>
      <c r="Q732" s="4">
        <v>1479.4750000000001</v>
      </c>
    </row>
    <row r="733" ht="14.25" customHeight="1">
      <c r="B733" s="1" t="s">
        <v>721</v>
      </c>
      <c r="C733" s="4">
        <v>416.5</v>
      </c>
      <c r="D733" s="4">
        <v>218.0</v>
      </c>
      <c r="E733" s="4">
        <v>0.0</v>
      </c>
      <c r="F733" s="4">
        <v>33.11</v>
      </c>
      <c r="G733" s="5">
        <v>1.0</v>
      </c>
      <c r="H733" s="4">
        <v>0.0</v>
      </c>
      <c r="I733" s="4">
        <v>33.11</v>
      </c>
      <c r="J733" s="4">
        <v>349.0</v>
      </c>
      <c r="K733" s="4">
        <v>67.5</v>
      </c>
      <c r="L733" s="4">
        <v>0.0</v>
      </c>
      <c r="M733" s="4">
        <v>33.11</v>
      </c>
      <c r="N733" s="4">
        <v>449.61</v>
      </c>
      <c r="O733" s="5">
        <v>100.0</v>
      </c>
      <c r="P733" s="4">
        <v>3.49</v>
      </c>
      <c r="Q733" s="4">
        <v>416.5</v>
      </c>
    </row>
    <row r="734" ht="14.25" customHeight="1">
      <c r="B734" s="1" t="s">
        <v>722</v>
      </c>
      <c r="C734" s="4">
        <v>438.61</v>
      </c>
      <c r="D734" s="4">
        <v>222.0</v>
      </c>
      <c r="E734" s="4">
        <v>16.75</v>
      </c>
      <c r="F734" s="4">
        <v>67.57</v>
      </c>
      <c r="G734" s="5">
        <v>1.0</v>
      </c>
      <c r="H734" s="4">
        <v>16.75</v>
      </c>
      <c r="I734" s="4">
        <v>67.57</v>
      </c>
      <c r="J734" s="4">
        <v>370.0</v>
      </c>
      <c r="K734" s="4">
        <v>68.61</v>
      </c>
      <c r="L734" s="4">
        <v>16.75</v>
      </c>
      <c r="M734" s="4">
        <v>67.57</v>
      </c>
      <c r="N734" s="4">
        <v>522.93</v>
      </c>
      <c r="O734" s="5">
        <v>200.0</v>
      </c>
      <c r="P734" s="4">
        <v>1.85</v>
      </c>
      <c r="Q734" s="4">
        <v>438.61</v>
      </c>
    </row>
    <row r="735" ht="14.25" customHeight="1">
      <c r="B735" s="1" t="s">
        <v>723</v>
      </c>
      <c r="C735" s="4">
        <v>-15.5</v>
      </c>
      <c r="D735" s="4">
        <v>16.08</v>
      </c>
      <c r="E735" s="4">
        <v>12.0</v>
      </c>
      <c r="F735" s="4">
        <v>15.51</v>
      </c>
      <c r="G735" s="5">
        <v>1.0</v>
      </c>
      <c r="H735" s="4">
        <v>12.0</v>
      </c>
      <c r="I735" s="4">
        <v>15.51</v>
      </c>
      <c r="J735" s="4">
        <v>0.0</v>
      </c>
      <c r="K735" s="4">
        <v>-15.5</v>
      </c>
      <c r="L735" s="4">
        <v>12.0</v>
      </c>
      <c r="M735" s="4">
        <v>15.51</v>
      </c>
      <c r="N735" s="4">
        <v>12.01</v>
      </c>
      <c r="O735" s="5">
        <v>1.0</v>
      </c>
      <c r="P735" s="4">
        <v>0.0</v>
      </c>
      <c r="Q735" s="4">
        <v>-15.5</v>
      </c>
    </row>
    <row r="736" ht="14.25" customHeight="1">
      <c r="B736" s="1" t="s">
        <v>724</v>
      </c>
      <c r="C736" s="4">
        <v>501.37</v>
      </c>
      <c r="D736" s="4">
        <v>314.29</v>
      </c>
      <c r="E736" s="4">
        <v>30.75</v>
      </c>
      <c r="F736" s="4">
        <v>38.03</v>
      </c>
      <c r="G736" s="5">
        <v>2.0</v>
      </c>
      <c r="H736" s="4">
        <v>15.375</v>
      </c>
      <c r="I736" s="4">
        <v>19.015</v>
      </c>
      <c r="J736" s="4">
        <v>448.5</v>
      </c>
      <c r="K736" s="4">
        <v>52.870000000000005</v>
      </c>
      <c r="L736" s="4">
        <v>30.75</v>
      </c>
      <c r="M736" s="4">
        <v>38.03</v>
      </c>
      <c r="N736" s="4">
        <v>570.15</v>
      </c>
      <c r="O736" s="5">
        <v>151.0</v>
      </c>
      <c r="P736" s="4">
        <v>2.9701986754966887</v>
      </c>
      <c r="Q736" s="4">
        <v>250.685</v>
      </c>
    </row>
    <row r="737" ht="14.25" customHeight="1">
      <c r="B737" s="1" t="s">
        <v>725</v>
      </c>
      <c r="C737" s="4">
        <v>2189.51</v>
      </c>
      <c r="D737" s="4">
        <v>1272.0</v>
      </c>
      <c r="E737" s="4">
        <v>62.25</v>
      </c>
      <c r="F737" s="4">
        <v>110.49000000000001</v>
      </c>
      <c r="G737" s="5">
        <v>3.0</v>
      </c>
      <c r="H737" s="4">
        <v>20.75</v>
      </c>
      <c r="I737" s="4">
        <v>36.830000000000005</v>
      </c>
      <c r="J737" s="4">
        <v>1905.0</v>
      </c>
      <c r="K737" s="4">
        <v>284.51</v>
      </c>
      <c r="L737" s="4">
        <v>62.25</v>
      </c>
      <c r="M737" s="4">
        <v>110.49000000000001</v>
      </c>
      <c r="N737" s="4">
        <v>2362.25</v>
      </c>
      <c r="O737" s="5">
        <v>1000.0</v>
      </c>
      <c r="P737" s="4">
        <v>1.905</v>
      </c>
      <c r="Q737" s="4">
        <v>729.8366666666667</v>
      </c>
    </row>
    <row r="738" ht="14.25" customHeight="1">
      <c r="B738" s="1" t="s">
        <v>726</v>
      </c>
      <c r="C738" s="4">
        <v>278.76</v>
      </c>
      <c r="D738" s="4">
        <v>156.5</v>
      </c>
      <c r="E738" s="4">
        <v>15.5</v>
      </c>
      <c r="F738" s="4">
        <v>22.7</v>
      </c>
      <c r="G738" s="5">
        <v>1.0</v>
      </c>
      <c r="H738" s="4">
        <v>15.5</v>
      </c>
      <c r="I738" s="4">
        <v>22.7</v>
      </c>
      <c r="J738" s="4">
        <v>212.5</v>
      </c>
      <c r="K738" s="4">
        <v>66.26</v>
      </c>
      <c r="L738" s="4">
        <v>15.5</v>
      </c>
      <c r="M738" s="4">
        <v>22.7</v>
      </c>
      <c r="N738" s="4">
        <v>316.96</v>
      </c>
      <c r="O738" s="5">
        <v>250.0</v>
      </c>
      <c r="P738" s="4">
        <v>0.85</v>
      </c>
      <c r="Q738" s="4">
        <v>278.76</v>
      </c>
    </row>
    <row r="739" ht="14.25" customHeight="1">
      <c r="B739" s="1" t="s">
        <v>727</v>
      </c>
      <c r="C739" s="4">
        <v>453.61</v>
      </c>
      <c r="D739" s="4">
        <v>253.0</v>
      </c>
      <c r="E739" s="4">
        <v>14.5</v>
      </c>
      <c r="F739" s="4">
        <v>109.69</v>
      </c>
      <c r="G739" s="5">
        <v>2.0</v>
      </c>
      <c r="H739" s="4">
        <v>7.25</v>
      </c>
      <c r="I739" s="4">
        <v>54.845</v>
      </c>
      <c r="J739" s="4">
        <v>325.0</v>
      </c>
      <c r="K739" s="4">
        <v>128.61</v>
      </c>
      <c r="L739" s="4">
        <v>14.5</v>
      </c>
      <c r="M739" s="4">
        <v>109.69</v>
      </c>
      <c r="N739" s="4">
        <v>577.8</v>
      </c>
      <c r="O739" s="5">
        <v>500.0</v>
      </c>
      <c r="P739" s="4">
        <v>0.65</v>
      </c>
      <c r="Q739" s="4">
        <v>226.805</v>
      </c>
    </row>
    <row r="740" ht="14.25" customHeight="1">
      <c r="B740" s="1" t="s">
        <v>728</v>
      </c>
      <c r="C740" s="4">
        <v>769.0</v>
      </c>
      <c r="D740" s="4">
        <v>443.8</v>
      </c>
      <c r="E740" s="4">
        <v>20.0</v>
      </c>
      <c r="F740" s="4">
        <v>119.24</v>
      </c>
      <c r="G740" s="5">
        <v>1.0</v>
      </c>
      <c r="H740" s="4">
        <v>20.0</v>
      </c>
      <c r="I740" s="4">
        <v>119.24</v>
      </c>
      <c r="J740" s="4">
        <v>709.0</v>
      </c>
      <c r="K740" s="4">
        <v>60.0</v>
      </c>
      <c r="L740" s="4">
        <v>20.0</v>
      </c>
      <c r="M740" s="4">
        <v>119.24</v>
      </c>
      <c r="N740" s="4">
        <v>908.24</v>
      </c>
      <c r="O740" s="5">
        <v>100.0</v>
      </c>
      <c r="P740" s="4">
        <v>7.09</v>
      </c>
      <c r="Q740" s="4">
        <v>769.0</v>
      </c>
    </row>
    <row r="741" ht="14.25" customHeight="1">
      <c r="B741" s="1" t="s">
        <v>729</v>
      </c>
      <c r="C741" s="4">
        <v>2261.88</v>
      </c>
      <c r="D741" s="4">
        <v>1479.0</v>
      </c>
      <c r="E741" s="4">
        <v>0.0</v>
      </c>
      <c r="F741" s="4">
        <v>116.61</v>
      </c>
      <c r="G741" s="5">
        <v>1.0</v>
      </c>
      <c r="H741" s="4">
        <v>0.0</v>
      </c>
      <c r="I741" s="4">
        <v>116.61</v>
      </c>
      <c r="J741" s="4">
        <v>2243.0</v>
      </c>
      <c r="K741" s="4">
        <v>18.88</v>
      </c>
      <c r="L741" s="4">
        <v>0.0</v>
      </c>
      <c r="M741" s="4">
        <v>116.61</v>
      </c>
      <c r="N741" s="4">
        <v>2378.49</v>
      </c>
      <c r="O741" s="5">
        <v>100.0</v>
      </c>
      <c r="P741" s="4">
        <v>22.43</v>
      </c>
      <c r="Q741" s="4">
        <v>2261.88</v>
      </c>
    </row>
    <row r="742" ht="14.25" customHeight="1">
      <c r="B742" s="1" t="s">
        <v>730</v>
      </c>
      <c r="C742" s="4">
        <v>1412.5</v>
      </c>
      <c r="D742" s="4">
        <v>1035.8</v>
      </c>
      <c r="E742" s="4">
        <v>24.75</v>
      </c>
      <c r="F742" s="4">
        <v>67.47</v>
      </c>
      <c r="G742" s="5">
        <v>2.0</v>
      </c>
      <c r="H742" s="4">
        <v>12.375</v>
      </c>
      <c r="I742" s="4">
        <v>33.735</v>
      </c>
      <c r="J742" s="4">
        <v>1233.4</v>
      </c>
      <c r="K742" s="4">
        <v>179.1</v>
      </c>
      <c r="L742" s="4">
        <v>24.75</v>
      </c>
      <c r="M742" s="4">
        <v>67.47</v>
      </c>
      <c r="N742" s="4">
        <v>1504.72</v>
      </c>
      <c r="O742" s="5">
        <v>60.0</v>
      </c>
      <c r="P742" s="4">
        <v>20.55666666666667</v>
      </c>
      <c r="Q742" s="4">
        <v>706.25</v>
      </c>
    </row>
    <row r="743" ht="14.25" customHeight="1">
      <c r="B743" s="1" t="s">
        <v>731</v>
      </c>
      <c r="C743" s="4">
        <v>3976.52</v>
      </c>
      <c r="D743" s="4">
        <v>2305.0</v>
      </c>
      <c r="E743" s="4">
        <v>42.75</v>
      </c>
      <c r="F743" s="4">
        <v>367.72999999999996</v>
      </c>
      <c r="G743" s="5">
        <v>5.0</v>
      </c>
      <c r="H743" s="4">
        <v>8.55</v>
      </c>
      <c r="I743" s="4">
        <v>73.54599999999999</v>
      </c>
      <c r="J743" s="4">
        <v>3509.0</v>
      </c>
      <c r="K743" s="4">
        <v>467.52000000000004</v>
      </c>
      <c r="L743" s="4">
        <v>42.75</v>
      </c>
      <c r="M743" s="4">
        <v>367.72999999999996</v>
      </c>
      <c r="N743" s="4">
        <v>4387.0</v>
      </c>
      <c r="O743" s="5">
        <v>1300.0</v>
      </c>
      <c r="P743" s="4">
        <v>2.6992307692307693</v>
      </c>
      <c r="Q743" s="4">
        <v>795.304</v>
      </c>
    </row>
    <row r="744" ht="14.25" customHeight="1">
      <c r="B744" s="1" t="s">
        <v>732</v>
      </c>
      <c r="C744" s="4">
        <v>2578.3199999999997</v>
      </c>
      <c r="D744" s="4">
        <v>1144.5</v>
      </c>
      <c r="E744" s="4">
        <v>96.75</v>
      </c>
      <c r="F744" s="4">
        <v>368.4</v>
      </c>
      <c r="G744" s="5">
        <v>7.0</v>
      </c>
      <c r="H744" s="4">
        <v>13.821428571428571</v>
      </c>
      <c r="I744" s="4">
        <v>52.628571428571426</v>
      </c>
      <c r="J744" s="4">
        <v>2207.5</v>
      </c>
      <c r="K744" s="4">
        <v>370.82000000000005</v>
      </c>
      <c r="L744" s="4">
        <v>96.75</v>
      </c>
      <c r="M744" s="4">
        <v>368.4</v>
      </c>
      <c r="N744" s="4">
        <v>3043.4700000000003</v>
      </c>
      <c r="O744" s="5">
        <v>1750.0</v>
      </c>
      <c r="P744" s="4">
        <v>1.2614285714285713</v>
      </c>
      <c r="Q744" s="4">
        <v>368.33142857142855</v>
      </c>
    </row>
    <row r="745" ht="14.25" customHeight="1">
      <c r="B745" s="1" t="s">
        <v>733</v>
      </c>
      <c r="C745" s="4">
        <v>8132.75</v>
      </c>
      <c r="D745" s="4">
        <v>4952.5</v>
      </c>
      <c r="E745" s="4">
        <v>159.5</v>
      </c>
      <c r="F745" s="4">
        <v>853.66</v>
      </c>
      <c r="G745" s="5">
        <v>9.0</v>
      </c>
      <c r="H745" s="4">
        <v>17.72222222222222</v>
      </c>
      <c r="I745" s="4">
        <v>94.85111111111111</v>
      </c>
      <c r="J745" s="4">
        <v>8148.25</v>
      </c>
      <c r="K745" s="4">
        <v>-15.5</v>
      </c>
      <c r="L745" s="4">
        <v>159.5</v>
      </c>
      <c r="M745" s="4">
        <v>853.66</v>
      </c>
      <c r="N745" s="4">
        <v>9145.91</v>
      </c>
      <c r="O745" s="5">
        <v>2310.0</v>
      </c>
      <c r="P745" s="4">
        <v>3.5273809523809523</v>
      </c>
      <c r="Q745" s="4">
        <v>903.6388888888889</v>
      </c>
    </row>
    <row r="746" ht="14.25" customHeight="1">
      <c r="B746" s="1" t="s">
        <v>734</v>
      </c>
      <c r="C746" s="4">
        <v>1801.55</v>
      </c>
      <c r="D746" s="4">
        <v>957.0</v>
      </c>
      <c r="E746" s="4">
        <v>41.5</v>
      </c>
      <c r="F746" s="4">
        <v>156.82</v>
      </c>
      <c r="G746" s="5">
        <v>2.0</v>
      </c>
      <c r="H746" s="4">
        <v>20.75</v>
      </c>
      <c r="I746" s="4">
        <v>78.41</v>
      </c>
      <c r="J746" s="4">
        <v>1885.0</v>
      </c>
      <c r="K746" s="4">
        <v>-83.45</v>
      </c>
      <c r="L746" s="4">
        <v>41.5</v>
      </c>
      <c r="M746" s="4">
        <v>156.82</v>
      </c>
      <c r="N746" s="4">
        <v>1999.8700000000001</v>
      </c>
      <c r="O746" s="5">
        <v>500.0</v>
      </c>
      <c r="P746" s="4">
        <v>3.77</v>
      </c>
      <c r="Q746" s="4">
        <v>900.775</v>
      </c>
    </row>
    <row r="747" ht="14.25" customHeight="1">
      <c r="B747" s="1" t="s">
        <v>735</v>
      </c>
      <c r="C747" s="4">
        <v>735.29</v>
      </c>
      <c r="D747" s="4">
        <v>510.0</v>
      </c>
      <c r="E747" s="4">
        <v>0.0</v>
      </c>
      <c r="F747" s="4">
        <v>45.42</v>
      </c>
      <c r="G747" s="5">
        <v>1.0</v>
      </c>
      <c r="H747" s="4">
        <v>0.0</v>
      </c>
      <c r="I747" s="4">
        <v>45.42</v>
      </c>
      <c r="J747" s="4">
        <v>638.0</v>
      </c>
      <c r="K747" s="4">
        <v>97.29</v>
      </c>
      <c r="L747" s="4">
        <v>0.0</v>
      </c>
      <c r="M747" s="4">
        <v>45.42</v>
      </c>
      <c r="N747" s="4">
        <v>780.71</v>
      </c>
      <c r="O747" s="5">
        <v>200.0</v>
      </c>
      <c r="P747" s="4">
        <v>3.19</v>
      </c>
      <c r="Q747" s="4">
        <v>735.29</v>
      </c>
    </row>
    <row r="748" ht="14.25" customHeight="1">
      <c r="B748" s="1" t="s">
        <v>736</v>
      </c>
      <c r="C748" s="4">
        <v>3864.99</v>
      </c>
      <c r="D748" s="4">
        <v>1845.0</v>
      </c>
      <c r="E748" s="4">
        <v>247.25</v>
      </c>
      <c r="F748" s="4">
        <v>867.3199999999999</v>
      </c>
      <c r="G748" s="5">
        <v>20.0</v>
      </c>
      <c r="H748" s="4">
        <v>12.3625</v>
      </c>
      <c r="I748" s="4">
        <v>43.366</v>
      </c>
      <c r="J748" s="4">
        <v>3890.0</v>
      </c>
      <c r="K748" s="4">
        <v>-25.01</v>
      </c>
      <c r="L748" s="4">
        <v>247.25</v>
      </c>
      <c r="M748" s="4">
        <v>867.3199999999999</v>
      </c>
      <c r="N748" s="4">
        <v>4979.56</v>
      </c>
      <c r="O748" s="5">
        <v>5300.0</v>
      </c>
      <c r="P748" s="4">
        <v>0.7339622641509433</v>
      </c>
      <c r="Q748" s="4">
        <v>193.24949999999998</v>
      </c>
    </row>
    <row r="749" ht="14.25" customHeight="1">
      <c r="B749" s="1" t="s">
        <v>737</v>
      </c>
      <c r="C749" s="4">
        <v>11693.5</v>
      </c>
      <c r="D749" s="4">
        <v>5851.5</v>
      </c>
      <c r="E749" s="4">
        <v>765.0</v>
      </c>
      <c r="F749" s="4">
        <v>2227.1899999999996</v>
      </c>
      <c r="G749" s="5">
        <v>57.0</v>
      </c>
      <c r="H749" s="4">
        <v>13.421052631578947</v>
      </c>
      <c r="I749" s="4">
        <v>39.073508771929816</v>
      </c>
      <c r="J749" s="4">
        <v>11788.5</v>
      </c>
      <c r="K749" s="4">
        <v>-95.0</v>
      </c>
      <c r="L749" s="4">
        <v>765.0</v>
      </c>
      <c r="M749" s="4">
        <v>2227.1899999999996</v>
      </c>
      <c r="N749" s="4">
        <v>14685.690000000002</v>
      </c>
      <c r="O749" s="5">
        <v>16100.0</v>
      </c>
      <c r="P749" s="4">
        <v>0.7322049689440994</v>
      </c>
      <c r="Q749" s="4">
        <v>205.14912280701753</v>
      </c>
    </row>
    <row r="750" ht="14.25" customHeight="1">
      <c r="B750" s="1" t="s">
        <v>738</v>
      </c>
      <c r="C750" s="4">
        <v>755.76</v>
      </c>
      <c r="D750" s="4">
        <v>577.83</v>
      </c>
      <c r="E750" s="4">
        <v>0.0</v>
      </c>
      <c r="F750" s="4">
        <v>21.63</v>
      </c>
      <c r="G750" s="5">
        <v>1.0</v>
      </c>
      <c r="H750" s="4">
        <v>0.0</v>
      </c>
      <c r="I750" s="4">
        <v>21.63</v>
      </c>
      <c r="J750" s="4">
        <v>695.76</v>
      </c>
      <c r="K750" s="4">
        <v>60.0</v>
      </c>
      <c r="L750" s="4">
        <v>0.0</v>
      </c>
      <c r="M750" s="4">
        <v>21.63</v>
      </c>
      <c r="N750" s="4">
        <v>777.39</v>
      </c>
      <c r="O750" s="5">
        <v>24.0</v>
      </c>
      <c r="P750" s="4">
        <v>28.99</v>
      </c>
      <c r="Q750" s="4">
        <v>755.76</v>
      </c>
    </row>
    <row r="751" ht="14.25" customHeight="1">
      <c r="B751" s="1" t="s">
        <v>739</v>
      </c>
      <c r="C751" s="4">
        <v>612.87</v>
      </c>
      <c r="D751" s="4">
        <v>464.52</v>
      </c>
      <c r="E751" s="4">
        <v>18.75</v>
      </c>
      <c r="F751" s="4">
        <v>63.78</v>
      </c>
      <c r="G751" s="5">
        <v>1.0</v>
      </c>
      <c r="H751" s="4">
        <v>18.75</v>
      </c>
      <c r="I751" s="4">
        <v>63.78</v>
      </c>
      <c r="J751" s="4">
        <v>525.12</v>
      </c>
      <c r="K751" s="4">
        <v>87.75</v>
      </c>
      <c r="L751" s="4">
        <v>18.75</v>
      </c>
      <c r="M751" s="4">
        <v>63.78</v>
      </c>
      <c r="N751" s="4">
        <v>695.4</v>
      </c>
      <c r="O751" s="5">
        <v>12.0</v>
      </c>
      <c r="P751" s="4">
        <v>43.76</v>
      </c>
      <c r="Q751" s="4">
        <v>612.87</v>
      </c>
    </row>
    <row r="752" ht="14.25" customHeight="1">
      <c r="B752" s="1" t="s">
        <v>740</v>
      </c>
      <c r="C752" s="4">
        <v>499.17</v>
      </c>
      <c r="D752" s="4">
        <v>300.88</v>
      </c>
      <c r="E752" s="4">
        <v>15.5</v>
      </c>
      <c r="F752" s="4">
        <v>26.8</v>
      </c>
      <c r="G752" s="5">
        <v>1.0</v>
      </c>
      <c r="H752" s="4">
        <v>15.5</v>
      </c>
      <c r="I752" s="4">
        <v>26.8</v>
      </c>
      <c r="J752" s="4">
        <v>459.8</v>
      </c>
      <c r="K752" s="4">
        <v>39.37</v>
      </c>
      <c r="L752" s="4">
        <v>15.5</v>
      </c>
      <c r="M752" s="4">
        <v>26.8</v>
      </c>
      <c r="N752" s="4">
        <v>541.47</v>
      </c>
      <c r="O752" s="5">
        <v>20.0</v>
      </c>
      <c r="P752" s="4">
        <v>22.990000000000002</v>
      </c>
      <c r="Q752" s="4">
        <v>499.17</v>
      </c>
    </row>
    <row r="753" ht="14.25" customHeight="1">
      <c r="B753" s="1" t="s">
        <v>741</v>
      </c>
      <c r="C753" s="4">
        <v>2940.54</v>
      </c>
      <c r="D753" s="4">
        <v>1345.4</v>
      </c>
      <c r="E753" s="4">
        <v>75.75</v>
      </c>
      <c r="F753" s="4">
        <v>331.08000000000004</v>
      </c>
      <c r="G753" s="5">
        <v>4.0</v>
      </c>
      <c r="H753" s="4">
        <v>18.9375</v>
      </c>
      <c r="I753" s="4">
        <v>82.77000000000001</v>
      </c>
      <c r="J753" s="4">
        <v>2702.0</v>
      </c>
      <c r="K753" s="4">
        <v>238.54000000000002</v>
      </c>
      <c r="L753" s="4">
        <v>75.75</v>
      </c>
      <c r="M753" s="4">
        <v>331.08000000000004</v>
      </c>
      <c r="N753" s="4">
        <v>3347.3700000000003</v>
      </c>
      <c r="O753" s="5">
        <v>300.0</v>
      </c>
      <c r="P753" s="4">
        <v>9.006666666666666</v>
      </c>
      <c r="Q753" s="4">
        <v>735.135</v>
      </c>
    </row>
    <row r="754" ht="14.25" customHeight="1">
      <c r="B754" s="1" t="s">
        <v>742</v>
      </c>
      <c r="C754" s="4">
        <v>435.0</v>
      </c>
      <c r="D754" s="4">
        <v>295.5</v>
      </c>
      <c r="E754" s="4">
        <v>29.0</v>
      </c>
      <c r="F754" s="4">
        <v>47.81</v>
      </c>
      <c r="G754" s="5">
        <v>2.0</v>
      </c>
      <c r="H754" s="4">
        <v>14.5</v>
      </c>
      <c r="I754" s="4">
        <v>23.905</v>
      </c>
      <c r="J754" s="4">
        <v>435.0</v>
      </c>
      <c r="K754" s="4">
        <v>0.0</v>
      </c>
      <c r="L754" s="4">
        <v>29.0</v>
      </c>
      <c r="M754" s="4">
        <v>47.81</v>
      </c>
      <c r="N754" s="4">
        <v>511.80999999999995</v>
      </c>
      <c r="O754" s="5">
        <v>200.0</v>
      </c>
      <c r="P754" s="4">
        <v>2.175</v>
      </c>
      <c r="Q754" s="4">
        <v>217.5</v>
      </c>
    </row>
    <row r="755" ht="14.25" customHeight="1">
      <c r="B755" s="1" t="s">
        <v>743</v>
      </c>
      <c r="C755" s="4">
        <v>1249.5</v>
      </c>
      <c r="D755" s="4">
        <v>651.0</v>
      </c>
      <c r="E755" s="4">
        <v>67.0</v>
      </c>
      <c r="F755" s="4">
        <v>96.21</v>
      </c>
      <c r="G755" s="5">
        <v>4.0</v>
      </c>
      <c r="H755" s="4">
        <v>16.75</v>
      </c>
      <c r="I755" s="4">
        <v>24.0525</v>
      </c>
      <c r="J755" s="4">
        <v>1249.5</v>
      </c>
      <c r="K755" s="4">
        <v>0.0</v>
      </c>
      <c r="L755" s="4">
        <v>67.0</v>
      </c>
      <c r="M755" s="4">
        <v>96.21</v>
      </c>
      <c r="N755" s="4">
        <v>1412.71</v>
      </c>
      <c r="O755" s="5">
        <v>1050.0</v>
      </c>
      <c r="P755" s="4">
        <v>1.19</v>
      </c>
      <c r="Q755" s="4">
        <v>312.375</v>
      </c>
    </row>
    <row r="756" ht="14.25" customHeight="1">
      <c r="B756" s="1" t="s">
        <v>744</v>
      </c>
      <c r="C756" s="4">
        <v>502.56</v>
      </c>
      <c r="D756" s="4">
        <v>348.0</v>
      </c>
      <c r="E756" s="4">
        <v>18.75</v>
      </c>
      <c r="F756" s="4">
        <v>74.57</v>
      </c>
      <c r="G756" s="5">
        <v>1.0</v>
      </c>
      <c r="H756" s="4">
        <v>18.75</v>
      </c>
      <c r="I756" s="4">
        <v>74.57</v>
      </c>
      <c r="J756" s="4">
        <v>419.75</v>
      </c>
      <c r="K756" s="4">
        <v>82.81</v>
      </c>
      <c r="L756" s="4">
        <v>18.75</v>
      </c>
      <c r="M756" s="4">
        <v>74.57</v>
      </c>
      <c r="N756" s="4">
        <v>595.88</v>
      </c>
      <c r="O756" s="5">
        <v>25.0</v>
      </c>
      <c r="P756" s="4">
        <v>16.79</v>
      </c>
      <c r="Q756" s="4">
        <v>502.56</v>
      </c>
    </row>
    <row r="757" ht="14.25" customHeight="1">
      <c r="B757" s="1" t="s">
        <v>745</v>
      </c>
      <c r="C757" s="4">
        <v>9509.59</v>
      </c>
      <c r="D757" s="4">
        <v>3580.2</v>
      </c>
      <c r="E757" s="4">
        <v>330.0</v>
      </c>
      <c r="F757" s="4">
        <v>1245.8099999999997</v>
      </c>
      <c r="G757" s="5">
        <v>44.0</v>
      </c>
      <c r="H757" s="4">
        <v>7.5</v>
      </c>
      <c r="I757" s="4">
        <v>28.31386363636363</v>
      </c>
      <c r="J757" s="4">
        <v>8555.15</v>
      </c>
      <c r="K757" s="4">
        <v>954.44</v>
      </c>
      <c r="L757" s="4">
        <v>330.0</v>
      </c>
      <c r="M757" s="4">
        <v>1245.8099999999997</v>
      </c>
      <c r="N757" s="4">
        <v>11085.4</v>
      </c>
      <c r="O757" s="5">
        <v>11185.0</v>
      </c>
      <c r="P757" s="4">
        <v>0.7648770675011175</v>
      </c>
      <c r="Q757" s="4">
        <v>216.12704545454545</v>
      </c>
    </row>
    <row r="758" ht="14.25" customHeight="1">
      <c r="B758" s="1" t="s">
        <v>746</v>
      </c>
      <c r="C758" s="4">
        <v>1254.8400000000001</v>
      </c>
      <c r="D758" s="4">
        <v>819.5</v>
      </c>
      <c r="E758" s="4">
        <v>35.5</v>
      </c>
      <c r="F758" s="4">
        <v>94.78</v>
      </c>
      <c r="G758" s="5">
        <v>2.0</v>
      </c>
      <c r="H758" s="4">
        <v>17.75</v>
      </c>
      <c r="I758" s="4">
        <v>47.39</v>
      </c>
      <c r="J758" s="4">
        <v>1078.88</v>
      </c>
      <c r="K758" s="4">
        <v>175.95999999999998</v>
      </c>
      <c r="L758" s="4">
        <v>35.5</v>
      </c>
      <c r="M758" s="4">
        <v>94.78</v>
      </c>
      <c r="N758" s="4">
        <v>1385.12</v>
      </c>
      <c r="O758" s="5">
        <v>37.0</v>
      </c>
      <c r="P758" s="4">
        <v>29.15891891891892</v>
      </c>
      <c r="Q758" s="4">
        <v>627.4200000000001</v>
      </c>
    </row>
    <row r="759" ht="14.25" customHeight="1">
      <c r="B759" s="1" t="s">
        <v>747</v>
      </c>
      <c r="C759" s="4">
        <v>4154.93</v>
      </c>
      <c r="D759" s="4">
        <v>2437.2</v>
      </c>
      <c r="E759" s="4">
        <v>50.75</v>
      </c>
      <c r="F759" s="4">
        <v>404.56</v>
      </c>
      <c r="G759" s="5">
        <v>4.0</v>
      </c>
      <c r="H759" s="4">
        <v>12.6875</v>
      </c>
      <c r="I759" s="4">
        <v>101.14</v>
      </c>
      <c r="J759" s="4">
        <v>3694.3199999999997</v>
      </c>
      <c r="K759" s="4">
        <v>460.61</v>
      </c>
      <c r="L759" s="4">
        <v>50.75</v>
      </c>
      <c r="M759" s="4">
        <v>404.56</v>
      </c>
      <c r="N759" s="4">
        <v>4610.24</v>
      </c>
      <c r="O759" s="5">
        <v>360.0</v>
      </c>
      <c r="P759" s="4">
        <v>10.261999999999999</v>
      </c>
      <c r="Q759" s="4">
        <v>1038.7325</v>
      </c>
    </row>
    <row r="760" ht="14.25" customHeight="1">
      <c r="B760" s="1" t="s">
        <v>748</v>
      </c>
      <c r="C760" s="4">
        <v>906.12</v>
      </c>
      <c r="D760" s="4">
        <v>474.0</v>
      </c>
      <c r="E760" s="4">
        <v>34.25</v>
      </c>
      <c r="F760" s="4">
        <v>113.92999999999999</v>
      </c>
      <c r="G760" s="5">
        <v>2.0</v>
      </c>
      <c r="H760" s="4">
        <v>17.125</v>
      </c>
      <c r="I760" s="4">
        <v>56.964999999999996</v>
      </c>
      <c r="J760" s="4">
        <v>791.28</v>
      </c>
      <c r="K760" s="4">
        <v>114.84</v>
      </c>
      <c r="L760" s="4">
        <v>34.25</v>
      </c>
      <c r="M760" s="4">
        <v>113.92999999999999</v>
      </c>
      <c r="N760" s="4">
        <v>1054.3</v>
      </c>
      <c r="O760" s="5">
        <v>72.0</v>
      </c>
      <c r="P760" s="4">
        <v>10.99</v>
      </c>
      <c r="Q760" s="4">
        <v>453.06</v>
      </c>
    </row>
    <row r="761" ht="14.25" customHeight="1">
      <c r="B761" s="1" t="s">
        <v>749</v>
      </c>
      <c r="C761" s="4">
        <v>3765.0699999999997</v>
      </c>
      <c r="D761" s="4">
        <v>2279.5299999999997</v>
      </c>
      <c r="E761" s="4">
        <v>62.25</v>
      </c>
      <c r="F761" s="4">
        <v>322.85</v>
      </c>
      <c r="G761" s="5">
        <v>4.0</v>
      </c>
      <c r="H761" s="4">
        <v>15.5625</v>
      </c>
      <c r="I761" s="4">
        <v>80.7125</v>
      </c>
      <c r="J761" s="4">
        <v>3147.84</v>
      </c>
      <c r="K761" s="4">
        <v>617.23</v>
      </c>
      <c r="L761" s="4">
        <v>62.25</v>
      </c>
      <c r="M761" s="4">
        <v>322.85</v>
      </c>
      <c r="N761" s="4">
        <v>4150.17</v>
      </c>
      <c r="O761" s="5">
        <v>288.0</v>
      </c>
      <c r="P761" s="4">
        <v>10.93</v>
      </c>
      <c r="Q761" s="4">
        <v>941.2674999999999</v>
      </c>
    </row>
    <row r="762" ht="14.25" customHeight="1">
      <c r="B762" s="1" t="s">
        <v>750</v>
      </c>
      <c r="C762" s="4">
        <v>11056.5</v>
      </c>
      <c r="D762" s="4">
        <v>6480.0</v>
      </c>
      <c r="E762" s="4">
        <v>63.25</v>
      </c>
      <c r="F762" s="4">
        <v>223.54000000000002</v>
      </c>
      <c r="G762" s="5">
        <v>2.0</v>
      </c>
      <c r="H762" s="4">
        <v>31.625</v>
      </c>
      <c r="I762" s="4">
        <v>111.77000000000001</v>
      </c>
      <c r="J762" s="4">
        <v>10500.0</v>
      </c>
      <c r="K762" s="4">
        <v>556.5</v>
      </c>
      <c r="L762" s="4">
        <v>63.25</v>
      </c>
      <c r="M762" s="4">
        <v>223.54000000000002</v>
      </c>
      <c r="N762" s="4">
        <v>11343.29</v>
      </c>
      <c r="O762" s="5">
        <v>2000.0</v>
      </c>
      <c r="P762" s="4">
        <v>5.25</v>
      </c>
      <c r="Q762" s="4">
        <v>5528.25</v>
      </c>
    </row>
    <row r="763" ht="14.25" customHeight="1">
      <c r="B763" s="1" t="s">
        <v>751</v>
      </c>
      <c r="C763" s="4">
        <v>1026.65</v>
      </c>
      <c r="D763" s="4">
        <v>570.8</v>
      </c>
      <c r="E763" s="4">
        <v>26.0</v>
      </c>
      <c r="F763" s="4">
        <v>77.29</v>
      </c>
      <c r="G763" s="5">
        <v>1.0</v>
      </c>
      <c r="H763" s="4">
        <v>26.0</v>
      </c>
      <c r="I763" s="4">
        <v>77.29</v>
      </c>
      <c r="J763" s="4">
        <v>918.0</v>
      </c>
      <c r="K763" s="4">
        <v>108.65</v>
      </c>
      <c r="L763" s="4">
        <v>26.0</v>
      </c>
      <c r="M763" s="4">
        <v>77.29</v>
      </c>
      <c r="N763" s="4">
        <v>1129.94</v>
      </c>
      <c r="O763" s="5">
        <v>200.0</v>
      </c>
      <c r="P763" s="4">
        <v>4.59</v>
      </c>
      <c r="Q763" s="4">
        <v>1026.65</v>
      </c>
    </row>
    <row r="764" ht="14.25" customHeight="1">
      <c r="B764" s="1" t="s">
        <v>752</v>
      </c>
      <c r="C764" s="4">
        <v>1787.53</v>
      </c>
      <c r="D764" s="4">
        <v>819.9</v>
      </c>
      <c r="E764" s="4">
        <v>94.5</v>
      </c>
      <c r="F764" s="4">
        <v>130.29</v>
      </c>
      <c r="G764" s="5">
        <v>6.0</v>
      </c>
      <c r="H764" s="4">
        <v>15.75</v>
      </c>
      <c r="I764" s="4">
        <v>21.715</v>
      </c>
      <c r="J764" s="4">
        <v>1659.45</v>
      </c>
      <c r="K764" s="4">
        <v>128.07999999999998</v>
      </c>
      <c r="L764" s="4">
        <v>94.5</v>
      </c>
      <c r="M764" s="4">
        <v>130.29</v>
      </c>
      <c r="N764" s="4">
        <v>2012.3200000000002</v>
      </c>
      <c r="O764" s="5">
        <v>155.0</v>
      </c>
      <c r="P764" s="4">
        <v>10.706129032258065</v>
      </c>
      <c r="Q764" s="4">
        <v>297.9216666666667</v>
      </c>
    </row>
    <row r="765" ht="14.25" customHeight="1">
      <c r="B765" s="1" t="s">
        <v>753</v>
      </c>
      <c r="C765" s="4">
        <v>1357.64</v>
      </c>
      <c r="D765" s="4">
        <v>594.5</v>
      </c>
      <c r="E765" s="4">
        <v>18.75</v>
      </c>
      <c r="F765" s="4">
        <v>179.33</v>
      </c>
      <c r="G765" s="5">
        <v>4.0</v>
      </c>
      <c r="H765" s="4">
        <v>4.6875</v>
      </c>
      <c r="I765" s="4">
        <v>44.8325</v>
      </c>
      <c r="J765" s="4">
        <v>1245.0</v>
      </c>
      <c r="K765" s="4">
        <v>112.64</v>
      </c>
      <c r="L765" s="4">
        <v>18.75</v>
      </c>
      <c r="M765" s="4">
        <v>179.33</v>
      </c>
      <c r="N765" s="4">
        <v>1555.72</v>
      </c>
      <c r="O765" s="5">
        <v>500.0</v>
      </c>
      <c r="P765" s="4">
        <v>2.49</v>
      </c>
      <c r="Q765" s="4">
        <v>339.41</v>
      </c>
    </row>
    <row r="766" ht="14.25" customHeight="1">
      <c r="B766" s="1" t="s">
        <v>754</v>
      </c>
      <c r="C766" s="4">
        <v>1472.0</v>
      </c>
      <c r="D766" s="4">
        <v>867.0</v>
      </c>
      <c r="E766" s="4">
        <v>16.75</v>
      </c>
      <c r="F766" s="4">
        <v>299.9</v>
      </c>
      <c r="G766" s="5">
        <v>3.0</v>
      </c>
      <c r="H766" s="4">
        <v>5.583333333333333</v>
      </c>
      <c r="I766" s="4">
        <v>99.96666666666665</v>
      </c>
      <c r="J766" s="4">
        <v>1297.0</v>
      </c>
      <c r="K766" s="4">
        <v>175.0</v>
      </c>
      <c r="L766" s="4">
        <v>16.75</v>
      </c>
      <c r="M766" s="4">
        <v>299.9</v>
      </c>
      <c r="N766" s="4">
        <v>1788.65</v>
      </c>
      <c r="O766" s="5">
        <v>700.0</v>
      </c>
      <c r="P766" s="4">
        <v>1.8528571428571428</v>
      </c>
      <c r="Q766" s="4">
        <v>490.6666666666667</v>
      </c>
    </row>
    <row r="767" ht="14.25" customHeight="1">
      <c r="B767" s="1" t="s">
        <v>755</v>
      </c>
      <c r="C767" s="4">
        <v>1191.71</v>
      </c>
      <c r="D767" s="4">
        <v>628.85</v>
      </c>
      <c r="E767" s="4">
        <v>26.0</v>
      </c>
      <c r="F767" s="4">
        <v>37.2</v>
      </c>
      <c r="G767" s="5">
        <v>1.0</v>
      </c>
      <c r="H767" s="4">
        <v>26.0</v>
      </c>
      <c r="I767" s="4">
        <v>37.2</v>
      </c>
      <c r="J767" s="4">
        <v>1074.75</v>
      </c>
      <c r="K767" s="4">
        <v>116.96</v>
      </c>
      <c r="L767" s="4">
        <v>26.0</v>
      </c>
      <c r="M767" s="4">
        <v>37.2</v>
      </c>
      <c r="N767" s="4">
        <v>1254.91</v>
      </c>
      <c r="O767" s="5">
        <v>25.0</v>
      </c>
      <c r="P767" s="4">
        <v>42.99</v>
      </c>
      <c r="Q767" s="4">
        <v>1191.71</v>
      </c>
    </row>
    <row r="768" ht="14.25" customHeight="1">
      <c r="B768" s="1" t="s">
        <v>756</v>
      </c>
      <c r="C768" s="4">
        <v>5751.88</v>
      </c>
      <c r="D768" s="4">
        <v>3469.1</v>
      </c>
      <c r="E768" s="4">
        <v>179.75</v>
      </c>
      <c r="F768" s="4">
        <v>1959.4599999999996</v>
      </c>
      <c r="G768" s="5">
        <v>10.0</v>
      </c>
      <c r="H768" s="4">
        <v>17.975</v>
      </c>
      <c r="I768" s="4">
        <v>195.94599999999997</v>
      </c>
      <c r="J768" s="4">
        <v>5018.5</v>
      </c>
      <c r="K768" s="4">
        <v>733.3799999999999</v>
      </c>
      <c r="L768" s="4">
        <v>179.75</v>
      </c>
      <c r="M768" s="4">
        <v>1959.4599999999996</v>
      </c>
      <c r="N768" s="4">
        <v>7891.090000000001</v>
      </c>
      <c r="O768" s="5">
        <v>1150.0</v>
      </c>
      <c r="P768" s="4">
        <v>4.363913043478261</v>
      </c>
      <c r="Q768" s="4">
        <v>575.188</v>
      </c>
    </row>
    <row r="769" ht="14.25" customHeight="1">
      <c r="B769" s="1" t="s">
        <v>757</v>
      </c>
      <c r="C769" s="4">
        <v>2137.6</v>
      </c>
      <c r="D769" s="4">
        <v>1321.7</v>
      </c>
      <c r="E769" s="4">
        <v>38.75</v>
      </c>
      <c r="F769" s="4">
        <v>302.23</v>
      </c>
      <c r="G769" s="5">
        <v>3.0</v>
      </c>
      <c r="H769" s="4">
        <v>12.916666666666666</v>
      </c>
      <c r="I769" s="4">
        <v>100.74333333333334</v>
      </c>
      <c r="J769" s="4">
        <v>2039.5</v>
      </c>
      <c r="K769" s="4">
        <v>98.10000000000001</v>
      </c>
      <c r="L769" s="4">
        <v>38.75</v>
      </c>
      <c r="M769" s="4">
        <v>302.23</v>
      </c>
      <c r="N769" s="4">
        <v>2478.58</v>
      </c>
      <c r="O769" s="5">
        <v>1050.0</v>
      </c>
      <c r="P769" s="4">
        <v>1.9423809523809523</v>
      </c>
      <c r="Q769" s="4">
        <v>712.5333333333333</v>
      </c>
    </row>
    <row r="770" ht="14.25" customHeight="1">
      <c r="B770" s="1" t="s">
        <v>758</v>
      </c>
      <c r="C770" s="4">
        <v>2183.89</v>
      </c>
      <c r="D770" s="4">
        <v>1351.9</v>
      </c>
      <c r="E770" s="4">
        <v>68.75</v>
      </c>
      <c r="F770" s="4">
        <v>361.87</v>
      </c>
      <c r="G770" s="5">
        <v>4.0</v>
      </c>
      <c r="H770" s="4">
        <v>17.1875</v>
      </c>
      <c r="I770" s="4">
        <v>90.4675</v>
      </c>
      <c r="J770" s="4">
        <v>1850.0</v>
      </c>
      <c r="K770" s="4">
        <v>333.89</v>
      </c>
      <c r="L770" s="4">
        <v>68.75</v>
      </c>
      <c r="M770" s="4">
        <v>361.87</v>
      </c>
      <c r="N770" s="4">
        <v>2614.51</v>
      </c>
      <c r="O770" s="5">
        <v>1350.0</v>
      </c>
      <c r="P770" s="4">
        <v>1.3703703703703705</v>
      </c>
      <c r="Q770" s="4">
        <v>545.9725</v>
      </c>
    </row>
    <row r="771" ht="14.25" customHeight="1">
      <c r="B771" s="1" t="s">
        <v>759</v>
      </c>
      <c r="C771" s="4">
        <v>328.26</v>
      </c>
      <c r="D771" s="4">
        <v>266.8</v>
      </c>
      <c r="E771" s="4">
        <v>16.75</v>
      </c>
      <c r="F771" s="4">
        <v>65.19</v>
      </c>
      <c r="G771" s="5">
        <v>1.0</v>
      </c>
      <c r="H771" s="4">
        <v>16.75</v>
      </c>
      <c r="I771" s="4">
        <v>65.19</v>
      </c>
      <c r="J771" s="4">
        <v>258.0</v>
      </c>
      <c r="K771" s="4">
        <v>70.26</v>
      </c>
      <c r="L771" s="4">
        <v>16.75</v>
      </c>
      <c r="M771" s="4">
        <v>65.19</v>
      </c>
      <c r="N771" s="4">
        <v>410.2</v>
      </c>
      <c r="O771" s="5">
        <v>200.0</v>
      </c>
      <c r="P771" s="4">
        <v>1.29</v>
      </c>
      <c r="Q771" s="4">
        <v>328.26</v>
      </c>
    </row>
    <row r="772" ht="14.25" customHeight="1">
      <c r="B772" s="1" t="s">
        <v>760</v>
      </c>
      <c r="C772" s="4">
        <v>501.92</v>
      </c>
      <c r="D772" s="4">
        <v>304.5</v>
      </c>
      <c r="E772" s="4">
        <v>28.75</v>
      </c>
      <c r="F772" s="4">
        <v>81.88</v>
      </c>
      <c r="G772" s="5">
        <v>2.0</v>
      </c>
      <c r="H772" s="4">
        <v>14.375</v>
      </c>
      <c r="I772" s="4">
        <v>40.94</v>
      </c>
      <c r="J772" s="4">
        <v>384.5</v>
      </c>
      <c r="K772" s="4">
        <v>117.41999999999999</v>
      </c>
      <c r="L772" s="4">
        <v>28.75</v>
      </c>
      <c r="M772" s="4">
        <v>81.88</v>
      </c>
      <c r="N772" s="4">
        <v>612.55</v>
      </c>
      <c r="O772" s="5">
        <v>250.0</v>
      </c>
      <c r="P772" s="4">
        <v>1.538</v>
      </c>
      <c r="Q772" s="4">
        <v>250.96</v>
      </c>
    </row>
    <row r="773" ht="14.25" customHeight="1">
      <c r="B773" s="1" t="s">
        <v>761</v>
      </c>
      <c r="C773" s="4">
        <v>471.7</v>
      </c>
      <c r="D773" s="4">
        <v>254.8</v>
      </c>
      <c r="E773" s="4">
        <v>29.0</v>
      </c>
      <c r="F773" s="4">
        <v>73.50999999999999</v>
      </c>
      <c r="G773" s="5">
        <v>2.0</v>
      </c>
      <c r="H773" s="4">
        <v>14.5</v>
      </c>
      <c r="I773" s="4">
        <v>36.754999999999995</v>
      </c>
      <c r="J773" s="4">
        <v>334.0</v>
      </c>
      <c r="K773" s="4">
        <v>137.7</v>
      </c>
      <c r="L773" s="4">
        <v>29.0</v>
      </c>
      <c r="M773" s="4">
        <v>73.50999999999999</v>
      </c>
      <c r="N773" s="4">
        <v>574.21</v>
      </c>
      <c r="O773" s="5">
        <v>200.0</v>
      </c>
      <c r="P773" s="4">
        <v>1.67</v>
      </c>
      <c r="Q773" s="4">
        <v>235.85</v>
      </c>
    </row>
    <row r="774" ht="14.25" customHeight="1">
      <c r="B774" s="1" t="s">
        <v>762</v>
      </c>
      <c r="C774" s="4">
        <v>3718.44</v>
      </c>
      <c r="D774" s="4">
        <v>2457.4</v>
      </c>
      <c r="E774" s="4">
        <v>94.0</v>
      </c>
      <c r="F774" s="4">
        <v>502.0800000000001</v>
      </c>
      <c r="G774" s="5">
        <v>5.0</v>
      </c>
      <c r="H774" s="4">
        <v>18.8</v>
      </c>
      <c r="I774" s="4">
        <v>100.41600000000003</v>
      </c>
      <c r="J774" s="4">
        <v>3602.5</v>
      </c>
      <c r="K774" s="4">
        <v>115.94000000000003</v>
      </c>
      <c r="L774" s="4">
        <v>94.0</v>
      </c>
      <c r="M774" s="4">
        <v>502.0800000000001</v>
      </c>
      <c r="N774" s="4">
        <v>4314.52</v>
      </c>
      <c r="O774" s="5">
        <v>2500.0</v>
      </c>
      <c r="P774" s="4">
        <v>1.441</v>
      </c>
      <c r="Q774" s="4">
        <v>743.688</v>
      </c>
    </row>
    <row r="775" ht="14.25" customHeight="1">
      <c r="B775" s="1" t="s">
        <v>763</v>
      </c>
      <c r="C775" s="4">
        <v>3242.75</v>
      </c>
      <c r="D775" s="4">
        <v>2016.2000000000003</v>
      </c>
      <c r="E775" s="4">
        <v>94.5</v>
      </c>
      <c r="F775" s="4">
        <v>447.25</v>
      </c>
      <c r="G775" s="5">
        <v>8.0</v>
      </c>
      <c r="H775" s="4">
        <v>11.8125</v>
      </c>
      <c r="I775" s="4">
        <v>55.90625</v>
      </c>
      <c r="J775" s="4">
        <v>2755.5</v>
      </c>
      <c r="K775" s="4">
        <v>487.24999999999994</v>
      </c>
      <c r="L775" s="4">
        <v>94.5</v>
      </c>
      <c r="M775" s="4">
        <v>447.25</v>
      </c>
      <c r="N775" s="4">
        <v>3784.5</v>
      </c>
      <c r="O775" s="5">
        <v>1650.0</v>
      </c>
      <c r="P775" s="4">
        <v>1.67</v>
      </c>
      <c r="Q775" s="4">
        <v>405.34375</v>
      </c>
    </row>
    <row r="776" ht="14.25" customHeight="1">
      <c r="B776" s="1" t="s">
        <v>764</v>
      </c>
      <c r="C776" s="4">
        <v>1092.64</v>
      </c>
      <c r="D776" s="4">
        <v>602.61</v>
      </c>
      <c r="E776" s="4">
        <v>32.25</v>
      </c>
      <c r="F776" s="4">
        <v>149.69</v>
      </c>
      <c r="G776" s="5">
        <v>3.0</v>
      </c>
      <c r="H776" s="4">
        <v>10.75</v>
      </c>
      <c r="I776" s="4">
        <v>49.89666666666667</v>
      </c>
      <c r="J776" s="4">
        <v>875.3</v>
      </c>
      <c r="K776" s="4">
        <v>217.34000000000003</v>
      </c>
      <c r="L776" s="4">
        <v>32.25</v>
      </c>
      <c r="M776" s="4">
        <v>149.69</v>
      </c>
      <c r="N776" s="4">
        <v>1274.58</v>
      </c>
      <c r="O776" s="5">
        <v>499.0</v>
      </c>
      <c r="P776" s="4">
        <v>1.7541082164328656</v>
      </c>
      <c r="Q776" s="4">
        <v>364.21333333333337</v>
      </c>
    </row>
    <row r="777" ht="14.25" customHeight="1">
      <c r="B777" s="1" t="s">
        <v>765</v>
      </c>
      <c r="C777" s="4">
        <v>1164.74</v>
      </c>
      <c r="D777" s="4">
        <v>772.0</v>
      </c>
      <c r="E777" s="4">
        <v>46.75</v>
      </c>
      <c r="F777" s="4">
        <v>262.63</v>
      </c>
      <c r="G777" s="5">
        <v>4.0</v>
      </c>
      <c r="H777" s="4">
        <v>11.6875</v>
      </c>
      <c r="I777" s="4">
        <v>65.6575</v>
      </c>
      <c r="J777" s="4">
        <v>1022.5</v>
      </c>
      <c r="K777" s="4">
        <v>142.24</v>
      </c>
      <c r="L777" s="4">
        <v>46.75</v>
      </c>
      <c r="M777" s="4">
        <v>262.63</v>
      </c>
      <c r="N777" s="4">
        <v>1474.12</v>
      </c>
      <c r="O777" s="5">
        <v>700.0</v>
      </c>
      <c r="P777" s="4">
        <v>1.4607142857142856</v>
      </c>
      <c r="Q777" s="4">
        <v>291.185</v>
      </c>
    </row>
    <row r="778" ht="14.25" customHeight="1">
      <c r="B778" s="1" t="s">
        <v>766</v>
      </c>
      <c r="C778" s="4">
        <v>5238.28</v>
      </c>
      <c r="D778" s="4">
        <v>3371.8</v>
      </c>
      <c r="E778" s="4">
        <v>31.0</v>
      </c>
      <c r="F778" s="4">
        <v>521.74</v>
      </c>
      <c r="G778" s="5">
        <v>1.0</v>
      </c>
      <c r="H778" s="4">
        <v>31.0</v>
      </c>
      <c r="I778" s="4">
        <v>521.74</v>
      </c>
      <c r="J778" s="4">
        <v>4609.0</v>
      </c>
      <c r="K778" s="4">
        <v>629.28</v>
      </c>
      <c r="L778" s="4">
        <v>31.0</v>
      </c>
      <c r="M778" s="4">
        <v>521.74</v>
      </c>
      <c r="N778" s="4">
        <v>5791.02</v>
      </c>
      <c r="O778" s="5">
        <v>1100.0</v>
      </c>
      <c r="P778" s="4">
        <v>4.19</v>
      </c>
      <c r="Q778" s="4">
        <v>5238.28</v>
      </c>
    </row>
    <row r="779" ht="14.25" customHeight="1">
      <c r="B779" s="1" t="s">
        <v>767</v>
      </c>
      <c r="C779" s="4">
        <v>1034.53</v>
      </c>
      <c r="D779" s="4">
        <v>723.0</v>
      </c>
      <c r="E779" s="4">
        <v>24.75</v>
      </c>
      <c r="F779" s="4">
        <v>72.0</v>
      </c>
      <c r="G779" s="5">
        <v>1.0</v>
      </c>
      <c r="H779" s="4">
        <v>24.75</v>
      </c>
      <c r="I779" s="4">
        <v>72.0</v>
      </c>
      <c r="J779" s="4">
        <v>973.8</v>
      </c>
      <c r="K779" s="4">
        <v>60.73</v>
      </c>
      <c r="L779" s="4">
        <v>24.75</v>
      </c>
      <c r="M779" s="4">
        <v>72.0</v>
      </c>
      <c r="N779" s="4">
        <v>1131.28</v>
      </c>
      <c r="O779" s="5">
        <v>20.0</v>
      </c>
      <c r="P779" s="4">
        <v>48.69</v>
      </c>
      <c r="Q779" s="4">
        <v>1034.53</v>
      </c>
    </row>
    <row r="780" ht="14.25" customHeight="1">
      <c r="B780" s="1" t="s">
        <v>768</v>
      </c>
      <c r="C780" s="4">
        <v>7280.6399999999985</v>
      </c>
      <c r="D780" s="4">
        <v>4808.099999999999</v>
      </c>
      <c r="E780" s="4">
        <v>113.5</v>
      </c>
      <c r="F780" s="4">
        <v>1334.1299999999999</v>
      </c>
      <c r="G780" s="5">
        <v>9.0</v>
      </c>
      <c r="H780" s="4">
        <v>12.61111111111111</v>
      </c>
      <c r="I780" s="4">
        <v>148.23666666666665</v>
      </c>
      <c r="J780" s="4">
        <v>6847.5</v>
      </c>
      <c r="K780" s="4">
        <v>433.14</v>
      </c>
      <c r="L780" s="4">
        <v>113.5</v>
      </c>
      <c r="M780" s="4">
        <v>1334.1299999999999</v>
      </c>
      <c r="N780" s="4">
        <v>8728.269999999999</v>
      </c>
      <c r="O780" s="5">
        <v>1650.0</v>
      </c>
      <c r="P780" s="4">
        <v>4.15</v>
      </c>
      <c r="Q780" s="4">
        <v>808.9599999999998</v>
      </c>
    </row>
    <row r="781" ht="14.25" customHeight="1">
      <c r="B781" s="1" t="s">
        <v>769</v>
      </c>
      <c r="C781" s="4">
        <v>426.19</v>
      </c>
      <c r="D781" s="4">
        <v>231.06</v>
      </c>
      <c r="E781" s="4">
        <v>16.75</v>
      </c>
      <c r="F781" s="4">
        <v>26.38</v>
      </c>
      <c r="G781" s="5">
        <v>1.0</v>
      </c>
      <c r="H781" s="4">
        <v>16.75</v>
      </c>
      <c r="I781" s="4">
        <v>26.38</v>
      </c>
      <c r="J781" s="4">
        <v>347.76</v>
      </c>
      <c r="K781" s="4">
        <v>78.43</v>
      </c>
      <c r="L781" s="4">
        <v>16.75</v>
      </c>
      <c r="M781" s="4">
        <v>26.38</v>
      </c>
      <c r="N781" s="4">
        <v>469.32</v>
      </c>
      <c r="O781" s="5">
        <v>24.0</v>
      </c>
      <c r="P781" s="4">
        <v>14.49</v>
      </c>
      <c r="Q781" s="4">
        <v>426.19</v>
      </c>
    </row>
    <row r="782" ht="14.25" customHeight="1">
      <c r="B782" s="1" t="s">
        <v>770</v>
      </c>
      <c r="C782" s="4">
        <v>712.6</v>
      </c>
      <c r="D782" s="4">
        <v>391.0</v>
      </c>
      <c r="E782" s="4">
        <v>18.75</v>
      </c>
      <c r="F782" s="4">
        <v>108.47</v>
      </c>
      <c r="G782" s="5">
        <v>1.0</v>
      </c>
      <c r="H782" s="4">
        <v>18.75</v>
      </c>
      <c r="I782" s="4">
        <v>108.47</v>
      </c>
      <c r="J782" s="4">
        <v>624.5</v>
      </c>
      <c r="K782" s="4">
        <v>88.1</v>
      </c>
      <c r="L782" s="4">
        <v>18.75</v>
      </c>
      <c r="M782" s="4">
        <v>108.47</v>
      </c>
      <c r="N782" s="4">
        <v>839.82</v>
      </c>
      <c r="O782" s="5">
        <v>50.0</v>
      </c>
      <c r="P782" s="4">
        <v>12.49</v>
      </c>
      <c r="Q782" s="4">
        <v>712.6</v>
      </c>
    </row>
    <row r="783" ht="14.25" customHeight="1">
      <c r="B783" s="1" t="s">
        <v>771</v>
      </c>
      <c r="C783" s="4">
        <v>671.0</v>
      </c>
      <c r="D783" s="4">
        <v>310.5</v>
      </c>
      <c r="E783" s="4">
        <v>44.5</v>
      </c>
      <c r="F783" s="4">
        <v>130.54</v>
      </c>
      <c r="G783" s="5">
        <v>3.0</v>
      </c>
      <c r="H783" s="4">
        <v>14.833333333333334</v>
      </c>
      <c r="I783" s="4">
        <v>43.51333333333333</v>
      </c>
      <c r="J783" s="4">
        <v>671.0</v>
      </c>
      <c r="K783" s="4">
        <v>0.0</v>
      </c>
      <c r="L783" s="4">
        <v>44.5</v>
      </c>
      <c r="M783" s="4">
        <v>130.54</v>
      </c>
      <c r="N783" s="4">
        <v>846.04</v>
      </c>
      <c r="O783" s="5">
        <v>900.0</v>
      </c>
      <c r="P783" s="4">
        <v>0.7455555555555555</v>
      </c>
      <c r="Q783" s="4">
        <v>223.66666666666666</v>
      </c>
    </row>
    <row r="784" ht="14.25" customHeight="1">
      <c r="B784" s="1" t="s">
        <v>772</v>
      </c>
      <c r="C784" s="4">
        <v>247.5</v>
      </c>
      <c r="D784" s="4">
        <v>86.25</v>
      </c>
      <c r="E784" s="4">
        <v>13.25</v>
      </c>
      <c r="F784" s="4">
        <v>31.67</v>
      </c>
      <c r="G784" s="5">
        <v>1.0</v>
      </c>
      <c r="H784" s="4">
        <v>13.25</v>
      </c>
      <c r="I784" s="4">
        <v>31.67</v>
      </c>
      <c r="J784" s="4">
        <v>247.5</v>
      </c>
      <c r="K784" s="4">
        <v>0.0</v>
      </c>
      <c r="L784" s="4">
        <v>13.25</v>
      </c>
      <c r="M784" s="4">
        <v>31.67</v>
      </c>
      <c r="N784" s="4">
        <v>292.42</v>
      </c>
      <c r="O784" s="5">
        <v>250.0</v>
      </c>
      <c r="P784" s="4">
        <v>0.99</v>
      </c>
      <c r="Q784" s="4">
        <v>247.5</v>
      </c>
    </row>
    <row r="785" ht="14.25" customHeight="1">
      <c r="B785" s="1" t="s">
        <v>773</v>
      </c>
      <c r="C785" s="4">
        <v>1677.85</v>
      </c>
      <c r="D785" s="4">
        <v>904.5</v>
      </c>
      <c r="E785" s="4">
        <v>130.0</v>
      </c>
      <c r="F785" s="4">
        <v>332.70000000000005</v>
      </c>
      <c r="G785" s="5">
        <v>9.0</v>
      </c>
      <c r="H785" s="4">
        <v>14.444444444444445</v>
      </c>
      <c r="I785" s="4">
        <v>36.96666666666667</v>
      </c>
      <c r="J785" s="4">
        <v>1826.5</v>
      </c>
      <c r="K785" s="4">
        <v>-148.65</v>
      </c>
      <c r="L785" s="4">
        <v>130.0</v>
      </c>
      <c r="M785" s="4">
        <v>332.70000000000005</v>
      </c>
      <c r="N785" s="4">
        <v>2140.5499999999997</v>
      </c>
      <c r="O785" s="5">
        <v>2550.0</v>
      </c>
      <c r="P785" s="4">
        <v>0.7162745098039216</v>
      </c>
      <c r="Q785" s="4">
        <v>186.42777777777778</v>
      </c>
    </row>
    <row r="786" ht="14.25" customHeight="1">
      <c r="B786" s="1" t="s">
        <v>774</v>
      </c>
      <c r="C786" s="4">
        <v>3210.5400000000004</v>
      </c>
      <c r="D786" s="4">
        <v>1482.58</v>
      </c>
      <c r="E786" s="4">
        <v>160.0</v>
      </c>
      <c r="F786" s="4">
        <v>349.41</v>
      </c>
      <c r="G786" s="5">
        <v>10.0</v>
      </c>
      <c r="H786" s="4">
        <v>16.0</v>
      </c>
      <c r="I786" s="4">
        <v>34.941</v>
      </c>
      <c r="J786" s="4">
        <v>3081.94</v>
      </c>
      <c r="K786" s="4">
        <v>128.6</v>
      </c>
      <c r="L786" s="4">
        <v>160.0</v>
      </c>
      <c r="M786" s="4">
        <v>349.41</v>
      </c>
      <c r="N786" s="4">
        <v>3719.95</v>
      </c>
      <c r="O786" s="5">
        <v>1526.0</v>
      </c>
      <c r="P786" s="4">
        <v>2.0196199213630406</v>
      </c>
      <c r="Q786" s="4">
        <v>321.05400000000003</v>
      </c>
    </row>
    <row r="787" ht="14.25" customHeight="1">
      <c r="B787" s="1" t="s">
        <v>775</v>
      </c>
      <c r="C787" s="4">
        <v>946.4000000000001</v>
      </c>
      <c r="D787" s="4">
        <v>553.0</v>
      </c>
      <c r="E787" s="4">
        <v>36.75</v>
      </c>
      <c r="F787" s="4">
        <v>109.47</v>
      </c>
      <c r="G787" s="5">
        <v>2.0</v>
      </c>
      <c r="H787" s="4">
        <v>18.375</v>
      </c>
      <c r="I787" s="4">
        <v>54.735</v>
      </c>
      <c r="J787" s="4">
        <v>1021.5</v>
      </c>
      <c r="K787" s="4">
        <v>-75.1</v>
      </c>
      <c r="L787" s="4">
        <v>36.75</v>
      </c>
      <c r="M787" s="4">
        <v>109.47</v>
      </c>
      <c r="N787" s="4">
        <v>1092.6200000000001</v>
      </c>
      <c r="O787" s="5">
        <v>350.0</v>
      </c>
      <c r="P787" s="4">
        <v>2.9185714285714286</v>
      </c>
      <c r="Q787" s="4">
        <v>473.20000000000005</v>
      </c>
    </row>
    <row r="788" ht="14.25" customHeight="1">
      <c r="B788" s="1" t="s">
        <v>776</v>
      </c>
      <c r="C788" s="4">
        <v>1798.65</v>
      </c>
      <c r="D788" s="4">
        <v>1153.13</v>
      </c>
      <c r="E788" s="4">
        <v>44.75</v>
      </c>
      <c r="F788" s="4">
        <v>322.5</v>
      </c>
      <c r="G788" s="5">
        <v>2.0</v>
      </c>
      <c r="H788" s="4">
        <v>22.375</v>
      </c>
      <c r="I788" s="4">
        <v>161.25</v>
      </c>
      <c r="J788" s="4">
        <v>1753.75</v>
      </c>
      <c r="K788" s="4">
        <v>44.9</v>
      </c>
      <c r="L788" s="4">
        <v>44.75</v>
      </c>
      <c r="M788" s="4">
        <v>322.5</v>
      </c>
      <c r="N788" s="4">
        <v>2165.9</v>
      </c>
      <c r="O788" s="5">
        <v>375.0</v>
      </c>
      <c r="P788" s="4">
        <v>4.676666666666667</v>
      </c>
      <c r="Q788" s="4">
        <v>899.325</v>
      </c>
    </row>
    <row r="789" ht="14.25" customHeight="1">
      <c r="B789" s="1" t="s">
        <v>777</v>
      </c>
      <c r="C789" s="4">
        <v>4253.42</v>
      </c>
      <c r="D789" s="4">
        <v>2725.6000000000004</v>
      </c>
      <c r="E789" s="4">
        <v>93.25</v>
      </c>
      <c r="F789" s="4">
        <v>425.1</v>
      </c>
      <c r="G789" s="5">
        <v>5.0</v>
      </c>
      <c r="H789" s="4">
        <v>18.65</v>
      </c>
      <c r="I789" s="4">
        <v>85.02000000000001</v>
      </c>
      <c r="J789" s="4">
        <v>3388.0</v>
      </c>
      <c r="K789" s="4">
        <v>865.4200000000001</v>
      </c>
      <c r="L789" s="4">
        <v>93.25</v>
      </c>
      <c r="M789" s="4">
        <v>425.1</v>
      </c>
      <c r="N789" s="4">
        <v>4771.77</v>
      </c>
      <c r="O789" s="5">
        <v>1600.0</v>
      </c>
      <c r="P789" s="4">
        <v>2.1175</v>
      </c>
      <c r="Q789" s="4">
        <v>850.684</v>
      </c>
    </row>
    <row r="790" ht="14.25" customHeight="1">
      <c r="B790" s="1" t="s">
        <v>778</v>
      </c>
      <c r="C790" s="4">
        <v>1860.17</v>
      </c>
      <c r="D790" s="4">
        <v>1079.5</v>
      </c>
      <c r="E790" s="4">
        <v>44.75</v>
      </c>
      <c r="F790" s="4">
        <v>178.15</v>
      </c>
      <c r="G790" s="5">
        <v>2.0</v>
      </c>
      <c r="H790" s="4">
        <v>22.375</v>
      </c>
      <c r="I790" s="4">
        <v>89.075</v>
      </c>
      <c r="J790" s="4">
        <v>1182.5</v>
      </c>
      <c r="K790" s="4">
        <v>677.67</v>
      </c>
      <c r="L790" s="4">
        <v>44.75</v>
      </c>
      <c r="M790" s="4">
        <v>178.15</v>
      </c>
      <c r="N790" s="4">
        <v>2083.07</v>
      </c>
      <c r="O790" s="5">
        <v>500.0</v>
      </c>
      <c r="P790" s="4">
        <v>2.365</v>
      </c>
      <c r="Q790" s="4">
        <v>930.085</v>
      </c>
    </row>
    <row r="791" ht="14.25" customHeight="1">
      <c r="B791" s="1" t="s">
        <v>779</v>
      </c>
      <c r="C791" s="4">
        <v>1533.36</v>
      </c>
      <c r="D791" s="4">
        <v>798.0</v>
      </c>
      <c r="E791" s="4">
        <v>63.25</v>
      </c>
      <c r="F791" s="4">
        <v>157.38</v>
      </c>
      <c r="G791" s="5">
        <v>4.0</v>
      </c>
      <c r="H791" s="4">
        <v>15.8125</v>
      </c>
      <c r="I791" s="4">
        <v>39.345</v>
      </c>
      <c r="J791" s="4">
        <v>1290.0</v>
      </c>
      <c r="K791" s="4">
        <v>243.36</v>
      </c>
      <c r="L791" s="4">
        <v>63.25</v>
      </c>
      <c r="M791" s="4">
        <v>157.38</v>
      </c>
      <c r="N791" s="4">
        <v>1753.9899999999998</v>
      </c>
      <c r="O791" s="5">
        <v>200.0</v>
      </c>
      <c r="P791" s="4">
        <v>6.45</v>
      </c>
      <c r="Q791" s="4">
        <v>383.34</v>
      </c>
    </row>
    <row r="792" ht="14.25" customHeight="1">
      <c r="B792" s="1" t="s">
        <v>780</v>
      </c>
      <c r="C792" s="4">
        <v>1158.49</v>
      </c>
      <c r="D792" s="4">
        <v>675.2</v>
      </c>
      <c r="E792" s="4">
        <v>49.0</v>
      </c>
      <c r="F792" s="4">
        <v>92.97999999999999</v>
      </c>
      <c r="G792" s="5">
        <v>4.0</v>
      </c>
      <c r="H792" s="4">
        <v>12.25</v>
      </c>
      <c r="I792" s="4">
        <v>23.244999999999997</v>
      </c>
      <c r="J792" s="4">
        <v>896.0</v>
      </c>
      <c r="K792" s="4">
        <v>262.49</v>
      </c>
      <c r="L792" s="4">
        <v>49.0</v>
      </c>
      <c r="M792" s="4">
        <v>92.97999999999999</v>
      </c>
      <c r="N792" s="4">
        <v>1300.4699999999998</v>
      </c>
      <c r="O792" s="5">
        <v>400.0</v>
      </c>
      <c r="P792" s="4">
        <v>2.24</v>
      </c>
      <c r="Q792" s="4">
        <v>289.6225</v>
      </c>
    </row>
    <row r="793" ht="14.25" customHeight="1">
      <c r="B793" s="1" t="s">
        <v>781</v>
      </c>
      <c r="C793" s="4">
        <v>510.0</v>
      </c>
      <c r="D793" s="4">
        <v>343.8</v>
      </c>
      <c r="E793" s="4">
        <v>0.0</v>
      </c>
      <c r="F793" s="4">
        <v>23.19</v>
      </c>
      <c r="G793" s="5">
        <v>1.0</v>
      </c>
      <c r="H793" s="4">
        <v>0.0</v>
      </c>
      <c r="I793" s="4">
        <v>23.19</v>
      </c>
      <c r="J793" s="4">
        <v>236.0</v>
      </c>
      <c r="K793" s="4">
        <v>274.0</v>
      </c>
      <c r="L793" s="4">
        <v>0.0</v>
      </c>
      <c r="M793" s="4">
        <v>23.19</v>
      </c>
      <c r="N793" s="4">
        <v>533.19</v>
      </c>
      <c r="O793" s="5">
        <v>100.0</v>
      </c>
      <c r="P793" s="4">
        <v>2.36</v>
      </c>
      <c r="Q793" s="4">
        <v>510.0</v>
      </c>
    </row>
    <row r="794" ht="14.25" customHeight="1">
      <c r="B794" s="1" t="s">
        <v>782</v>
      </c>
      <c r="C794" s="4">
        <v>1566.38</v>
      </c>
      <c r="D794" s="4">
        <v>1018.35</v>
      </c>
      <c r="E794" s="4">
        <v>67.75</v>
      </c>
      <c r="F794" s="4">
        <v>310.34000000000003</v>
      </c>
      <c r="G794" s="5">
        <v>4.0</v>
      </c>
      <c r="H794" s="4">
        <v>16.9375</v>
      </c>
      <c r="I794" s="4">
        <v>77.58500000000001</v>
      </c>
      <c r="J794" s="4">
        <v>1433.5</v>
      </c>
      <c r="K794" s="4">
        <v>132.88</v>
      </c>
      <c r="L794" s="4">
        <v>67.75</v>
      </c>
      <c r="M794" s="4">
        <v>310.34000000000003</v>
      </c>
      <c r="N794" s="4">
        <v>1944.4699999999998</v>
      </c>
      <c r="O794" s="5">
        <v>850.0</v>
      </c>
      <c r="P794" s="4">
        <v>1.6864705882352942</v>
      </c>
      <c r="Q794" s="4">
        <v>391.595</v>
      </c>
    </row>
    <row r="795" ht="14.25" customHeight="1">
      <c r="B795" s="1" t="s">
        <v>783</v>
      </c>
      <c r="C795" s="4">
        <v>1787.3500000000001</v>
      </c>
      <c r="D795" s="4">
        <v>1182.15</v>
      </c>
      <c r="E795" s="4">
        <v>41.5</v>
      </c>
      <c r="F795" s="4">
        <v>406.96</v>
      </c>
      <c r="G795" s="5">
        <v>2.0</v>
      </c>
      <c r="H795" s="4">
        <v>20.75</v>
      </c>
      <c r="I795" s="4">
        <v>203.48</v>
      </c>
      <c r="J795" s="4">
        <v>1022.5</v>
      </c>
      <c r="K795" s="4">
        <v>764.85</v>
      </c>
      <c r="L795" s="4">
        <v>41.5</v>
      </c>
      <c r="M795" s="4">
        <v>406.96</v>
      </c>
      <c r="N795" s="4">
        <v>2235.81</v>
      </c>
      <c r="O795" s="5">
        <v>650.0</v>
      </c>
      <c r="P795" s="4">
        <v>1.573076923076923</v>
      </c>
      <c r="Q795" s="4">
        <v>893.6750000000001</v>
      </c>
    </row>
    <row r="796" ht="14.25" customHeight="1">
      <c r="B796" s="1" t="s">
        <v>784</v>
      </c>
      <c r="C796" s="4">
        <v>1245.75</v>
      </c>
      <c r="D796" s="4">
        <v>606.0</v>
      </c>
      <c r="E796" s="4">
        <v>70.0</v>
      </c>
      <c r="F796" s="4">
        <v>157.13</v>
      </c>
      <c r="G796" s="5">
        <v>7.0</v>
      </c>
      <c r="H796" s="4">
        <v>10.0</v>
      </c>
      <c r="I796" s="4">
        <v>22.447142857142858</v>
      </c>
      <c r="J796" s="4">
        <v>1345.0</v>
      </c>
      <c r="K796" s="4">
        <v>-99.25</v>
      </c>
      <c r="L796" s="4">
        <v>70.0</v>
      </c>
      <c r="M796" s="4">
        <v>157.13</v>
      </c>
      <c r="N796" s="4">
        <v>1472.88</v>
      </c>
      <c r="O796" s="5">
        <v>700.0</v>
      </c>
      <c r="P796" s="4">
        <v>1.9214285714285715</v>
      </c>
      <c r="Q796" s="4">
        <v>177.96428571428572</v>
      </c>
    </row>
    <row r="797" ht="14.25" customHeight="1">
      <c r="B797" s="1" t="s">
        <v>785</v>
      </c>
      <c r="C797" s="4">
        <v>1505.25</v>
      </c>
      <c r="D797" s="4">
        <v>744.75</v>
      </c>
      <c r="E797" s="4">
        <v>73.5</v>
      </c>
      <c r="F797" s="4">
        <v>169.19</v>
      </c>
      <c r="G797" s="5">
        <v>6.0</v>
      </c>
      <c r="H797" s="4">
        <v>12.25</v>
      </c>
      <c r="I797" s="4">
        <v>28.198333333333334</v>
      </c>
      <c r="J797" s="4">
        <v>1390.5</v>
      </c>
      <c r="K797" s="4">
        <v>114.75</v>
      </c>
      <c r="L797" s="4">
        <v>73.5</v>
      </c>
      <c r="M797" s="4">
        <v>169.19</v>
      </c>
      <c r="N797" s="4">
        <v>1747.9399999999998</v>
      </c>
      <c r="O797" s="5">
        <v>650.0</v>
      </c>
      <c r="P797" s="4">
        <v>2.1392307692307693</v>
      </c>
      <c r="Q797" s="4">
        <v>250.875</v>
      </c>
    </row>
    <row r="798" ht="14.25" customHeight="1">
      <c r="B798" s="1" t="s">
        <v>786</v>
      </c>
      <c r="C798" s="4">
        <v>2915.27</v>
      </c>
      <c r="D798" s="4">
        <v>1734.88</v>
      </c>
      <c r="E798" s="4">
        <v>32.25</v>
      </c>
      <c r="F798" s="4">
        <v>170.22</v>
      </c>
      <c r="G798" s="5">
        <v>1.0</v>
      </c>
      <c r="H798" s="4">
        <v>32.25</v>
      </c>
      <c r="I798" s="4">
        <v>170.22</v>
      </c>
      <c r="J798" s="4">
        <v>2913.84</v>
      </c>
      <c r="K798" s="4">
        <v>1.43</v>
      </c>
      <c r="L798" s="4">
        <v>32.25</v>
      </c>
      <c r="M798" s="4">
        <v>170.22</v>
      </c>
      <c r="N798" s="4">
        <v>3117.74</v>
      </c>
      <c r="O798" s="5">
        <v>216.0</v>
      </c>
      <c r="P798" s="4">
        <v>13.49</v>
      </c>
      <c r="Q798" s="4">
        <v>2915.27</v>
      </c>
    </row>
    <row r="799" ht="14.25" customHeight="1">
      <c r="B799" s="1" t="s">
        <v>787</v>
      </c>
      <c r="C799" s="4">
        <v>651.55</v>
      </c>
      <c r="D799" s="4">
        <v>354.4</v>
      </c>
      <c r="E799" s="4">
        <v>16.75</v>
      </c>
      <c r="F799" s="4">
        <v>39.730000000000004</v>
      </c>
      <c r="G799" s="5">
        <v>2.0</v>
      </c>
      <c r="H799" s="4">
        <v>8.375</v>
      </c>
      <c r="I799" s="4">
        <v>19.865000000000002</v>
      </c>
      <c r="J799" s="4">
        <v>549.5</v>
      </c>
      <c r="K799" s="4">
        <v>102.05000000000001</v>
      </c>
      <c r="L799" s="4">
        <v>16.75</v>
      </c>
      <c r="M799" s="4">
        <v>39.730000000000004</v>
      </c>
      <c r="N799" s="4">
        <v>708.03</v>
      </c>
      <c r="O799" s="5">
        <v>50.0</v>
      </c>
      <c r="P799" s="4">
        <v>10.99</v>
      </c>
      <c r="Q799" s="4">
        <v>325.775</v>
      </c>
    </row>
    <row r="800" ht="14.25" customHeight="1">
      <c r="B800" s="1" t="s">
        <v>788</v>
      </c>
      <c r="C800" s="4">
        <v>1352.62</v>
      </c>
      <c r="D800" s="4">
        <v>797.5</v>
      </c>
      <c r="E800" s="4">
        <v>18.75</v>
      </c>
      <c r="F800" s="4">
        <v>138.9</v>
      </c>
      <c r="G800" s="5">
        <v>2.0</v>
      </c>
      <c r="H800" s="4">
        <v>9.375</v>
      </c>
      <c r="I800" s="4">
        <v>69.45</v>
      </c>
      <c r="J800" s="4">
        <v>1049.5</v>
      </c>
      <c r="K800" s="4">
        <v>303.12</v>
      </c>
      <c r="L800" s="4">
        <v>18.75</v>
      </c>
      <c r="M800" s="4">
        <v>138.9</v>
      </c>
      <c r="N800" s="4">
        <v>1510.27</v>
      </c>
      <c r="O800" s="5">
        <v>50.0</v>
      </c>
      <c r="P800" s="4">
        <v>20.99</v>
      </c>
      <c r="Q800" s="4">
        <v>676.31</v>
      </c>
    </row>
    <row r="801" ht="14.25" customHeight="1">
      <c r="B801" s="1" t="s">
        <v>789</v>
      </c>
      <c r="C801" s="4">
        <v>1927.99</v>
      </c>
      <c r="D801" s="4">
        <v>1289.0</v>
      </c>
      <c r="E801" s="4">
        <v>26.0</v>
      </c>
      <c r="F801" s="4">
        <v>144.7</v>
      </c>
      <c r="G801" s="5">
        <v>1.0</v>
      </c>
      <c r="H801" s="4">
        <v>26.0</v>
      </c>
      <c r="I801" s="4">
        <v>144.7</v>
      </c>
      <c r="J801" s="4">
        <v>1679.0</v>
      </c>
      <c r="K801" s="4">
        <v>248.99</v>
      </c>
      <c r="L801" s="4">
        <v>26.0</v>
      </c>
      <c r="M801" s="4">
        <v>144.7</v>
      </c>
      <c r="N801" s="4">
        <v>2098.69</v>
      </c>
      <c r="O801" s="5">
        <v>100.0</v>
      </c>
      <c r="P801" s="4">
        <v>16.79</v>
      </c>
      <c r="Q801" s="4">
        <v>1927.99</v>
      </c>
    </row>
    <row r="802" ht="14.25" customHeight="1">
      <c r="B802" s="1" t="s">
        <v>790</v>
      </c>
      <c r="C802" s="4">
        <v>603.94</v>
      </c>
      <c r="D802" s="4">
        <v>383.5</v>
      </c>
      <c r="E802" s="4">
        <v>18.75</v>
      </c>
      <c r="F802" s="4">
        <v>52.21</v>
      </c>
      <c r="G802" s="5">
        <v>1.0</v>
      </c>
      <c r="H802" s="4">
        <v>18.75</v>
      </c>
      <c r="I802" s="4">
        <v>52.21</v>
      </c>
      <c r="J802" s="4">
        <v>440.5</v>
      </c>
      <c r="K802" s="4">
        <v>163.44</v>
      </c>
      <c r="L802" s="4">
        <v>18.75</v>
      </c>
      <c r="M802" s="4">
        <v>52.21</v>
      </c>
      <c r="N802" s="4">
        <v>674.9</v>
      </c>
      <c r="O802" s="5">
        <v>50.0</v>
      </c>
      <c r="P802" s="4">
        <v>8.81</v>
      </c>
      <c r="Q802" s="4">
        <v>603.94</v>
      </c>
    </row>
    <row r="803" ht="14.25" customHeight="1">
      <c r="B803" s="1" t="s">
        <v>791</v>
      </c>
      <c r="C803" s="4">
        <v>522.44</v>
      </c>
      <c r="D803" s="4">
        <v>329.5</v>
      </c>
      <c r="E803" s="4">
        <v>18.75</v>
      </c>
      <c r="F803" s="4">
        <v>31.33</v>
      </c>
      <c r="G803" s="5">
        <v>1.0</v>
      </c>
      <c r="H803" s="4">
        <v>18.75</v>
      </c>
      <c r="I803" s="4">
        <v>31.33</v>
      </c>
      <c r="J803" s="4">
        <v>391.5</v>
      </c>
      <c r="K803" s="4">
        <v>130.94</v>
      </c>
      <c r="L803" s="4">
        <v>18.75</v>
      </c>
      <c r="M803" s="4">
        <v>31.33</v>
      </c>
      <c r="N803" s="4">
        <v>572.52</v>
      </c>
      <c r="O803" s="5">
        <v>50.0</v>
      </c>
      <c r="P803" s="4">
        <v>7.83</v>
      </c>
      <c r="Q803" s="4">
        <v>522.44</v>
      </c>
    </row>
    <row r="804" ht="14.25" customHeight="1">
      <c r="B804" s="1" t="s">
        <v>792</v>
      </c>
      <c r="C804" s="4">
        <v>3326.1800000000003</v>
      </c>
      <c r="D804" s="4">
        <v>2124.25</v>
      </c>
      <c r="E804" s="4">
        <v>50.75</v>
      </c>
      <c r="F804" s="4">
        <v>618.61</v>
      </c>
      <c r="G804" s="5">
        <v>2.0</v>
      </c>
      <c r="H804" s="4">
        <v>25.375</v>
      </c>
      <c r="I804" s="4">
        <v>309.305</v>
      </c>
      <c r="J804" s="4">
        <v>3042.5</v>
      </c>
      <c r="K804" s="4">
        <v>283.68</v>
      </c>
      <c r="L804" s="4">
        <v>50.75</v>
      </c>
      <c r="M804" s="4">
        <v>618.61</v>
      </c>
      <c r="N804" s="4">
        <v>3995.54</v>
      </c>
      <c r="O804" s="5">
        <v>250.0</v>
      </c>
      <c r="P804" s="4">
        <v>12.17</v>
      </c>
      <c r="Q804" s="4">
        <v>1663.0900000000001</v>
      </c>
    </row>
    <row r="805" ht="14.25" customHeight="1">
      <c r="B805" s="1" t="s">
        <v>793</v>
      </c>
      <c r="C805" s="4">
        <v>927.9</v>
      </c>
      <c r="D805" s="4">
        <v>489.26</v>
      </c>
      <c r="E805" s="4">
        <v>32.25</v>
      </c>
      <c r="F805" s="4">
        <v>63.56</v>
      </c>
      <c r="G805" s="5">
        <v>2.0</v>
      </c>
      <c r="H805" s="4">
        <v>16.125</v>
      </c>
      <c r="I805" s="4">
        <v>31.78</v>
      </c>
      <c r="J805" s="4">
        <v>724.5</v>
      </c>
      <c r="K805" s="4">
        <v>203.4</v>
      </c>
      <c r="L805" s="4">
        <v>32.25</v>
      </c>
      <c r="M805" s="4">
        <v>63.56</v>
      </c>
      <c r="N805" s="4">
        <v>1023.71</v>
      </c>
      <c r="O805" s="5">
        <v>50.0</v>
      </c>
      <c r="P805" s="4">
        <v>14.49</v>
      </c>
      <c r="Q805" s="4">
        <v>463.95</v>
      </c>
    </row>
    <row r="806" ht="14.25" customHeight="1">
      <c r="B806" s="1" t="s">
        <v>794</v>
      </c>
      <c r="C806" s="4">
        <v>4612.0</v>
      </c>
      <c r="D806" s="4">
        <v>2726.0</v>
      </c>
      <c r="E806" s="4">
        <v>0.0</v>
      </c>
      <c r="F806" s="4">
        <v>429.43000000000006</v>
      </c>
      <c r="G806" s="5">
        <v>3.0</v>
      </c>
      <c r="H806" s="4">
        <v>0.0</v>
      </c>
      <c r="I806" s="4">
        <v>143.14333333333335</v>
      </c>
      <c r="J806" s="4">
        <v>4088.34</v>
      </c>
      <c r="K806" s="4">
        <v>523.66</v>
      </c>
      <c r="L806" s="4">
        <v>0.0</v>
      </c>
      <c r="M806" s="4">
        <v>429.43000000000006</v>
      </c>
      <c r="N806" s="4">
        <v>5041.43</v>
      </c>
      <c r="O806" s="5">
        <v>91.0</v>
      </c>
      <c r="P806" s="4">
        <v>44.92681318681319</v>
      </c>
      <c r="Q806" s="4">
        <v>1537.3333333333333</v>
      </c>
    </row>
    <row r="807" ht="14.25" customHeight="1">
      <c r="B807" s="1" t="s">
        <v>795</v>
      </c>
      <c r="C807" s="4">
        <v>663.95</v>
      </c>
      <c r="D807" s="4">
        <v>443.5</v>
      </c>
      <c r="E807" s="4">
        <v>0.0</v>
      </c>
      <c r="F807" s="4">
        <v>36.7</v>
      </c>
      <c r="G807" s="5">
        <v>1.0</v>
      </c>
      <c r="H807" s="4">
        <v>0.0</v>
      </c>
      <c r="I807" s="4">
        <v>36.7</v>
      </c>
      <c r="J807" s="4">
        <v>639.0</v>
      </c>
      <c r="K807" s="4">
        <v>24.95</v>
      </c>
      <c r="L807" s="4">
        <v>0.0</v>
      </c>
      <c r="M807" s="4">
        <v>36.7</v>
      </c>
      <c r="N807" s="4">
        <v>700.65</v>
      </c>
      <c r="O807" s="5">
        <v>100.0</v>
      </c>
      <c r="P807" s="4">
        <v>6.39</v>
      </c>
      <c r="Q807" s="4">
        <v>663.95</v>
      </c>
    </row>
    <row r="808" ht="14.25" customHeight="1">
      <c r="B808" s="1" t="s">
        <v>796</v>
      </c>
      <c r="C808" s="4">
        <v>2512.7</v>
      </c>
      <c r="D808" s="4">
        <v>1738.0</v>
      </c>
      <c r="E808" s="4">
        <v>42.75</v>
      </c>
      <c r="F808" s="4">
        <v>222.41</v>
      </c>
      <c r="G808" s="5">
        <v>2.0</v>
      </c>
      <c r="H808" s="4">
        <v>21.375</v>
      </c>
      <c r="I808" s="4">
        <v>111.205</v>
      </c>
      <c r="J808" s="4">
        <v>2469.0</v>
      </c>
      <c r="K808" s="4">
        <v>43.7</v>
      </c>
      <c r="L808" s="4">
        <v>42.75</v>
      </c>
      <c r="M808" s="4">
        <v>222.41</v>
      </c>
      <c r="N808" s="4">
        <v>2777.86</v>
      </c>
      <c r="O808" s="5">
        <v>1100.0</v>
      </c>
      <c r="P808" s="4">
        <v>2.2445454545454546</v>
      </c>
      <c r="Q808" s="4">
        <v>1256.35</v>
      </c>
    </row>
    <row r="809" ht="14.25" customHeight="1">
      <c r="B809" s="1" t="s">
        <v>797</v>
      </c>
      <c r="C809" s="4">
        <v>914.9000000000001</v>
      </c>
      <c r="D809" s="4">
        <v>481.25</v>
      </c>
      <c r="E809" s="4">
        <v>35.5</v>
      </c>
      <c r="F809" s="4">
        <v>119.49000000000001</v>
      </c>
      <c r="G809" s="5">
        <v>2.0</v>
      </c>
      <c r="H809" s="4">
        <v>17.75</v>
      </c>
      <c r="I809" s="4">
        <v>59.745000000000005</v>
      </c>
      <c r="J809" s="4">
        <v>875.0</v>
      </c>
      <c r="K809" s="4">
        <v>39.9</v>
      </c>
      <c r="L809" s="4">
        <v>35.5</v>
      </c>
      <c r="M809" s="4">
        <v>119.49000000000001</v>
      </c>
      <c r="N809" s="4">
        <v>1069.8899999999999</v>
      </c>
      <c r="O809" s="5">
        <v>250.0</v>
      </c>
      <c r="P809" s="4">
        <v>3.5</v>
      </c>
      <c r="Q809" s="4">
        <v>457.45000000000005</v>
      </c>
    </row>
    <row r="810" ht="14.25" customHeight="1">
      <c r="B810" s="1" t="s">
        <v>798</v>
      </c>
      <c r="C810" s="4">
        <v>751.0</v>
      </c>
      <c r="D810" s="4">
        <v>518.0</v>
      </c>
      <c r="E810" s="4">
        <v>20.0</v>
      </c>
      <c r="F810" s="4">
        <v>64.78</v>
      </c>
      <c r="G810" s="5">
        <v>1.0</v>
      </c>
      <c r="H810" s="4">
        <v>20.0</v>
      </c>
      <c r="I810" s="4">
        <v>64.78</v>
      </c>
      <c r="J810" s="4">
        <v>751.0</v>
      </c>
      <c r="K810" s="4">
        <v>0.0</v>
      </c>
      <c r="L810" s="4">
        <v>20.0</v>
      </c>
      <c r="M810" s="4">
        <v>64.78</v>
      </c>
      <c r="N810" s="4">
        <v>835.78</v>
      </c>
      <c r="O810" s="5">
        <v>100.0</v>
      </c>
      <c r="P810" s="4">
        <v>7.51</v>
      </c>
      <c r="Q810" s="4">
        <v>751.0</v>
      </c>
    </row>
    <row r="811" ht="14.25" customHeight="1">
      <c r="B811" s="1" t="s">
        <v>799</v>
      </c>
      <c r="C811" s="4">
        <v>565.0</v>
      </c>
      <c r="D811" s="4">
        <v>325.0</v>
      </c>
      <c r="E811" s="4">
        <v>0.0</v>
      </c>
      <c r="F811" s="4">
        <v>75.59</v>
      </c>
      <c r="G811" s="5">
        <v>2.0</v>
      </c>
      <c r="H811" s="4">
        <v>0.0</v>
      </c>
      <c r="I811" s="4">
        <v>37.795</v>
      </c>
      <c r="J811" s="4">
        <v>490.0</v>
      </c>
      <c r="K811" s="4">
        <v>75.0</v>
      </c>
      <c r="L811" s="4">
        <v>0.0</v>
      </c>
      <c r="M811" s="4">
        <v>75.59</v>
      </c>
      <c r="N811" s="4">
        <v>640.5899999999999</v>
      </c>
      <c r="O811" s="5">
        <v>500.0</v>
      </c>
      <c r="P811" s="4">
        <v>0.98</v>
      </c>
      <c r="Q811" s="4">
        <v>282.5</v>
      </c>
    </row>
    <row r="812" ht="14.25" customHeight="1">
      <c r="B812" s="1" t="s">
        <v>800</v>
      </c>
      <c r="C812" s="4">
        <v>534.52</v>
      </c>
      <c r="D812" s="4">
        <v>282.2</v>
      </c>
      <c r="E812" s="4">
        <v>20.0</v>
      </c>
      <c r="F812" s="4">
        <v>65.57</v>
      </c>
      <c r="G812" s="5">
        <v>1.0</v>
      </c>
      <c r="H812" s="4">
        <v>20.0</v>
      </c>
      <c r="I812" s="4">
        <v>65.57</v>
      </c>
      <c r="J812" s="4">
        <v>431.64</v>
      </c>
      <c r="K812" s="4">
        <v>102.88</v>
      </c>
      <c r="L812" s="4">
        <v>20.0</v>
      </c>
      <c r="M812" s="4">
        <v>65.57</v>
      </c>
      <c r="N812" s="4">
        <v>620.09</v>
      </c>
      <c r="O812" s="5">
        <v>36.0</v>
      </c>
      <c r="P812" s="4">
        <v>11.99</v>
      </c>
      <c r="Q812" s="4">
        <v>534.52</v>
      </c>
    </row>
    <row r="813" ht="14.25" customHeight="1">
      <c r="B813" s="1" t="s">
        <v>801</v>
      </c>
      <c r="C813" s="4">
        <v>12008.06</v>
      </c>
      <c r="D813" s="4">
        <v>6770.84</v>
      </c>
      <c r="E813" s="4">
        <v>32.25</v>
      </c>
      <c r="F813" s="4">
        <v>769.99</v>
      </c>
      <c r="G813" s="5">
        <v>1.0</v>
      </c>
      <c r="H813" s="4">
        <v>32.25</v>
      </c>
      <c r="I813" s="4">
        <v>769.99</v>
      </c>
      <c r="J813" s="4">
        <v>11332.44</v>
      </c>
      <c r="K813" s="4">
        <v>675.62</v>
      </c>
      <c r="L813" s="4">
        <v>32.25</v>
      </c>
      <c r="M813" s="4">
        <v>769.99</v>
      </c>
      <c r="N813" s="4">
        <v>12810.3</v>
      </c>
      <c r="O813" s="5">
        <v>756.0</v>
      </c>
      <c r="P813" s="4">
        <v>14.99</v>
      </c>
      <c r="Q813" s="4">
        <v>12008.06</v>
      </c>
    </row>
    <row r="814" ht="14.25" customHeight="1">
      <c r="B814" s="1" t="s">
        <v>802</v>
      </c>
      <c r="C814" s="4">
        <v>890.08</v>
      </c>
      <c r="D814" s="4">
        <v>563.26</v>
      </c>
      <c r="E814" s="4">
        <v>0.0</v>
      </c>
      <c r="F814" s="4">
        <v>94.54</v>
      </c>
      <c r="G814" s="5">
        <v>1.0</v>
      </c>
      <c r="H814" s="4">
        <v>0.0</v>
      </c>
      <c r="I814" s="4">
        <v>94.54</v>
      </c>
      <c r="J814" s="4">
        <v>790.08</v>
      </c>
      <c r="K814" s="4">
        <v>100.0</v>
      </c>
      <c r="L814" s="4">
        <v>0.0</v>
      </c>
      <c r="M814" s="4">
        <v>94.54</v>
      </c>
      <c r="N814" s="4">
        <v>984.62</v>
      </c>
      <c r="O814" s="5">
        <v>96.0</v>
      </c>
      <c r="P814" s="4">
        <v>8.23</v>
      </c>
      <c r="Q814" s="4">
        <v>890.08</v>
      </c>
    </row>
    <row r="815" ht="14.25" customHeight="1">
      <c r="B815" s="1" t="s">
        <v>803</v>
      </c>
      <c r="C815" s="4">
        <v>1161.9</v>
      </c>
      <c r="D815" s="4">
        <v>669.85</v>
      </c>
      <c r="E815" s="4">
        <v>53.25</v>
      </c>
      <c r="F815" s="4">
        <v>156.21</v>
      </c>
      <c r="G815" s="5">
        <v>3.0</v>
      </c>
      <c r="H815" s="4">
        <v>17.75</v>
      </c>
      <c r="I815" s="4">
        <v>52.07</v>
      </c>
      <c r="J815" s="4">
        <v>953.85</v>
      </c>
      <c r="K815" s="4">
        <v>208.04999999999998</v>
      </c>
      <c r="L815" s="4">
        <v>53.25</v>
      </c>
      <c r="M815" s="4">
        <v>156.21</v>
      </c>
      <c r="N815" s="4">
        <v>1371.36</v>
      </c>
      <c r="O815" s="5">
        <v>99.0</v>
      </c>
      <c r="P815" s="4">
        <v>9.634848484848485</v>
      </c>
      <c r="Q815" s="4">
        <v>387.3</v>
      </c>
    </row>
    <row r="816" ht="14.25" customHeight="1">
      <c r="B816" s="1" t="s">
        <v>804</v>
      </c>
      <c r="C816" s="4">
        <v>566.47</v>
      </c>
      <c r="D816" s="4">
        <v>404.0</v>
      </c>
      <c r="E816" s="4">
        <v>20.0</v>
      </c>
      <c r="F816" s="4">
        <v>29.6</v>
      </c>
      <c r="G816" s="5">
        <v>1.0</v>
      </c>
      <c r="H816" s="4">
        <v>20.0</v>
      </c>
      <c r="I816" s="4">
        <v>29.6</v>
      </c>
      <c r="J816" s="4">
        <v>438.24</v>
      </c>
      <c r="K816" s="4">
        <v>128.23</v>
      </c>
      <c r="L816" s="4">
        <v>20.0</v>
      </c>
      <c r="M816" s="4">
        <v>29.6</v>
      </c>
      <c r="N816" s="4">
        <v>616.07</v>
      </c>
      <c r="O816" s="5">
        <v>24.0</v>
      </c>
      <c r="P816" s="4">
        <v>18.26</v>
      </c>
      <c r="Q816" s="4">
        <v>566.47</v>
      </c>
    </row>
    <row r="817" ht="14.25" customHeight="1">
      <c r="B817" s="1" t="s">
        <v>805</v>
      </c>
      <c r="C817" s="4">
        <v>2002.0</v>
      </c>
      <c r="D817" s="4">
        <v>1235.0</v>
      </c>
      <c r="E817" s="4">
        <v>18.75</v>
      </c>
      <c r="F817" s="4">
        <v>136.74</v>
      </c>
      <c r="G817" s="5">
        <v>2.0</v>
      </c>
      <c r="H817" s="4">
        <v>9.375</v>
      </c>
      <c r="I817" s="4">
        <v>68.37</v>
      </c>
      <c r="J817" s="4">
        <v>1887.0</v>
      </c>
      <c r="K817" s="4">
        <v>115.0</v>
      </c>
      <c r="L817" s="4">
        <v>18.75</v>
      </c>
      <c r="M817" s="4">
        <v>136.74</v>
      </c>
      <c r="N817" s="4">
        <v>2157.4900000000002</v>
      </c>
      <c r="O817" s="5">
        <v>300.0</v>
      </c>
      <c r="P817" s="4">
        <v>6.29</v>
      </c>
      <c r="Q817" s="4">
        <v>1001.0</v>
      </c>
    </row>
    <row r="818" ht="14.25" customHeight="1">
      <c r="B818" s="1" t="s">
        <v>806</v>
      </c>
      <c r="C818" s="4">
        <v>424.0</v>
      </c>
      <c r="D818" s="4">
        <v>237.0</v>
      </c>
      <c r="E818" s="4">
        <v>0.0</v>
      </c>
      <c r="F818" s="4">
        <v>43.9</v>
      </c>
      <c r="G818" s="5">
        <v>1.0</v>
      </c>
      <c r="H818" s="4">
        <v>0.0</v>
      </c>
      <c r="I818" s="4">
        <v>43.9</v>
      </c>
      <c r="J818" s="4">
        <v>359.0</v>
      </c>
      <c r="K818" s="4">
        <v>65.0</v>
      </c>
      <c r="L818" s="4">
        <v>0.0</v>
      </c>
      <c r="M818" s="4">
        <v>43.9</v>
      </c>
      <c r="N818" s="4">
        <v>467.9</v>
      </c>
      <c r="O818" s="5">
        <v>100.0</v>
      </c>
      <c r="P818" s="4">
        <v>3.59</v>
      </c>
      <c r="Q818" s="4">
        <v>424.0</v>
      </c>
    </row>
    <row r="819" ht="14.25" customHeight="1">
      <c r="B819" s="1" t="s">
        <v>807</v>
      </c>
      <c r="C819" s="4">
        <v>2692.8</v>
      </c>
      <c r="D819" s="4">
        <v>1258.25</v>
      </c>
      <c r="E819" s="4">
        <v>74.25</v>
      </c>
      <c r="F819" s="4">
        <v>191.88</v>
      </c>
      <c r="G819" s="5">
        <v>4.0</v>
      </c>
      <c r="H819" s="4">
        <v>18.5625</v>
      </c>
      <c r="I819" s="4">
        <v>47.97</v>
      </c>
      <c r="J819" s="4">
        <v>2421.75</v>
      </c>
      <c r="K819" s="4">
        <v>271.05</v>
      </c>
      <c r="L819" s="4">
        <v>74.25</v>
      </c>
      <c r="M819" s="4">
        <v>191.88</v>
      </c>
      <c r="N819" s="4">
        <v>2958.93</v>
      </c>
      <c r="O819" s="5">
        <v>325.0</v>
      </c>
      <c r="P819" s="4">
        <v>7.451538461538462</v>
      </c>
      <c r="Q819" s="4">
        <v>673.2</v>
      </c>
    </row>
    <row r="820" ht="14.25" customHeight="1">
      <c r="B820" s="1" t="s">
        <v>808</v>
      </c>
      <c r="C820" s="4">
        <v>4684.75</v>
      </c>
      <c r="D820" s="4">
        <v>3035.0</v>
      </c>
      <c r="E820" s="4">
        <v>122.25</v>
      </c>
      <c r="F820" s="4">
        <v>317.91</v>
      </c>
      <c r="G820" s="5">
        <v>7.0</v>
      </c>
      <c r="H820" s="4">
        <v>17.464285714285715</v>
      </c>
      <c r="I820" s="4">
        <v>45.41571428571429</v>
      </c>
      <c r="J820" s="4">
        <v>4560.0</v>
      </c>
      <c r="K820" s="4">
        <v>124.75</v>
      </c>
      <c r="L820" s="4">
        <v>122.25</v>
      </c>
      <c r="M820" s="4">
        <v>317.91</v>
      </c>
      <c r="N820" s="4">
        <v>5124.91</v>
      </c>
      <c r="O820" s="5">
        <v>7500.0</v>
      </c>
      <c r="P820" s="4">
        <v>0.608</v>
      </c>
      <c r="Q820" s="4">
        <v>669.25</v>
      </c>
    </row>
    <row r="821" ht="14.25" customHeight="1">
      <c r="B821" s="1" t="s">
        <v>809</v>
      </c>
      <c r="C821" s="4">
        <v>409.95</v>
      </c>
      <c r="D821" s="4">
        <v>310.0</v>
      </c>
      <c r="E821" s="4">
        <v>0.0</v>
      </c>
      <c r="F821" s="4">
        <v>33.26</v>
      </c>
      <c r="G821" s="5">
        <v>1.0</v>
      </c>
      <c r="H821" s="4">
        <v>0.0</v>
      </c>
      <c r="I821" s="4">
        <v>33.26</v>
      </c>
      <c r="J821" s="4">
        <v>515.0</v>
      </c>
      <c r="K821" s="4">
        <v>-105.05</v>
      </c>
      <c r="L821" s="4">
        <v>0.0</v>
      </c>
      <c r="M821" s="4">
        <v>33.26</v>
      </c>
      <c r="N821" s="4">
        <v>443.21</v>
      </c>
      <c r="O821" s="5">
        <v>250.0</v>
      </c>
      <c r="P821" s="4">
        <v>2.06</v>
      </c>
      <c r="Q821" s="4">
        <v>409.95</v>
      </c>
    </row>
    <row r="822" ht="14.25" customHeight="1">
      <c r="B822" s="1" t="s">
        <v>810</v>
      </c>
      <c r="C822" s="4">
        <v>1614.8</v>
      </c>
      <c r="D822" s="4">
        <v>1010.0</v>
      </c>
      <c r="E822" s="4">
        <v>74.5</v>
      </c>
      <c r="F822" s="4">
        <v>137.17000000000002</v>
      </c>
      <c r="G822" s="5">
        <v>6.0</v>
      </c>
      <c r="H822" s="4">
        <v>12.416666666666666</v>
      </c>
      <c r="I822" s="4">
        <v>22.861666666666668</v>
      </c>
      <c r="J822" s="4">
        <v>1525.0</v>
      </c>
      <c r="K822" s="4">
        <v>89.8</v>
      </c>
      <c r="L822" s="4">
        <v>74.5</v>
      </c>
      <c r="M822" s="4">
        <v>137.17000000000002</v>
      </c>
      <c r="N822" s="4">
        <v>1826.47</v>
      </c>
      <c r="O822" s="5">
        <v>2000.0</v>
      </c>
      <c r="P822" s="4">
        <v>0.7625</v>
      </c>
      <c r="Q822" s="4">
        <v>269.1333333333333</v>
      </c>
    </row>
    <row r="823" ht="14.25" customHeight="1">
      <c r="B823" s="1" t="s">
        <v>811</v>
      </c>
      <c r="C823" s="4">
        <v>2368.9</v>
      </c>
      <c r="D823" s="4">
        <v>2112.0</v>
      </c>
      <c r="E823" s="4">
        <v>62.75</v>
      </c>
      <c r="F823" s="4">
        <v>244.47000000000003</v>
      </c>
      <c r="G823" s="5">
        <v>4.0</v>
      </c>
      <c r="H823" s="4">
        <v>15.6875</v>
      </c>
      <c r="I823" s="4">
        <v>61.11750000000001</v>
      </c>
      <c r="J823" s="4">
        <v>2369.0</v>
      </c>
      <c r="K823" s="4">
        <v>-0.10000000000000142</v>
      </c>
      <c r="L823" s="4">
        <v>62.75</v>
      </c>
      <c r="M823" s="4">
        <v>244.47000000000003</v>
      </c>
      <c r="N823" s="4">
        <v>2676.12</v>
      </c>
      <c r="O823" s="5">
        <v>3300.0</v>
      </c>
      <c r="P823" s="4">
        <v>0.7178787878787879</v>
      </c>
      <c r="Q823" s="4">
        <v>592.225</v>
      </c>
    </row>
    <row r="824" ht="14.25" customHeight="1">
      <c r="B824" s="1" t="s">
        <v>812</v>
      </c>
      <c r="C824" s="4">
        <v>875.83</v>
      </c>
      <c r="D824" s="4">
        <v>445.5</v>
      </c>
      <c r="E824" s="4">
        <v>18.75</v>
      </c>
      <c r="F824" s="4">
        <v>40.73</v>
      </c>
      <c r="G824" s="5">
        <v>1.0</v>
      </c>
      <c r="H824" s="4">
        <v>18.75</v>
      </c>
      <c r="I824" s="4">
        <v>40.73</v>
      </c>
      <c r="J824" s="4">
        <v>822.25</v>
      </c>
      <c r="K824" s="4">
        <v>53.58</v>
      </c>
      <c r="L824" s="4">
        <v>18.75</v>
      </c>
      <c r="M824" s="4">
        <v>40.73</v>
      </c>
      <c r="N824" s="4">
        <v>935.31</v>
      </c>
      <c r="O824" s="5">
        <v>55.0</v>
      </c>
      <c r="P824" s="4">
        <v>14.95</v>
      </c>
      <c r="Q824" s="4">
        <v>875.83</v>
      </c>
    </row>
    <row r="825" ht="14.25" customHeight="1">
      <c r="B825" s="1" t="s">
        <v>813</v>
      </c>
      <c r="C825" s="4">
        <v>3694.91</v>
      </c>
      <c r="D825" s="4">
        <v>2159.12</v>
      </c>
      <c r="E825" s="4">
        <v>86.25</v>
      </c>
      <c r="F825" s="4">
        <v>335.14</v>
      </c>
      <c r="G825" s="5">
        <v>4.0</v>
      </c>
      <c r="H825" s="4">
        <v>21.5625</v>
      </c>
      <c r="I825" s="4">
        <v>83.785</v>
      </c>
      <c r="J825" s="4">
        <v>3012.88</v>
      </c>
      <c r="K825" s="4">
        <v>682.03</v>
      </c>
      <c r="L825" s="4">
        <v>86.25</v>
      </c>
      <c r="M825" s="4">
        <v>335.14</v>
      </c>
      <c r="N825" s="4">
        <v>4116.3</v>
      </c>
      <c r="O825" s="5">
        <v>388.0</v>
      </c>
      <c r="P825" s="4">
        <v>7.765154639175258</v>
      </c>
      <c r="Q825" s="4">
        <v>923.7275</v>
      </c>
    </row>
    <row r="826" ht="14.25" customHeight="1">
      <c r="B826" s="1" t="s">
        <v>814</v>
      </c>
      <c r="C826" s="4">
        <v>305.0</v>
      </c>
      <c r="D826" s="4">
        <v>189.0</v>
      </c>
      <c r="E826" s="4">
        <v>16.75</v>
      </c>
      <c r="F826" s="4">
        <v>25.86</v>
      </c>
      <c r="G826" s="5">
        <v>1.0</v>
      </c>
      <c r="H826" s="4">
        <v>16.75</v>
      </c>
      <c r="I826" s="4">
        <v>25.86</v>
      </c>
      <c r="J826" s="4">
        <v>290.0</v>
      </c>
      <c r="K826" s="4">
        <v>15.0</v>
      </c>
      <c r="L826" s="4">
        <v>16.75</v>
      </c>
      <c r="M826" s="4">
        <v>25.86</v>
      </c>
      <c r="N826" s="4">
        <v>347.61</v>
      </c>
      <c r="O826" s="5">
        <v>250.0</v>
      </c>
      <c r="P826" s="4">
        <v>1.16</v>
      </c>
      <c r="Q826" s="4">
        <v>305.0</v>
      </c>
    </row>
    <row r="827" ht="14.25" customHeight="1">
      <c r="B827" s="1" t="s">
        <v>815</v>
      </c>
      <c r="C827" s="4">
        <v>1334.78</v>
      </c>
      <c r="D827" s="4">
        <v>952.0</v>
      </c>
      <c r="E827" s="4">
        <v>34.25</v>
      </c>
      <c r="F827" s="4">
        <v>53.31</v>
      </c>
      <c r="G827" s="5">
        <v>2.0</v>
      </c>
      <c r="H827" s="4">
        <v>17.125</v>
      </c>
      <c r="I827" s="4">
        <v>26.655</v>
      </c>
      <c r="J827" s="4">
        <v>1224.78</v>
      </c>
      <c r="K827" s="4">
        <v>110.0</v>
      </c>
      <c r="L827" s="4">
        <v>34.25</v>
      </c>
      <c r="M827" s="4">
        <v>53.31</v>
      </c>
      <c r="N827" s="4">
        <v>1422.34</v>
      </c>
      <c r="O827" s="5">
        <v>99.0</v>
      </c>
      <c r="P827" s="4">
        <v>12.371515151515151</v>
      </c>
      <c r="Q827" s="4">
        <v>667.39</v>
      </c>
    </row>
    <row r="828" ht="14.25" customHeight="1">
      <c r="B828" s="1" t="s">
        <v>816</v>
      </c>
      <c r="C828" s="4">
        <v>7074.68</v>
      </c>
      <c r="D828" s="4">
        <v>3369.3</v>
      </c>
      <c r="E828" s="4">
        <v>165.5</v>
      </c>
      <c r="F828" s="4">
        <v>647.5699999999998</v>
      </c>
      <c r="G828" s="5">
        <v>10.0</v>
      </c>
      <c r="H828" s="4">
        <v>16.55</v>
      </c>
      <c r="I828" s="4">
        <v>64.75699999999998</v>
      </c>
      <c r="J828" s="4">
        <v>6330.5</v>
      </c>
      <c r="K828" s="4">
        <v>744.18</v>
      </c>
      <c r="L828" s="4">
        <v>165.5</v>
      </c>
      <c r="M828" s="4">
        <v>647.5699999999998</v>
      </c>
      <c r="N828" s="4">
        <v>7887.750000000001</v>
      </c>
      <c r="O828" s="5">
        <v>1950.0</v>
      </c>
      <c r="P828" s="4">
        <v>3.2464102564102566</v>
      </c>
      <c r="Q828" s="4">
        <v>707.4680000000001</v>
      </c>
    </row>
    <row r="829" ht="14.25" customHeight="1">
      <c r="B829" s="1" t="s">
        <v>817</v>
      </c>
      <c r="C829" s="4">
        <v>7300.0</v>
      </c>
      <c r="D829" s="4">
        <v>5122.5</v>
      </c>
      <c r="E829" s="4">
        <v>31.0</v>
      </c>
      <c r="F829" s="4">
        <v>561.63</v>
      </c>
      <c r="G829" s="5">
        <v>1.0</v>
      </c>
      <c r="H829" s="4">
        <v>31.0</v>
      </c>
      <c r="I829" s="4">
        <v>561.63</v>
      </c>
      <c r="J829" s="4">
        <v>7550.0</v>
      </c>
      <c r="K829" s="4">
        <v>-250.0</v>
      </c>
      <c r="L829" s="4">
        <v>31.0</v>
      </c>
      <c r="M829" s="4">
        <v>561.63</v>
      </c>
      <c r="N829" s="4">
        <v>7892.63</v>
      </c>
      <c r="O829" s="5">
        <v>2500.0</v>
      </c>
      <c r="P829" s="4">
        <v>3.02</v>
      </c>
      <c r="Q829" s="4">
        <v>7300.0</v>
      </c>
    </row>
    <row r="830" ht="14.25" customHeight="1">
      <c r="B830" s="1" t="s">
        <v>818</v>
      </c>
      <c r="C830" s="4">
        <v>306.0</v>
      </c>
      <c r="D830" s="4">
        <v>129.6</v>
      </c>
      <c r="E830" s="4">
        <v>16.75</v>
      </c>
      <c r="F830" s="4">
        <v>37.65</v>
      </c>
      <c r="G830" s="5">
        <v>1.0</v>
      </c>
      <c r="H830" s="4">
        <v>16.75</v>
      </c>
      <c r="I830" s="4">
        <v>37.65</v>
      </c>
      <c r="J830" s="4">
        <v>306.0</v>
      </c>
      <c r="K830" s="4">
        <v>0.0</v>
      </c>
      <c r="L830" s="4">
        <v>16.75</v>
      </c>
      <c r="M830" s="4">
        <v>37.65</v>
      </c>
      <c r="N830" s="4">
        <v>360.4</v>
      </c>
      <c r="O830" s="5">
        <v>150.0</v>
      </c>
      <c r="P830" s="4">
        <v>2.04</v>
      </c>
      <c r="Q830" s="4">
        <v>306.0</v>
      </c>
    </row>
    <row r="831" ht="14.25" customHeight="1">
      <c r="B831" s="1" t="s">
        <v>819</v>
      </c>
      <c r="C831" s="4">
        <v>970.0</v>
      </c>
      <c r="D831" s="4">
        <v>505.0</v>
      </c>
      <c r="E831" s="4">
        <v>20.0</v>
      </c>
      <c r="F831" s="4">
        <v>159.35</v>
      </c>
      <c r="G831" s="5">
        <v>1.0</v>
      </c>
      <c r="H831" s="4">
        <v>20.0</v>
      </c>
      <c r="I831" s="4">
        <v>159.35</v>
      </c>
      <c r="J831" s="4">
        <v>920.0</v>
      </c>
      <c r="K831" s="4">
        <v>50.0</v>
      </c>
      <c r="L831" s="4">
        <v>20.0</v>
      </c>
      <c r="M831" s="4">
        <v>159.35</v>
      </c>
      <c r="N831" s="4">
        <v>1149.35</v>
      </c>
      <c r="O831" s="5">
        <v>500.0</v>
      </c>
      <c r="P831" s="4">
        <v>1.84</v>
      </c>
      <c r="Q831" s="4">
        <v>970.0</v>
      </c>
    </row>
    <row r="832" ht="14.25" customHeight="1">
      <c r="B832" s="1" t="s">
        <v>820</v>
      </c>
      <c r="C832" s="4">
        <v>407.5</v>
      </c>
      <c r="D832" s="4">
        <v>234.7</v>
      </c>
      <c r="E832" s="4">
        <v>15.5</v>
      </c>
      <c r="F832" s="4">
        <v>44.57</v>
      </c>
      <c r="G832" s="5">
        <v>1.0</v>
      </c>
      <c r="H832" s="4">
        <v>15.5</v>
      </c>
      <c r="I832" s="4">
        <v>44.57</v>
      </c>
      <c r="J832" s="4">
        <v>312.5</v>
      </c>
      <c r="K832" s="4">
        <v>95.0</v>
      </c>
      <c r="L832" s="4">
        <v>15.5</v>
      </c>
      <c r="M832" s="4">
        <v>44.57</v>
      </c>
      <c r="N832" s="4">
        <v>467.57</v>
      </c>
      <c r="O832" s="5">
        <v>50.0</v>
      </c>
      <c r="P832" s="4">
        <v>6.25</v>
      </c>
      <c r="Q832" s="4">
        <v>407.5</v>
      </c>
    </row>
    <row r="833" ht="14.25" customHeight="1">
      <c r="B833" s="1" t="s">
        <v>821</v>
      </c>
      <c r="C833" s="4">
        <v>532.8</v>
      </c>
      <c r="D833" s="4">
        <v>302.0</v>
      </c>
      <c r="E833" s="4">
        <v>20.0</v>
      </c>
      <c r="F833" s="4">
        <v>28.37</v>
      </c>
      <c r="G833" s="5">
        <v>1.0</v>
      </c>
      <c r="H833" s="4">
        <v>20.0</v>
      </c>
      <c r="I833" s="4">
        <v>28.37</v>
      </c>
      <c r="J833" s="4">
        <v>449.0</v>
      </c>
      <c r="K833" s="4">
        <v>83.8</v>
      </c>
      <c r="L833" s="4">
        <v>20.0</v>
      </c>
      <c r="M833" s="4">
        <v>28.37</v>
      </c>
      <c r="N833" s="4">
        <v>581.17</v>
      </c>
      <c r="O833" s="5">
        <v>100.0</v>
      </c>
      <c r="P833" s="4">
        <v>4.49</v>
      </c>
      <c r="Q833" s="4">
        <v>532.8</v>
      </c>
    </row>
    <row r="834" ht="14.25" customHeight="1">
      <c r="B834" s="1" t="s">
        <v>822</v>
      </c>
      <c r="C834" s="4">
        <v>272.49</v>
      </c>
      <c r="D834" s="4">
        <v>142.5</v>
      </c>
      <c r="E834" s="4">
        <v>15.5</v>
      </c>
      <c r="F834" s="4">
        <v>21.39</v>
      </c>
      <c r="G834" s="5">
        <v>1.0</v>
      </c>
      <c r="H834" s="4">
        <v>15.5</v>
      </c>
      <c r="I834" s="4">
        <v>21.39</v>
      </c>
      <c r="J834" s="4">
        <v>272.5</v>
      </c>
      <c r="K834" s="4">
        <v>-0.01</v>
      </c>
      <c r="L834" s="4">
        <v>15.5</v>
      </c>
      <c r="M834" s="4">
        <v>21.39</v>
      </c>
      <c r="N834" s="4">
        <v>309.38</v>
      </c>
      <c r="O834" s="5">
        <v>250.0</v>
      </c>
      <c r="P834" s="4">
        <v>1.09</v>
      </c>
      <c r="Q834" s="4">
        <v>272.49</v>
      </c>
    </row>
    <row r="835" ht="14.25" customHeight="1">
      <c r="B835" s="1" t="s">
        <v>823</v>
      </c>
      <c r="C835" s="4">
        <v>2163.26</v>
      </c>
      <c r="D835" s="4">
        <v>1464.64</v>
      </c>
      <c r="E835" s="4">
        <v>26.0</v>
      </c>
      <c r="F835" s="4">
        <v>114.84</v>
      </c>
      <c r="G835" s="5">
        <v>1.0</v>
      </c>
      <c r="H835" s="4">
        <v>26.0</v>
      </c>
      <c r="I835" s="4">
        <v>114.84</v>
      </c>
      <c r="J835" s="4">
        <v>1997.4</v>
      </c>
      <c r="K835" s="4">
        <v>165.86</v>
      </c>
      <c r="L835" s="4">
        <v>26.0</v>
      </c>
      <c r="M835" s="4">
        <v>114.84</v>
      </c>
      <c r="N835" s="4">
        <v>2304.1</v>
      </c>
      <c r="O835" s="5">
        <v>60.0</v>
      </c>
      <c r="P835" s="4">
        <v>33.29</v>
      </c>
      <c r="Q835" s="4">
        <v>2163.26</v>
      </c>
    </row>
    <row r="836" ht="14.25" customHeight="1">
      <c r="B836" s="1" t="s">
        <v>824</v>
      </c>
      <c r="C836" s="4">
        <v>26.31</v>
      </c>
      <c r="D836" s="4">
        <v>14.99</v>
      </c>
      <c r="E836" s="4">
        <v>13.25</v>
      </c>
      <c r="F836" s="4">
        <v>21.3</v>
      </c>
      <c r="G836" s="5">
        <v>1.0</v>
      </c>
      <c r="H836" s="4">
        <v>13.25</v>
      </c>
      <c r="I836" s="4">
        <v>21.3</v>
      </c>
      <c r="J836" s="4">
        <v>24.99</v>
      </c>
      <c r="K836" s="4">
        <v>1.32</v>
      </c>
      <c r="L836" s="4">
        <v>13.25</v>
      </c>
      <c r="M836" s="4">
        <v>21.3</v>
      </c>
      <c r="N836" s="4">
        <v>60.86</v>
      </c>
      <c r="O836" s="5">
        <v>1.0</v>
      </c>
      <c r="P836" s="4">
        <v>24.99</v>
      </c>
      <c r="Q836" s="4">
        <v>26.31</v>
      </c>
    </row>
    <row r="837" ht="14.25" customHeight="1">
      <c r="B837" s="1" t="s">
        <v>825</v>
      </c>
      <c r="C837" s="4">
        <v>4012.41</v>
      </c>
      <c r="D837" s="4">
        <v>4022.88</v>
      </c>
      <c r="E837" s="4">
        <v>49.75</v>
      </c>
      <c r="F837" s="4">
        <v>165.23000000000002</v>
      </c>
      <c r="G837" s="5">
        <v>2.0</v>
      </c>
      <c r="H837" s="4">
        <v>24.875</v>
      </c>
      <c r="I837" s="4">
        <v>82.61500000000001</v>
      </c>
      <c r="J837" s="4">
        <v>3664.2799999999997</v>
      </c>
      <c r="K837" s="4">
        <v>348.13</v>
      </c>
      <c r="L837" s="4">
        <v>49.75</v>
      </c>
      <c r="M837" s="4">
        <v>165.23000000000002</v>
      </c>
      <c r="N837" s="4">
        <v>4227.39</v>
      </c>
      <c r="O837" s="5">
        <v>112.0</v>
      </c>
      <c r="P837" s="4">
        <v>32.71678571428571</v>
      </c>
      <c r="Q837" s="4">
        <v>2006.205</v>
      </c>
    </row>
    <row r="838" ht="14.25" customHeight="1">
      <c r="B838" s="1" t="s">
        <v>826</v>
      </c>
      <c r="C838" s="4">
        <v>5089.0</v>
      </c>
      <c r="D838" s="4">
        <v>3551.0</v>
      </c>
      <c r="E838" s="4">
        <v>0.0</v>
      </c>
      <c r="F838" s="4">
        <v>452.07</v>
      </c>
      <c r="G838" s="5">
        <v>1.0</v>
      </c>
      <c r="H838" s="4">
        <v>0.0</v>
      </c>
      <c r="I838" s="4">
        <v>452.07</v>
      </c>
      <c r="J838" s="4">
        <v>5089.0</v>
      </c>
      <c r="K838" s="4">
        <v>0.0</v>
      </c>
      <c r="L838" s="4">
        <v>0.0</v>
      </c>
      <c r="M838" s="4">
        <v>452.07</v>
      </c>
      <c r="N838" s="4">
        <v>5541.07</v>
      </c>
      <c r="O838" s="5">
        <v>100.0</v>
      </c>
      <c r="P838" s="4">
        <v>50.89</v>
      </c>
      <c r="Q838" s="4">
        <v>5089.0</v>
      </c>
    </row>
    <row r="839" ht="14.25" customHeight="1">
      <c r="B839" s="1" t="s">
        <v>827</v>
      </c>
      <c r="C839" s="4">
        <v>1740.79</v>
      </c>
      <c r="D839" s="4">
        <v>1237.73</v>
      </c>
      <c r="E839" s="4">
        <v>40.0</v>
      </c>
      <c r="F839" s="4">
        <v>77.53</v>
      </c>
      <c r="G839" s="5">
        <v>2.0</v>
      </c>
      <c r="H839" s="4">
        <v>20.0</v>
      </c>
      <c r="I839" s="4">
        <v>38.765</v>
      </c>
      <c r="J839" s="4">
        <v>1521.06</v>
      </c>
      <c r="K839" s="4">
        <v>219.73000000000002</v>
      </c>
      <c r="L839" s="4">
        <v>40.0</v>
      </c>
      <c r="M839" s="4">
        <v>77.53</v>
      </c>
      <c r="N839" s="4">
        <v>1858.3200000000002</v>
      </c>
      <c r="O839" s="5">
        <v>27.0</v>
      </c>
      <c r="P839" s="4">
        <v>56.33555555555555</v>
      </c>
      <c r="Q839" s="4">
        <v>870.395</v>
      </c>
    </row>
    <row r="840" ht="14.25" customHeight="1">
      <c r="B840" s="1" t="s">
        <v>828</v>
      </c>
      <c r="C840" s="4">
        <v>1431.08</v>
      </c>
      <c r="D840" s="4">
        <v>913.55</v>
      </c>
      <c r="E840" s="4">
        <v>38.75</v>
      </c>
      <c r="F840" s="4">
        <v>55.95</v>
      </c>
      <c r="G840" s="5">
        <v>2.0</v>
      </c>
      <c r="H840" s="4">
        <v>19.375</v>
      </c>
      <c r="I840" s="4">
        <v>27.975</v>
      </c>
      <c r="J840" s="4">
        <v>1229.55</v>
      </c>
      <c r="K840" s="4">
        <v>201.53</v>
      </c>
      <c r="L840" s="4">
        <v>38.75</v>
      </c>
      <c r="M840" s="4">
        <v>55.95</v>
      </c>
      <c r="N840" s="4">
        <v>1525.78</v>
      </c>
      <c r="O840" s="5">
        <v>45.0</v>
      </c>
      <c r="P840" s="4">
        <v>27.32333333333333</v>
      </c>
      <c r="Q840" s="4">
        <v>715.54</v>
      </c>
    </row>
    <row r="841" ht="14.25" customHeight="1">
      <c r="B841" s="1" t="s">
        <v>829</v>
      </c>
      <c r="C841" s="4">
        <v>430.11</v>
      </c>
      <c r="D841" s="4">
        <v>225.76</v>
      </c>
      <c r="E841" s="4">
        <v>16.75</v>
      </c>
      <c r="F841" s="4">
        <v>24.06</v>
      </c>
      <c r="G841" s="5">
        <v>1.0</v>
      </c>
      <c r="H841" s="4">
        <v>16.75</v>
      </c>
      <c r="I841" s="4">
        <v>24.06</v>
      </c>
      <c r="J841" s="4">
        <v>351.48</v>
      </c>
      <c r="K841" s="4">
        <v>78.63</v>
      </c>
      <c r="L841" s="4">
        <v>16.75</v>
      </c>
      <c r="M841" s="4">
        <v>24.06</v>
      </c>
      <c r="N841" s="4">
        <v>470.92</v>
      </c>
      <c r="O841" s="5">
        <v>12.0</v>
      </c>
      <c r="P841" s="4">
        <v>29.290000000000003</v>
      </c>
      <c r="Q841" s="4">
        <v>430.11</v>
      </c>
    </row>
    <row r="842" ht="14.25" customHeight="1">
      <c r="B842" s="1" t="s">
        <v>830</v>
      </c>
      <c r="C842" s="4">
        <v>400.05</v>
      </c>
      <c r="D842" s="4">
        <v>260.2</v>
      </c>
      <c r="E842" s="4">
        <v>15.5</v>
      </c>
      <c r="F842" s="4">
        <v>18.42</v>
      </c>
      <c r="G842" s="5">
        <v>1.0</v>
      </c>
      <c r="H842" s="4">
        <v>15.5</v>
      </c>
      <c r="I842" s="4">
        <v>18.42</v>
      </c>
      <c r="J842" s="4">
        <v>377.8</v>
      </c>
      <c r="K842" s="4">
        <v>22.25</v>
      </c>
      <c r="L842" s="4">
        <v>15.5</v>
      </c>
      <c r="M842" s="4">
        <v>18.42</v>
      </c>
      <c r="N842" s="4">
        <v>433.97</v>
      </c>
      <c r="O842" s="5">
        <v>20.0</v>
      </c>
      <c r="P842" s="4">
        <v>18.89</v>
      </c>
      <c r="Q842" s="4">
        <v>400.05</v>
      </c>
    </row>
    <row r="843" ht="14.25" customHeight="1">
      <c r="B843" s="1" t="s">
        <v>831</v>
      </c>
      <c r="C843" s="4">
        <v>3413.1099999999997</v>
      </c>
      <c r="D843" s="4">
        <v>2061.1</v>
      </c>
      <c r="E843" s="4">
        <v>51.0</v>
      </c>
      <c r="F843" s="4">
        <v>91.05</v>
      </c>
      <c r="G843" s="5">
        <v>2.0</v>
      </c>
      <c r="H843" s="4">
        <v>25.5</v>
      </c>
      <c r="I843" s="4">
        <v>45.525</v>
      </c>
      <c r="J843" s="4">
        <v>3129.7</v>
      </c>
      <c r="K843" s="4">
        <v>283.41</v>
      </c>
      <c r="L843" s="4">
        <v>51.0</v>
      </c>
      <c r="M843" s="4">
        <v>91.05</v>
      </c>
      <c r="N843" s="4">
        <v>3555.1600000000003</v>
      </c>
      <c r="O843" s="5">
        <v>230.0</v>
      </c>
      <c r="P843" s="4">
        <v>13.607391304347825</v>
      </c>
      <c r="Q843" s="4">
        <v>1706.5549999999998</v>
      </c>
    </row>
    <row r="844" ht="14.25" customHeight="1">
      <c r="B844" s="1" t="s">
        <v>832</v>
      </c>
      <c r="C844" s="4">
        <v>403.24</v>
      </c>
      <c r="D844" s="4">
        <v>241.94</v>
      </c>
      <c r="E844" s="4">
        <v>15.5</v>
      </c>
      <c r="F844" s="4">
        <v>24.23</v>
      </c>
      <c r="G844" s="5">
        <v>1.0</v>
      </c>
      <c r="H844" s="4">
        <v>15.5</v>
      </c>
      <c r="I844" s="4">
        <v>24.23</v>
      </c>
      <c r="J844" s="4">
        <v>349.9</v>
      </c>
      <c r="K844" s="4">
        <v>53.34</v>
      </c>
      <c r="L844" s="4">
        <v>15.5</v>
      </c>
      <c r="M844" s="4">
        <v>24.23</v>
      </c>
      <c r="N844" s="4">
        <v>442.97</v>
      </c>
      <c r="O844" s="5">
        <v>10.0</v>
      </c>
      <c r="P844" s="4">
        <v>34.989999999999995</v>
      </c>
      <c r="Q844" s="4">
        <v>403.24</v>
      </c>
    </row>
    <row r="845" ht="14.25" customHeight="1">
      <c r="B845" s="1" t="s">
        <v>833</v>
      </c>
      <c r="C845" s="4">
        <v>1408.64</v>
      </c>
      <c r="D845" s="4">
        <v>889.4</v>
      </c>
      <c r="E845" s="4">
        <v>37.5</v>
      </c>
      <c r="F845" s="4">
        <v>98.5</v>
      </c>
      <c r="G845" s="5">
        <v>2.0</v>
      </c>
      <c r="H845" s="4">
        <v>18.75</v>
      </c>
      <c r="I845" s="4">
        <v>49.25</v>
      </c>
      <c r="J845" s="4">
        <v>1230.0</v>
      </c>
      <c r="K845" s="4">
        <v>178.64</v>
      </c>
      <c r="L845" s="4">
        <v>37.5</v>
      </c>
      <c r="M845" s="4">
        <v>98.5</v>
      </c>
      <c r="N845" s="4">
        <v>1544.6399999999999</v>
      </c>
      <c r="O845" s="5">
        <v>100.0</v>
      </c>
      <c r="P845" s="4">
        <v>12.3</v>
      </c>
      <c r="Q845" s="4">
        <v>704.32</v>
      </c>
    </row>
    <row r="846" ht="14.25" customHeight="1">
      <c r="B846" s="1" t="s">
        <v>834</v>
      </c>
      <c r="C846" s="4">
        <v>2856.05</v>
      </c>
      <c r="D846" s="4">
        <v>1831.0</v>
      </c>
      <c r="E846" s="4">
        <v>0.0</v>
      </c>
      <c r="F846" s="4">
        <v>312.3</v>
      </c>
      <c r="G846" s="5">
        <v>1.0</v>
      </c>
      <c r="H846" s="4">
        <v>0.0</v>
      </c>
      <c r="I846" s="4">
        <v>312.3</v>
      </c>
      <c r="J846" s="4">
        <v>2850.0</v>
      </c>
      <c r="K846" s="4">
        <v>6.05</v>
      </c>
      <c r="L846" s="4">
        <v>0.0</v>
      </c>
      <c r="M846" s="4">
        <v>312.3</v>
      </c>
      <c r="N846" s="4">
        <v>3168.35</v>
      </c>
      <c r="O846" s="5">
        <v>100.0</v>
      </c>
      <c r="P846" s="4">
        <v>28.5</v>
      </c>
      <c r="Q846" s="4">
        <v>2856.05</v>
      </c>
    </row>
    <row r="847" ht="14.25" customHeight="1">
      <c r="B847" s="1" t="s">
        <v>835</v>
      </c>
      <c r="C847" s="4">
        <v>669.66</v>
      </c>
      <c r="D847" s="4">
        <v>310.0</v>
      </c>
      <c r="E847" s="4">
        <v>18.75</v>
      </c>
      <c r="F847" s="4">
        <v>82.8</v>
      </c>
      <c r="G847" s="5">
        <v>1.0</v>
      </c>
      <c r="H847" s="4">
        <v>18.75</v>
      </c>
      <c r="I847" s="4">
        <v>82.8</v>
      </c>
      <c r="J847" s="4">
        <v>512.5</v>
      </c>
      <c r="K847" s="4">
        <v>157.16</v>
      </c>
      <c r="L847" s="4">
        <v>18.75</v>
      </c>
      <c r="M847" s="4">
        <v>82.8</v>
      </c>
      <c r="N847" s="4">
        <v>771.21</v>
      </c>
      <c r="O847" s="5">
        <v>250.0</v>
      </c>
      <c r="P847" s="4">
        <v>2.05</v>
      </c>
      <c r="Q847" s="4">
        <v>669.66</v>
      </c>
    </row>
    <row r="848" ht="14.25" customHeight="1">
      <c r="B848" s="1" t="s">
        <v>836</v>
      </c>
      <c r="C848" s="4">
        <v>10700.0</v>
      </c>
      <c r="D848" s="4">
        <v>6393.58</v>
      </c>
      <c r="E848" s="4">
        <v>154.75</v>
      </c>
      <c r="F848" s="4">
        <v>961.84</v>
      </c>
      <c r="G848" s="5">
        <v>7.0</v>
      </c>
      <c r="H848" s="4">
        <v>22.107142857142858</v>
      </c>
      <c r="I848" s="4">
        <v>137.40571428571428</v>
      </c>
      <c r="J848" s="4">
        <v>9715.140000000001</v>
      </c>
      <c r="K848" s="4">
        <v>984.86</v>
      </c>
      <c r="L848" s="4">
        <v>154.75</v>
      </c>
      <c r="M848" s="4">
        <v>961.84</v>
      </c>
      <c r="N848" s="4">
        <v>11816.59</v>
      </c>
      <c r="O848" s="5">
        <v>306.0</v>
      </c>
      <c r="P848" s="4">
        <v>31.74882352941177</v>
      </c>
      <c r="Q848" s="4">
        <v>1528.5714285714287</v>
      </c>
    </row>
    <row r="849" ht="14.25" customHeight="1">
      <c r="B849" s="1" t="s">
        <v>837</v>
      </c>
      <c r="C849" s="4">
        <v>499.85</v>
      </c>
      <c r="D849" s="4">
        <v>289.3</v>
      </c>
      <c r="E849" s="4">
        <v>0.0</v>
      </c>
      <c r="F849" s="4">
        <v>64.31</v>
      </c>
      <c r="G849" s="5">
        <v>1.0</v>
      </c>
      <c r="H849" s="4">
        <v>0.0</v>
      </c>
      <c r="I849" s="4">
        <v>64.31</v>
      </c>
      <c r="J849" s="4">
        <v>419.85</v>
      </c>
      <c r="K849" s="4">
        <v>80.0</v>
      </c>
      <c r="L849" s="4">
        <v>0.0</v>
      </c>
      <c r="M849" s="4">
        <v>64.31</v>
      </c>
      <c r="N849" s="4">
        <v>564.16</v>
      </c>
      <c r="O849" s="5">
        <v>15.0</v>
      </c>
      <c r="P849" s="4">
        <v>27.990000000000002</v>
      </c>
      <c r="Q849" s="4">
        <v>499.85</v>
      </c>
    </row>
    <row r="850" ht="14.25" customHeight="1">
      <c r="B850" s="1" t="s">
        <v>838</v>
      </c>
      <c r="C850" s="4">
        <v>991.25</v>
      </c>
      <c r="D850" s="4">
        <v>534.9</v>
      </c>
      <c r="E850" s="4">
        <v>33.5</v>
      </c>
      <c r="F850" s="4">
        <v>62.47</v>
      </c>
      <c r="G850" s="5">
        <v>3.0</v>
      </c>
      <c r="H850" s="4">
        <v>11.166666666666666</v>
      </c>
      <c r="I850" s="4">
        <v>20.823333333333334</v>
      </c>
      <c r="J850" s="4">
        <v>881.25</v>
      </c>
      <c r="K850" s="4">
        <v>110.0</v>
      </c>
      <c r="L850" s="4">
        <v>33.5</v>
      </c>
      <c r="M850" s="4">
        <v>62.47</v>
      </c>
      <c r="N850" s="4">
        <v>1087.22</v>
      </c>
      <c r="O850" s="5">
        <v>575.0</v>
      </c>
      <c r="P850" s="4">
        <v>1.5326086956521738</v>
      </c>
      <c r="Q850" s="4">
        <v>330.4166666666667</v>
      </c>
    </row>
    <row r="851" ht="14.25" customHeight="1">
      <c r="B851" s="1" t="s">
        <v>839</v>
      </c>
      <c r="C851" s="4">
        <v>353.5</v>
      </c>
      <c r="D851" s="4">
        <v>154.2</v>
      </c>
      <c r="E851" s="4">
        <v>29.0</v>
      </c>
      <c r="F851" s="4">
        <v>50.33</v>
      </c>
      <c r="G851" s="5">
        <v>2.0</v>
      </c>
      <c r="H851" s="4">
        <v>14.5</v>
      </c>
      <c r="I851" s="4">
        <v>25.165</v>
      </c>
      <c r="J851" s="4">
        <v>253.5</v>
      </c>
      <c r="K851" s="4">
        <v>100.0</v>
      </c>
      <c r="L851" s="4">
        <v>29.0</v>
      </c>
      <c r="M851" s="4">
        <v>50.33</v>
      </c>
      <c r="N851" s="4">
        <v>432.83000000000004</v>
      </c>
      <c r="O851" s="5">
        <v>300.0</v>
      </c>
      <c r="P851" s="4">
        <v>0.845</v>
      </c>
      <c r="Q851" s="4">
        <v>176.75</v>
      </c>
    </row>
    <row r="852" ht="14.25" customHeight="1">
      <c r="B852" s="1" t="s">
        <v>840</v>
      </c>
      <c r="C852" s="4">
        <v>471.09</v>
      </c>
      <c r="D852" s="4">
        <v>292.73</v>
      </c>
      <c r="E852" s="4">
        <v>0.0</v>
      </c>
      <c r="F852" s="4">
        <v>50.26</v>
      </c>
      <c r="G852" s="5">
        <v>1.0</v>
      </c>
      <c r="H852" s="4">
        <v>0.0</v>
      </c>
      <c r="I852" s="4">
        <v>50.26</v>
      </c>
      <c r="J852" s="4">
        <v>437.88</v>
      </c>
      <c r="K852" s="4">
        <v>33.21</v>
      </c>
      <c r="L852" s="4">
        <v>0.0</v>
      </c>
      <c r="M852" s="4">
        <v>50.26</v>
      </c>
      <c r="N852" s="4">
        <v>521.35</v>
      </c>
      <c r="O852" s="5">
        <v>2.0</v>
      </c>
      <c r="P852" s="4">
        <v>218.94</v>
      </c>
      <c r="Q852" s="4">
        <v>471.09</v>
      </c>
    </row>
    <row r="853" ht="14.25" customHeight="1">
      <c r="B853" s="1" t="s">
        <v>841</v>
      </c>
      <c r="C853" s="4">
        <v>4120.85</v>
      </c>
      <c r="D853" s="4">
        <v>2400.35</v>
      </c>
      <c r="E853" s="4">
        <v>129.75</v>
      </c>
      <c r="F853" s="4">
        <v>339.94000000000005</v>
      </c>
      <c r="G853" s="5">
        <v>8.0</v>
      </c>
      <c r="H853" s="4">
        <v>16.21875</v>
      </c>
      <c r="I853" s="4">
        <v>42.49250000000001</v>
      </c>
      <c r="J853" s="4">
        <v>3576.08</v>
      </c>
      <c r="K853" s="4">
        <v>544.77</v>
      </c>
      <c r="L853" s="4">
        <v>129.75</v>
      </c>
      <c r="M853" s="4">
        <v>339.94000000000005</v>
      </c>
      <c r="N853" s="4">
        <v>4590.54</v>
      </c>
      <c r="O853" s="5">
        <v>16.0</v>
      </c>
      <c r="P853" s="4">
        <v>223.505</v>
      </c>
      <c r="Q853" s="4">
        <v>515.10625</v>
      </c>
    </row>
    <row r="854" ht="14.25" customHeight="1">
      <c r="B854" s="1" t="s">
        <v>842</v>
      </c>
      <c r="C854" s="4">
        <v>190.35</v>
      </c>
      <c r="D854" s="4">
        <v>105.75</v>
      </c>
      <c r="E854" s="4">
        <v>0.0</v>
      </c>
      <c r="F854" s="4">
        <v>34.1</v>
      </c>
      <c r="G854" s="5">
        <v>2.0</v>
      </c>
      <c r="H854" s="4">
        <v>0.0</v>
      </c>
      <c r="I854" s="4">
        <v>17.05</v>
      </c>
      <c r="J854" s="4">
        <v>80.35</v>
      </c>
      <c r="K854" s="4">
        <v>110.0</v>
      </c>
      <c r="L854" s="4">
        <v>0.0</v>
      </c>
      <c r="M854" s="4">
        <v>34.1</v>
      </c>
      <c r="N854" s="4">
        <v>224.45</v>
      </c>
      <c r="O854" s="5">
        <v>305.0</v>
      </c>
      <c r="P854" s="4">
        <v>0.26344262295081966</v>
      </c>
      <c r="Q854" s="4">
        <v>95.175</v>
      </c>
    </row>
    <row r="855" ht="14.25" customHeight="1">
      <c r="B855" s="1" t="s">
        <v>843</v>
      </c>
      <c r="C855" s="4">
        <v>489.75</v>
      </c>
      <c r="D855" s="4">
        <v>309.85</v>
      </c>
      <c r="E855" s="4">
        <v>15.5</v>
      </c>
      <c r="F855" s="4">
        <v>37.29</v>
      </c>
      <c r="G855" s="5">
        <v>1.0</v>
      </c>
      <c r="H855" s="4">
        <v>15.5</v>
      </c>
      <c r="I855" s="4">
        <v>37.29</v>
      </c>
      <c r="J855" s="4">
        <v>434.75</v>
      </c>
      <c r="K855" s="4">
        <v>55.0</v>
      </c>
      <c r="L855" s="4">
        <v>15.5</v>
      </c>
      <c r="M855" s="4">
        <v>37.29</v>
      </c>
      <c r="N855" s="4">
        <v>542.54</v>
      </c>
      <c r="O855" s="5">
        <v>25.0</v>
      </c>
      <c r="P855" s="4">
        <v>17.39</v>
      </c>
      <c r="Q855" s="4">
        <v>489.75</v>
      </c>
    </row>
    <row r="856" ht="14.25" customHeight="1">
      <c r="B856" s="1" t="s">
        <v>844</v>
      </c>
      <c r="C856" s="4">
        <v>2919.56</v>
      </c>
      <c r="D856" s="4">
        <v>1669.46</v>
      </c>
      <c r="E856" s="4">
        <v>24.75</v>
      </c>
      <c r="F856" s="4">
        <v>245.63</v>
      </c>
      <c r="G856" s="5">
        <v>2.0</v>
      </c>
      <c r="H856" s="4">
        <v>12.375</v>
      </c>
      <c r="I856" s="4">
        <v>122.815</v>
      </c>
      <c r="J856" s="4">
        <v>2779.35</v>
      </c>
      <c r="K856" s="4">
        <v>140.21</v>
      </c>
      <c r="L856" s="4">
        <v>24.75</v>
      </c>
      <c r="M856" s="4">
        <v>245.63</v>
      </c>
      <c r="N856" s="4">
        <v>3189.9399999999996</v>
      </c>
      <c r="O856" s="5">
        <v>90.0</v>
      </c>
      <c r="P856" s="4">
        <v>30.881666666666664</v>
      </c>
      <c r="Q856" s="4">
        <v>1459.78</v>
      </c>
    </row>
    <row r="857" ht="14.25" customHeight="1">
      <c r="B857" s="1" t="s">
        <v>845</v>
      </c>
      <c r="C857" s="4">
        <v>610.31</v>
      </c>
      <c r="D857" s="4">
        <v>373.21</v>
      </c>
      <c r="E857" s="4">
        <v>20.0</v>
      </c>
      <c r="F857" s="4">
        <v>223.2</v>
      </c>
      <c r="G857" s="5">
        <v>1.0</v>
      </c>
      <c r="H857" s="4">
        <v>20.0</v>
      </c>
      <c r="I857" s="4">
        <v>223.2</v>
      </c>
      <c r="J857" s="4">
        <v>479.88</v>
      </c>
      <c r="K857" s="4">
        <v>130.43</v>
      </c>
      <c r="L857" s="4">
        <v>20.0</v>
      </c>
      <c r="M857" s="4">
        <v>223.2</v>
      </c>
      <c r="N857" s="4">
        <v>853.51</v>
      </c>
      <c r="O857" s="5">
        <v>12.0</v>
      </c>
      <c r="P857" s="4">
        <v>39.99</v>
      </c>
      <c r="Q857" s="4">
        <v>610.31</v>
      </c>
    </row>
    <row r="858" ht="14.25" customHeight="1">
      <c r="B858" s="1" t="s">
        <v>846</v>
      </c>
      <c r="C858" s="4">
        <v>1525.76</v>
      </c>
      <c r="D858" s="4">
        <v>1026.43</v>
      </c>
      <c r="E858" s="4">
        <v>26.0</v>
      </c>
      <c r="F858" s="4">
        <v>201.67</v>
      </c>
      <c r="G858" s="5">
        <v>1.0</v>
      </c>
      <c r="H858" s="4">
        <v>26.0</v>
      </c>
      <c r="I858" s="4">
        <v>201.67</v>
      </c>
      <c r="J858" s="4">
        <v>1349.25</v>
      </c>
      <c r="K858" s="4">
        <v>176.51</v>
      </c>
      <c r="L858" s="4">
        <v>26.0</v>
      </c>
      <c r="M858" s="4">
        <v>201.67</v>
      </c>
      <c r="N858" s="4">
        <v>1753.43</v>
      </c>
      <c r="O858" s="5">
        <v>75.0</v>
      </c>
      <c r="P858" s="4">
        <v>17.99</v>
      </c>
      <c r="Q858" s="4">
        <v>1525.76</v>
      </c>
    </row>
    <row r="859" ht="14.25" customHeight="1">
      <c r="B859" s="1" t="s">
        <v>847</v>
      </c>
      <c r="C859" s="4">
        <v>1123.77</v>
      </c>
      <c r="D859" s="4">
        <v>562.13</v>
      </c>
      <c r="E859" s="4">
        <v>43.0</v>
      </c>
      <c r="F859" s="4">
        <v>80.62</v>
      </c>
      <c r="G859" s="5">
        <v>4.0</v>
      </c>
      <c r="H859" s="4">
        <v>10.75</v>
      </c>
      <c r="I859" s="4">
        <v>20.155</v>
      </c>
      <c r="J859" s="4">
        <v>902.5</v>
      </c>
      <c r="K859" s="4">
        <v>221.27</v>
      </c>
      <c r="L859" s="4">
        <v>43.0</v>
      </c>
      <c r="M859" s="4">
        <v>80.62</v>
      </c>
      <c r="N859" s="4">
        <v>1247.39</v>
      </c>
      <c r="O859" s="5">
        <v>751.0</v>
      </c>
      <c r="P859" s="4">
        <v>1.2017310252996005</v>
      </c>
      <c r="Q859" s="4">
        <v>280.9425</v>
      </c>
    </row>
    <row r="860" ht="14.25" customHeight="1">
      <c r="B860" s="1" t="s">
        <v>848</v>
      </c>
      <c r="C860" s="4">
        <v>434.03</v>
      </c>
      <c r="D860" s="4">
        <v>224.87</v>
      </c>
      <c r="E860" s="4">
        <v>15.5</v>
      </c>
      <c r="F860" s="4">
        <v>22.65</v>
      </c>
      <c r="G860" s="5">
        <v>1.0</v>
      </c>
      <c r="H860" s="4">
        <v>15.5</v>
      </c>
      <c r="I860" s="4">
        <v>22.65</v>
      </c>
      <c r="J860" s="4">
        <v>359.95</v>
      </c>
      <c r="K860" s="4">
        <v>74.08</v>
      </c>
      <c r="L860" s="4">
        <v>15.5</v>
      </c>
      <c r="M860" s="4">
        <v>22.65</v>
      </c>
      <c r="N860" s="4">
        <v>472.18</v>
      </c>
      <c r="O860" s="5">
        <v>5.0</v>
      </c>
      <c r="P860" s="4">
        <v>71.99</v>
      </c>
      <c r="Q860" s="4">
        <v>434.03</v>
      </c>
    </row>
    <row r="861" ht="14.25" customHeight="1">
      <c r="B861" s="1" t="s">
        <v>849</v>
      </c>
      <c r="C861" s="4">
        <v>664.4</v>
      </c>
      <c r="D861" s="4">
        <v>439.0</v>
      </c>
      <c r="E861" s="4">
        <v>0.0</v>
      </c>
      <c r="F861" s="4">
        <v>51.98</v>
      </c>
      <c r="G861" s="5">
        <v>1.0</v>
      </c>
      <c r="H861" s="4">
        <v>0.0</v>
      </c>
      <c r="I861" s="4">
        <v>51.98</v>
      </c>
      <c r="J861" s="4">
        <v>659.4</v>
      </c>
      <c r="K861" s="4">
        <v>5.0</v>
      </c>
      <c r="L861" s="4">
        <v>0.0</v>
      </c>
      <c r="M861" s="4">
        <v>51.98</v>
      </c>
      <c r="N861" s="4">
        <v>716.38</v>
      </c>
      <c r="O861" s="5">
        <v>60.0</v>
      </c>
      <c r="P861" s="4">
        <v>10.99</v>
      </c>
      <c r="Q861" s="4">
        <v>664.4</v>
      </c>
    </row>
    <row r="862" ht="14.25" customHeight="1">
      <c r="B862" s="1" t="s">
        <v>850</v>
      </c>
      <c r="C862" s="4">
        <v>1014.25</v>
      </c>
      <c r="D862" s="4">
        <v>560.5</v>
      </c>
      <c r="E862" s="4">
        <v>0.0</v>
      </c>
      <c r="F862" s="4">
        <v>41.7</v>
      </c>
      <c r="G862" s="5">
        <v>1.0</v>
      </c>
      <c r="H862" s="4">
        <v>0.0</v>
      </c>
      <c r="I862" s="4">
        <v>41.7</v>
      </c>
      <c r="J862" s="4">
        <v>936.75</v>
      </c>
      <c r="K862" s="4">
        <v>77.5</v>
      </c>
      <c r="L862" s="4">
        <v>0.0</v>
      </c>
      <c r="M862" s="4">
        <v>41.7</v>
      </c>
      <c r="N862" s="4">
        <v>1055.95</v>
      </c>
      <c r="O862" s="5">
        <v>75.0</v>
      </c>
      <c r="P862" s="4">
        <v>12.49</v>
      </c>
      <c r="Q862" s="4">
        <v>1014.25</v>
      </c>
    </row>
    <row r="863" ht="14.25" customHeight="1">
      <c r="B863" s="1" t="s">
        <v>851</v>
      </c>
      <c r="C863" s="4">
        <v>409.74</v>
      </c>
      <c r="D863" s="4">
        <v>212.5</v>
      </c>
      <c r="E863" s="4">
        <v>15.5</v>
      </c>
      <c r="F863" s="4">
        <v>42.41</v>
      </c>
      <c r="G863" s="5">
        <v>1.0</v>
      </c>
      <c r="H863" s="4">
        <v>15.5</v>
      </c>
      <c r="I863" s="4">
        <v>42.41</v>
      </c>
      <c r="J863" s="4">
        <v>335.0</v>
      </c>
      <c r="K863" s="4">
        <v>74.74</v>
      </c>
      <c r="L863" s="4">
        <v>15.5</v>
      </c>
      <c r="M863" s="4">
        <v>42.41</v>
      </c>
      <c r="N863" s="4">
        <v>467.65</v>
      </c>
      <c r="O863" s="5">
        <v>250.0</v>
      </c>
      <c r="P863" s="4">
        <v>1.34</v>
      </c>
      <c r="Q863" s="4">
        <v>409.74</v>
      </c>
    </row>
    <row r="864" ht="14.25" customHeight="1">
      <c r="B864" s="1" t="s">
        <v>852</v>
      </c>
      <c r="C864" s="4">
        <v>1115.0900000000001</v>
      </c>
      <c r="D864" s="4">
        <v>529.0</v>
      </c>
      <c r="E864" s="4">
        <v>40.0</v>
      </c>
      <c r="F864" s="4">
        <v>46.69</v>
      </c>
      <c r="G864" s="5">
        <v>2.0</v>
      </c>
      <c r="H864" s="4">
        <v>20.0</v>
      </c>
      <c r="I864" s="4">
        <v>23.345</v>
      </c>
      <c r="J864" s="4">
        <v>945.0</v>
      </c>
      <c r="K864" s="4">
        <v>170.09</v>
      </c>
      <c r="L864" s="4">
        <v>40.0</v>
      </c>
      <c r="M864" s="4">
        <v>46.69</v>
      </c>
      <c r="N864" s="4">
        <v>1201.7800000000002</v>
      </c>
      <c r="O864" s="5">
        <v>500.0</v>
      </c>
      <c r="P864" s="4">
        <v>1.89</v>
      </c>
      <c r="Q864" s="4">
        <v>557.5450000000001</v>
      </c>
    </row>
    <row r="865" ht="14.25" customHeight="1">
      <c r="B865" s="1" t="s">
        <v>853</v>
      </c>
      <c r="C865" s="4">
        <v>811.82</v>
      </c>
      <c r="D865" s="4">
        <v>397.0</v>
      </c>
      <c r="E865" s="4">
        <v>33.5</v>
      </c>
      <c r="F865" s="4">
        <v>71.37</v>
      </c>
      <c r="G865" s="5">
        <v>2.0</v>
      </c>
      <c r="H865" s="4">
        <v>16.75</v>
      </c>
      <c r="I865" s="4">
        <v>35.685</v>
      </c>
      <c r="J865" s="4">
        <v>657.0</v>
      </c>
      <c r="K865" s="4">
        <v>154.82</v>
      </c>
      <c r="L865" s="4">
        <v>33.5</v>
      </c>
      <c r="M865" s="4">
        <v>71.37</v>
      </c>
      <c r="N865" s="4">
        <v>916.69</v>
      </c>
      <c r="O865" s="5">
        <v>300.0</v>
      </c>
      <c r="P865" s="4">
        <v>2.19</v>
      </c>
      <c r="Q865" s="4">
        <v>405.91</v>
      </c>
    </row>
    <row r="866" ht="14.25" customHeight="1">
      <c r="B866" s="1" t="s">
        <v>854</v>
      </c>
      <c r="C866" s="4">
        <v>5589.56</v>
      </c>
      <c r="D866" s="4">
        <v>3161.5</v>
      </c>
      <c r="E866" s="4">
        <v>193.75</v>
      </c>
      <c r="F866" s="4">
        <v>394.27</v>
      </c>
      <c r="G866" s="5">
        <v>12.0</v>
      </c>
      <c r="H866" s="4">
        <v>16.145833333333332</v>
      </c>
      <c r="I866" s="4">
        <v>32.85583333333333</v>
      </c>
      <c r="J866" s="4">
        <v>5058.0</v>
      </c>
      <c r="K866" s="4">
        <v>531.56</v>
      </c>
      <c r="L866" s="4">
        <v>193.75</v>
      </c>
      <c r="M866" s="4">
        <v>394.27</v>
      </c>
      <c r="N866" s="4">
        <v>6177.58</v>
      </c>
      <c r="O866" s="5">
        <v>4850.0</v>
      </c>
      <c r="P866" s="4">
        <v>1.0428865979381443</v>
      </c>
      <c r="Q866" s="4">
        <v>465.7966666666667</v>
      </c>
    </row>
    <row r="867" ht="14.25" customHeight="1">
      <c r="B867" s="1" t="s">
        <v>855</v>
      </c>
      <c r="C867" s="4">
        <v>1689.26</v>
      </c>
      <c r="D867" s="4">
        <v>949.5</v>
      </c>
      <c r="E867" s="4">
        <v>38.75</v>
      </c>
      <c r="F867" s="4">
        <v>94.13</v>
      </c>
      <c r="G867" s="5">
        <v>2.0</v>
      </c>
      <c r="H867" s="4">
        <v>19.375</v>
      </c>
      <c r="I867" s="4">
        <v>47.065</v>
      </c>
      <c r="J867" s="4">
        <v>1491.5</v>
      </c>
      <c r="K867" s="4">
        <v>197.76</v>
      </c>
      <c r="L867" s="4">
        <v>38.75</v>
      </c>
      <c r="M867" s="4">
        <v>94.13</v>
      </c>
      <c r="N867" s="4">
        <v>1822.1399999999999</v>
      </c>
      <c r="O867" s="5">
        <v>850.0</v>
      </c>
      <c r="P867" s="4">
        <v>1.7547058823529411</v>
      </c>
      <c r="Q867" s="4">
        <v>844.63</v>
      </c>
    </row>
    <row r="868" ht="14.25" customHeight="1">
      <c r="B868" s="1" t="s">
        <v>856</v>
      </c>
      <c r="C868" s="4">
        <v>3729.71</v>
      </c>
      <c r="D868" s="4">
        <v>1916.5</v>
      </c>
      <c r="E868" s="4">
        <v>16.75</v>
      </c>
      <c r="F868" s="4">
        <v>299.83</v>
      </c>
      <c r="G868" s="5">
        <v>2.0</v>
      </c>
      <c r="H868" s="4">
        <v>8.375</v>
      </c>
      <c r="I868" s="4">
        <v>149.915</v>
      </c>
      <c r="J868" s="4">
        <v>3485.0</v>
      </c>
      <c r="K868" s="4">
        <v>244.71</v>
      </c>
      <c r="L868" s="4">
        <v>16.75</v>
      </c>
      <c r="M868" s="4">
        <v>299.83</v>
      </c>
      <c r="N868" s="4">
        <v>4046.29</v>
      </c>
      <c r="O868" s="5">
        <v>4750.0</v>
      </c>
      <c r="P868" s="4">
        <v>0.7336842105263158</v>
      </c>
      <c r="Q868" s="4">
        <v>1864.855</v>
      </c>
    </row>
    <row r="869" ht="14.25" customHeight="1">
      <c r="B869" s="1" t="s">
        <v>857</v>
      </c>
      <c r="C869" s="4">
        <v>1254.13</v>
      </c>
      <c r="D869" s="4">
        <v>631.4</v>
      </c>
      <c r="E869" s="4">
        <v>26.0</v>
      </c>
      <c r="F869" s="4">
        <v>56.9</v>
      </c>
      <c r="G869" s="5">
        <v>1.0</v>
      </c>
      <c r="H869" s="4">
        <v>26.0</v>
      </c>
      <c r="I869" s="4">
        <v>56.9</v>
      </c>
      <c r="J869" s="4">
        <v>1210.0</v>
      </c>
      <c r="K869" s="4">
        <v>44.13</v>
      </c>
      <c r="L869" s="4">
        <v>26.0</v>
      </c>
      <c r="M869" s="4">
        <v>56.9</v>
      </c>
      <c r="N869" s="4">
        <v>1337.03</v>
      </c>
      <c r="O869" s="5">
        <v>100.0</v>
      </c>
      <c r="P869" s="4">
        <v>12.1</v>
      </c>
      <c r="Q869" s="4">
        <v>1254.13</v>
      </c>
    </row>
    <row r="870" ht="14.25" customHeight="1">
      <c r="B870" s="1" t="s">
        <v>858</v>
      </c>
      <c r="C870" s="4">
        <v>431.52</v>
      </c>
      <c r="D870" s="4">
        <v>179.82</v>
      </c>
      <c r="E870" s="4">
        <v>15.5</v>
      </c>
      <c r="F870" s="4">
        <v>28.67</v>
      </c>
      <c r="G870" s="5">
        <v>1.0</v>
      </c>
      <c r="H870" s="4">
        <v>15.5</v>
      </c>
      <c r="I870" s="4">
        <v>28.67</v>
      </c>
      <c r="J870" s="4">
        <v>409.8</v>
      </c>
      <c r="K870" s="4">
        <v>21.72</v>
      </c>
      <c r="L870" s="4">
        <v>15.5</v>
      </c>
      <c r="M870" s="4">
        <v>28.67</v>
      </c>
      <c r="N870" s="4">
        <v>475.69</v>
      </c>
      <c r="O870" s="5">
        <v>30.0</v>
      </c>
      <c r="P870" s="4">
        <v>13.66</v>
      </c>
      <c r="Q870" s="4">
        <v>431.52</v>
      </c>
    </row>
    <row r="871" ht="14.25" customHeight="1">
      <c r="B871" s="1" t="s">
        <v>859</v>
      </c>
      <c r="C871" s="4">
        <v>665.77</v>
      </c>
      <c r="D871" s="4">
        <v>333.97</v>
      </c>
      <c r="E871" s="4">
        <v>20.0</v>
      </c>
      <c r="F871" s="4">
        <v>135.31</v>
      </c>
      <c r="G871" s="5">
        <v>1.0</v>
      </c>
      <c r="H871" s="4">
        <v>20.0</v>
      </c>
      <c r="I871" s="4">
        <v>135.31</v>
      </c>
      <c r="J871" s="4">
        <v>575.28</v>
      </c>
      <c r="K871" s="4">
        <v>90.49</v>
      </c>
      <c r="L871" s="4">
        <v>20.0</v>
      </c>
      <c r="M871" s="4">
        <v>135.31</v>
      </c>
      <c r="N871" s="4">
        <v>821.08</v>
      </c>
      <c r="O871" s="5">
        <v>72.0</v>
      </c>
      <c r="P871" s="4">
        <v>7.989999999999999</v>
      </c>
      <c r="Q871" s="4">
        <v>665.77</v>
      </c>
    </row>
    <row r="872" ht="14.25" customHeight="1">
      <c r="B872" s="1" t="s">
        <v>860</v>
      </c>
      <c r="C872" s="4">
        <v>1810.0</v>
      </c>
      <c r="D872" s="4">
        <v>2565.0</v>
      </c>
      <c r="E872" s="4">
        <v>81.25</v>
      </c>
      <c r="F872" s="4">
        <v>192.16</v>
      </c>
      <c r="G872" s="5">
        <v>5.0</v>
      </c>
      <c r="H872" s="4">
        <v>16.25</v>
      </c>
      <c r="I872" s="4">
        <v>38.432</v>
      </c>
      <c r="J872" s="4">
        <v>1885.0</v>
      </c>
      <c r="K872" s="4">
        <v>-75.0</v>
      </c>
      <c r="L872" s="4">
        <v>81.25</v>
      </c>
      <c r="M872" s="4">
        <v>192.16</v>
      </c>
      <c r="N872" s="4">
        <v>2083.41</v>
      </c>
      <c r="O872" s="5">
        <v>5000.0</v>
      </c>
      <c r="P872" s="4">
        <v>0.377</v>
      </c>
      <c r="Q872" s="4">
        <v>362.0</v>
      </c>
    </row>
    <row r="873" ht="14.25" customHeight="1">
      <c r="B873" s="1" t="s">
        <v>861</v>
      </c>
      <c r="C873" s="4">
        <v>190.0</v>
      </c>
      <c r="D873" s="4">
        <v>216.0</v>
      </c>
      <c r="E873" s="4">
        <v>13.25</v>
      </c>
      <c r="F873" s="4">
        <v>18.2</v>
      </c>
      <c r="G873" s="5">
        <v>1.0</v>
      </c>
      <c r="H873" s="4">
        <v>13.25</v>
      </c>
      <c r="I873" s="4">
        <v>18.2</v>
      </c>
      <c r="J873" s="4">
        <v>240.0</v>
      </c>
      <c r="K873" s="4">
        <v>-50.0</v>
      </c>
      <c r="L873" s="4">
        <v>13.25</v>
      </c>
      <c r="M873" s="4">
        <v>18.2</v>
      </c>
      <c r="N873" s="4">
        <v>221.45</v>
      </c>
      <c r="O873" s="5">
        <v>500.0</v>
      </c>
      <c r="P873" s="4">
        <v>0.48</v>
      </c>
      <c r="Q873" s="4">
        <v>190.0</v>
      </c>
    </row>
    <row r="874" ht="14.25" customHeight="1">
      <c r="B874" s="1" t="s">
        <v>862</v>
      </c>
      <c r="C874" s="4">
        <v>215.0</v>
      </c>
      <c r="D874" s="4">
        <v>128.25</v>
      </c>
      <c r="E874" s="4">
        <v>13.25</v>
      </c>
      <c r="F874" s="4">
        <v>34.3</v>
      </c>
      <c r="G874" s="5">
        <v>1.0</v>
      </c>
      <c r="H874" s="4">
        <v>13.25</v>
      </c>
      <c r="I874" s="4">
        <v>34.3</v>
      </c>
      <c r="J874" s="4">
        <v>215.0</v>
      </c>
      <c r="K874" s="4">
        <v>0.0</v>
      </c>
      <c r="L874" s="4">
        <v>13.25</v>
      </c>
      <c r="M874" s="4">
        <v>34.3</v>
      </c>
      <c r="N874" s="4">
        <v>262.55</v>
      </c>
      <c r="O874" s="5">
        <v>250.0</v>
      </c>
      <c r="P874" s="4">
        <v>0.86</v>
      </c>
      <c r="Q874" s="4">
        <v>215.0</v>
      </c>
    </row>
    <row r="875" ht="14.25" customHeight="1">
      <c r="B875" s="1" t="s">
        <v>863</v>
      </c>
      <c r="C875" s="4">
        <v>279.99</v>
      </c>
      <c r="D875" s="4">
        <v>270.0</v>
      </c>
      <c r="E875" s="4">
        <v>0.0</v>
      </c>
      <c r="F875" s="4">
        <v>22.68</v>
      </c>
      <c r="G875" s="5">
        <v>1.0</v>
      </c>
      <c r="H875" s="4">
        <v>0.0</v>
      </c>
      <c r="I875" s="4">
        <v>22.68</v>
      </c>
      <c r="J875" s="4">
        <v>280.0</v>
      </c>
      <c r="K875" s="4">
        <v>-0.01</v>
      </c>
      <c r="L875" s="4">
        <v>0.0</v>
      </c>
      <c r="M875" s="4">
        <v>22.68</v>
      </c>
      <c r="N875" s="4">
        <v>302.67</v>
      </c>
      <c r="O875" s="5">
        <v>500.0</v>
      </c>
      <c r="P875" s="4">
        <v>0.56</v>
      </c>
      <c r="Q875" s="4">
        <v>279.99</v>
      </c>
    </row>
    <row r="876" ht="14.25" customHeight="1">
      <c r="B876" s="1" t="s">
        <v>864</v>
      </c>
      <c r="C876" s="4">
        <v>385.0</v>
      </c>
      <c r="D876" s="4">
        <v>256.5</v>
      </c>
      <c r="E876" s="4">
        <v>29.0</v>
      </c>
      <c r="F876" s="4">
        <v>39.370000000000005</v>
      </c>
      <c r="G876" s="5">
        <v>2.0</v>
      </c>
      <c r="H876" s="4">
        <v>14.5</v>
      </c>
      <c r="I876" s="4">
        <v>19.685000000000002</v>
      </c>
      <c r="J876" s="4">
        <v>385.0</v>
      </c>
      <c r="K876" s="4">
        <v>0.0</v>
      </c>
      <c r="L876" s="4">
        <v>29.0</v>
      </c>
      <c r="M876" s="4">
        <v>39.370000000000005</v>
      </c>
      <c r="N876" s="4">
        <v>453.37</v>
      </c>
      <c r="O876" s="5">
        <v>500.0</v>
      </c>
      <c r="P876" s="4">
        <v>0.77</v>
      </c>
      <c r="Q876" s="4">
        <v>192.5</v>
      </c>
    </row>
    <row r="877" ht="14.25" customHeight="1">
      <c r="B877" s="1" t="s">
        <v>865</v>
      </c>
      <c r="C877" s="4">
        <v>905.82</v>
      </c>
      <c r="D877" s="4">
        <v>569.0</v>
      </c>
      <c r="E877" s="4">
        <v>20.0</v>
      </c>
      <c r="F877" s="4">
        <v>58.83</v>
      </c>
      <c r="G877" s="5">
        <v>1.0</v>
      </c>
      <c r="H877" s="4">
        <v>20.0</v>
      </c>
      <c r="I877" s="4">
        <v>58.83</v>
      </c>
      <c r="J877" s="4">
        <v>803.25</v>
      </c>
      <c r="K877" s="4">
        <v>102.57</v>
      </c>
      <c r="L877" s="4">
        <v>20.0</v>
      </c>
      <c r="M877" s="4">
        <v>58.83</v>
      </c>
      <c r="N877" s="4">
        <v>984.65</v>
      </c>
      <c r="O877" s="5">
        <v>15.0</v>
      </c>
      <c r="P877" s="4">
        <v>53.55</v>
      </c>
      <c r="Q877" s="4">
        <v>905.82</v>
      </c>
    </row>
    <row r="878" ht="14.25" customHeight="1">
      <c r="B878" s="1" t="s">
        <v>866</v>
      </c>
      <c r="C878" s="4">
        <v>714.75</v>
      </c>
      <c r="D878" s="4">
        <v>381.75</v>
      </c>
      <c r="E878" s="4">
        <v>0.0</v>
      </c>
      <c r="F878" s="4">
        <v>40.45</v>
      </c>
      <c r="G878" s="5">
        <v>1.0</v>
      </c>
      <c r="H878" s="4">
        <v>0.0</v>
      </c>
      <c r="I878" s="4">
        <v>40.45</v>
      </c>
      <c r="J878" s="4">
        <v>649.75</v>
      </c>
      <c r="K878" s="4">
        <v>65.0</v>
      </c>
      <c r="L878" s="4">
        <v>0.0</v>
      </c>
      <c r="M878" s="4">
        <v>40.45</v>
      </c>
      <c r="N878" s="4">
        <v>755.2</v>
      </c>
      <c r="O878" s="5">
        <v>25.0</v>
      </c>
      <c r="P878" s="4">
        <v>25.99</v>
      </c>
      <c r="Q878" s="4">
        <v>714.75</v>
      </c>
    </row>
    <row r="879" ht="14.25" customHeight="1">
      <c r="B879" s="1" t="s">
        <v>867</v>
      </c>
      <c r="C879" s="4">
        <v>240.0</v>
      </c>
      <c r="D879" s="4">
        <v>140.5</v>
      </c>
      <c r="E879" s="4">
        <v>14.5</v>
      </c>
      <c r="F879" s="4">
        <v>35.02</v>
      </c>
      <c r="G879" s="5">
        <v>1.0</v>
      </c>
      <c r="H879" s="4">
        <v>14.5</v>
      </c>
      <c r="I879" s="4">
        <v>35.02</v>
      </c>
      <c r="J879" s="4">
        <v>240.0</v>
      </c>
      <c r="K879" s="4">
        <v>0.0</v>
      </c>
      <c r="L879" s="4">
        <v>14.5</v>
      </c>
      <c r="M879" s="4">
        <v>35.02</v>
      </c>
      <c r="N879" s="4">
        <v>289.52</v>
      </c>
      <c r="O879" s="5">
        <v>500.0</v>
      </c>
      <c r="P879" s="4">
        <v>0.48</v>
      </c>
      <c r="Q879" s="4">
        <v>240.0</v>
      </c>
    </row>
    <row r="880" ht="14.25" customHeight="1">
      <c r="B880" s="1" t="s">
        <v>868</v>
      </c>
      <c r="C880" s="4">
        <v>525.0</v>
      </c>
      <c r="D880" s="4">
        <v>717.5</v>
      </c>
      <c r="E880" s="4">
        <v>20.0</v>
      </c>
      <c r="F880" s="4">
        <v>64.24</v>
      </c>
      <c r="G880" s="5">
        <v>1.0</v>
      </c>
      <c r="H880" s="4">
        <v>20.0</v>
      </c>
      <c r="I880" s="4">
        <v>64.24</v>
      </c>
      <c r="J880" s="4">
        <v>525.0</v>
      </c>
      <c r="K880" s="4">
        <v>0.0</v>
      </c>
      <c r="L880" s="4">
        <v>20.0</v>
      </c>
      <c r="M880" s="4">
        <v>64.24</v>
      </c>
      <c r="N880" s="4">
        <v>609.24</v>
      </c>
      <c r="O880" s="5">
        <v>2500.0</v>
      </c>
      <c r="P880" s="4">
        <v>0.21</v>
      </c>
      <c r="Q880" s="4">
        <v>525.0</v>
      </c>
    </row>
    <row r="881" ht="14.25" customHeight="1">
      <c r="B881" s="1" t="s">
        <v>869</v>
      </c>
      <c r="C881" s="4">
        <v>215.0</v>
      </c>
      <c r="D881" s="4">
        <v>119.0</v>
      </c>
      <c r="E881" s="4">
        <v>14.5</v>
      </c>
      <c r="F881" s="4">
        <v>22.94</v>
      </c>
      <c r="G881" s="5">
        <v>1.0</v>
      </c>
      <c r="H881" s="4">
        <v>14.5</v>
      </c>
      <c r="I881" s="4">
        <v>22.94</v>
      </c>
      <c r="J881" s="4">
        <v>215.0</v>
      </c>
      <c r="K881" s="4">
        <v>0.0</v>
      </c>
      <c r="L881" s="4">
        <v>14.5</v>
      </c>
      <c r="M881" s="4">
        <v>22.94</v>
      </c>
      <c r="N881" s="4">
        <v>252.44</v>
      </c>
      <c r="O881" s="5">
        <v>250.0</v>
      </c>
      <c r="P881" s="4">
        <v>0.86</v>
      </c>
      <c r="Q881" s="4">
        <v>215.0</v>
      </c>
    </row>
    <row r="882" ht="14.25" customHeight="1">
      <c r="B882" s="1" t="s">
        <v>870</v>
      </c>
      <c r="C882" s="4">
        <v>5462.8</v>
      </c>
      <c r="D882" s="4">
        <v>3039.3900000000003</v>
      </c>
      <c r="E882" s="4">
        <v>62.75</v>
      </c>
      <c r="F882" s="4">
        <v>163.35</v>
      </c>
      <c r="G882" s="5">
        <v>5.0</v>
      </c>
      <c r="H882" s="4">
        <v>12.55</v>
      </c>
      <c r="I882" s="4">
        <v>32.67</v>
      </c>
      <c r="J882" s="4">
        <v>5035.89</v>
      </c>
      <c r="K882" s="4">
        <v>426.90999999999997</v>
      </c>
      <c r="L882" s="4">
        <v>62.75</v>
      </c>
      <c r="M882" s="4">
        <v>163.35</v>
      </c>
      <c r="N882" s="4">
        <v>5688.9</v>
      </c>
      <c r="O882" s="5">
        <v>281.0</v>
      </c>
      <c r="P882" s="4">
        <v>17.92131672597865</v>
      </c>
      <c r="Q882" s="4">
        <v>1092.56</v>
      </c>
    </row>
    <row r="883" ht="14.25" customHeight="1">
      <c r="B883" s="1" t="s">
        <v>871</v>
      </c>
      <c r="C883" s="4">
        <v>9172.249999999998</v>
      </c>
      <c r="D883" s="4">
        <v>5387.110000000001</v>
      </c>
      <c r="E883" s="4">
        <v>149.75</v>
      </c>
      <c r="F883" s="4">
        <v>306.17</v>
      </c>
      <c r="G883" s="5">
        <v>10.0</v>
      </c>
      <c r="H883" s="4">
        <v>14.975</v>
      </c>
      <c r="I883" s="4">
        <v>30.617</v>
      </c>
      <c r="J883" s="4">
        <v>8255.810000000001</v>
      </c>
      <c r="K883" s="4">
        <v>916.4399999999999</v>
      </c>
      <c r="L883" s="4">
        <v>149.75</v>
      </c>
      <c r="M883" s="4">
        <v>306.17</v>
      </c>
      <c r="N883" s="4">
        <v>9628.17</v>
      </c>
      <c r="O883" s="5">
        <v>469.0</v>
      </c>
      <c r="P883" s="4">
        <v>17.60300639658849</v>
      </c>
      <c r="Q883" s="4">
        <v>917.2249999999998</v>
      </c>
    </row>
    <row r="884" ht="14.25" customHeight="1">
      <c r="B884" s="1" t="s">
        <v>872</v>
      </c>
      <c r="C884" s="4">
        <v>6420.6900000000005</v>
      </c>
      <c r="D884" s="4">
        <v>4207.5</v>
      </c>
      <c r="E884" s="4">
        <v>49.0</v>
      </c>
      <c r="F884" s="4">
        <v>599.1500000000001</v>
      </c>
      <c r="G884" s="5">
        <v>3.0</v>
      </c>
      <c r="H884" s="4">
        <v>16.333333333333332</v>
      </c>
      <c r="I884" s="4">
        <v>199.7166666666667</v>
      </c>
      <c r="J884" s="4">
        <v>6321.0</v>
      </c>
      <c r="K884" s="4">
        <v>99.69000000000001</v>
      </c>
      <c r="L884" s="4">
        <v>49.0</v>
      </c>
      <c r="M884" s="4">
        <v>599.1500000000001</v>
      </c>
      <c r="N884" s="4">
        <v>7068.839999999999</v>
      </c>
      <c r="O884" s="5">
        <v>1950.0</v>
      </c>
      <c r="P884" s="4">
        <v>3.2415384615384615</v>
      </c>
      <c r="Q884" s="4">
        <v>2140.23</v>
      </c>
    </row>
    <row r="885" ht="14.25" customHeight="1">
      <c r="B885" s="1" t="s">
        <v>873</v>
      </c>
      <c r="C885" s="4">
        <v>898.19</v>
      </c>
      <c r="D885" s="4">
        <v>508.5</v>
      </c>
      <c r="E885" s="4">
        <v>20.0</v>
      </c>
      <c r="F885" s="4">
        <v>18.97</v>
      </c>
      <c r="G885" s="5">
        <v>1.0</v>
      </c>
      <c r="H885" s="4">
        <v>20.0</v>
      </c>
      <c r="I885" s="4">
        <v>18.97</v>
      </c>
      <c r="J885" s="4">
        <v>796.0</v>
      </c>
      <c r="K885" s="4">
        <v>102.19</v>
      </c>
      <c r="L885" s="4">
        <v>20.0</v>
      </c>
      <c r="M885" s="4">
        <v>18.97</v>
      </c>
      <c r="N885" s="4">
        <v>937.16</v>
      </c>
      <c r="O885" s="5">
        <v>50.0</v>
      </c>
      <c r="P885" s="4">
        <v>15.92</v>
      </c>
      <c r="Q885" s="4">
        <v>898.19</v>
      </c>
    </row>
    <row r="886" ht="14.25" customHeight="1">
      <c r="B886" s="1" t="s">
        <v>874</v>
      </c>
      <c r="C886" s="4">
        <v>1354.58</v>
      </c>
      <c r="D886" s="4">
        <v>726.3</v>
      </c>
      <c r="E886" s="4">
        <v>26.0</v>
      </c>
      <c r="F886" s="4">
        <v>38.99</v>
      </c>
      <c r="G886" s="5">
        <v>1.0</v>
      </c>
      <c r="H886" s="4">
        <v>26.0</v>
      </c>
      <c r="I886" s="4">
        <v>38.99</v>
      </c>
      <c r="J886" s="4">
        <v>1238.3</v>
      </c>
      <c r="K886" s="4">
        <v>116.28</v>
      </c>
      <c r="L886" s="4">
        <v>26.0</v>
      </c>
      <c r="M886" s="4">
        <v>38.99</v>
      </c>
      <c r="N886" s="4">
        <v>1419.57</v>
      </c>
      <c r="O886" s="5">
        <v>70.0</v>
      </c>
      <c r="P886" s="4">
        <v>17.689999999999998</v>
      </c>
      <c r="Q886" s="4">
        <v>1354.58</v>
      </c>
    </row>
    <row r="887" ht="14.25" customHeight="1">
      <c r="B887" s="1" t="s">
        <v>875</v>
      </c>
      <c r="C887" s="4">
        <v>1060.0</v>
      </c>
      <c r="D887" s="4">
        <v>539.0</v>
      </c>
      <c r="E887" s="4">
        <v>24.75</v>
      </c>
      <c r="F887" s="4">
        <v>265.7</v>
      </c>
      <c r="G887" s="5">
        <v>1.0</v>
      </c>
      <c r="H887" s="4">
        <v>24.75</v>
      </c>
      <c r="I887" s="4">
        <v>265.7</v>
      </c>
      <c r="J887" s="4">
        <v>1005.0</v>
      </c>
      <c r="K887" s="4">
        <v>55.0</v>
      </c>
      <c r="L887" s="4">
        <v>24.75</v>
      </c>
      <c r="M887" s="4">
        <v>265.7</v>
      </c>
      <c r="N887" s="4">
        <v>1350.45</v>
      </c>
      <c r="O887" s="5">
        <v>300.0</v>
      </c>
      <c r="P887" s="4">
        <v>3.35</v>
      </c>
      <c r="Q887" s="4">
        <v>1060.0</v>
      </c>
    </row>
    <row r="888" ht="14.25" customHeight="1">
      <c r="B888" s="1" t="s">
        <v>876</v>
      </c>
      <c r="C888" s="4">
        <v>4209.25</v>
      </c>
      <c r="D888" s="4">
        <v>2435.0</v>
      </c>
      <c r="E888" s="4">
        <v>80.25</v>
      </c>
      <c r="F888" s="4">
        <v>831.2</v>
      </c>
      <c r="G888" s="5">
        <v>6.0</v>
      </c>
      <c r="H888" s="4">
        <v>13.375</v>
      </c>
      <c r="I888" s="4">
        <v>138.53333333333333</v>
      </c>
      <c r="J888" s="4">
        <v>3907.5</v>
      </c>
      <c r="K888" s="4">
        <v>301.75</v>
      </c>
      <c r="L888" s="4">
        <v>80.25</v>
      </c>
      <c r="M888" s="4">
        <v>831.2</v>
      </c>
      <c r="N888" s="4">
        <v>5120.699999999999</v>
      </c>
      <c r="O888" s="5">
        <v>1100.0</v>
      </c>
      <c r="P888" s="4">
        <v>3.5522727272727272</v>
      </c>
      <c r="Q888" s="4">
        <v>701.5416666666666</v>
      </c>
    </row>
    <row r="889" ht="14.25" customHeight="1">
      <c r="B889" s="1" t="s">
        <v>877</v>
      </c>
      <c r="C889" s="4">
        <v>5960.0</v>
      </c>
      <c r="D889" s="4">
        <v>3271.1000000000004</v>
      </c>
      <c r="E889" s="4">
        <v>89.75</v>
      </c>
      <c r="F889" s="4">
        <v>160.32999999999998</v>
      </c>
      <c r="G889" s="5">
        <v>4.0</v>
      </c>
      <c r="H889" s="4">
        <v>22.4375</v>
      </c>
      <c r="I889" s="4">
        <v>40.082499999999996</v>
      </c>
      <c r="J889" s="4">
        <v>5560.0</v>
      </c>
      <c r="K889" s="4">
        <v>400.0</v>
      </c>
      <c r="L889" s="4">
        <v>89.75</v>
      </c>
      <c r="M889" s="4">
        <v>160.32999999999998</v>
      </c>
      <c r="N889" s="4">
        <v>6210.08</v>
      </c>
      <c r="O889" s="5">
        <v>2002.0</v>
      </c>
      <c r="P889" s="4">
        <v>2.7772227772227773</v>
      </c>
      <c r="Q889" s="4">
        <v>1490.0</v>
      </c>
    </row>
    <row r="890" ht="14.25" customHeight="1">
      <c r="B890" s="1" t="s">
        <v>878</v>
      </c>
      <c r="C890" s="4">
        <v>2109.92</v>
      </c>
      <c r="D890" s="4">
        <v>1527.04</v>
      </c>
      <c r="E890" s="4">
        <v>46.0</v>
      </c>
      <c r="F890" s="4">
        <v>310.5</v>
      </c>
      <c r="G890" s="5">
        <v>2.0</v>
      </c>
      <c r="H890" s="4">
        <v>23.0</v>
      </c>
      <c r="I890" s="4">
        <v>155.25</v>
      </c>
      <c r="J890" s="4">
        <v>1889.7600000000002</v>
      </c>
      <c r="K890" s="4">
        <v>220.16</v>
      </c>
      <c r="L890" s="4">
        <v>46.0</v>
      </c>
      <c r="M890" s="4">
        <v>310.5</v>
      </c>
      <c r="N890" s="4">
        <v>2466.42</v>
      </c>
      <c r="O890" s="5">
        <v>96.0</v>
      </c>
      <c r="P890" s="4">
        <v>19.685000000000002</v>
      </c>
      <c r="Q890" s="4">
        <v>1054.96</v>
      </c>
    </row>
    <row r="891" ht="14.25" customHeight="1">
      <c r="B891" s="1" t="s">
        <v>879</v>
      </c>
      <c r="C891" s="4">
        <v>960.5</v>
      </c>
      <c r="D891" s="4">
        <v>385.9</v>
      </c>
      <c r="E891" s="4">
        <v>36.75</v>
      </c>
      <c r="F891" s="4">
        <v>115.76</v>
      </c>
      <c r="G891" s="5">
        <v>2.0</v>
      </c>
      <c r="H891" s="4">
        <v>18.375</v>
      </c>
      <c r="I891" s="4">
        <v>57.88</v>
      </c>
      <c r="J891" s="4">
        <v>790.5</v>
      </c>
      <c r="K891" s="4">
        <v>170.0</v>
      </c>
      <c r="L891" s="4">
        <v>36.75</v>
      </c>
      <c r="M891" s="4">
        <v>115.76</v>
      </c>
      <c r="N891" s="4">
        <v>1113.01</v>
      </c>
      <c r="O891" s="5">
        <v>850.0</v>
      </c>
      <c r="P891" s="4">
        <v>0.93</v>
      </c>
      <c r="Q891" s="4">
        <v>480.25</v>
      </c>
    </row>
    <row r="892" ht="14.25" customHeight="1">
      <c r="B892" s="1" t="s">
        <v>880</v>
      </c>
      <c r="C892" s="4">
        <v>455.0</v>
      </c>
      <c r="D892" s="4">
        <v>233.0</v>
      </c>
      <c r="E892" s="4">
        <v>16.75</v>
      </c>
      <c r="F892" s="4">
        <v>81.03</v>
      </c>
      <c r="G892" s="5">
        <v>1.0</v>
      </c>
      <c r="H892" s="4">
        <v>16.75</v>
      </c>
      <c r="I892" s="4">
        <v>81.03</v>
      </c>
      <c r="J892" s="4">
        <v>475.0</v>
      </c>
      <c r="K892" s="4">
        <v>-20.0</v>
      </c>
      <c r="L892" s="4">
        <v>16.75</v>
      </c>
      <c r="M892" s="4">
        <v>81.03</v>
      </c>
      <c r="N892" s="4">
        <v>552.78</v>
      </c>
      <c r="O892" s="5">
        <v>500.0</v>
      </c>
      <c r="P892" s="4">
        <v>0.95</v>
      </c>
      <c r="Q892" s="4">
        <v>455.0</v>
      </c>
    </row>
    <row r="893" ht="14.25" customHeight="1">
      <c r="B893" s="1" t="s">
        <v>881</v>
      </c>
      <c r="C893" s="4">
        <v>4145.0</v>
      </c>
      <c r="D893" s="4">
        <v>2695.0</v>
      </c>
      <c r="E893" s="4">
        <v>51.0</v>
      </c>
      <c r="F893" s="4">
        <v>1187.35</v>
      </c>
      <c r="G893" s="5">
        <v>2.0</v>
      </c>
      <c r="H893" s="4">
        <v>25.5</v>
      </c>
      <c r="I893" s="4">
        <v>593.675</v>
      </c>
      <c r="J893" s="4">
        <v>4035.0</v>
      </c>
      <c r="K893" s="4">
        <v>110.0</v>
      </c>
      <c r="L893" s="4">
        <v>51.0</v>
      </c>
      <c r="M893" s="4">
        <v>1187.35</v>
      </c>
      <c r="N893" s="4">
        <v>5383.35</v>
      </c>
      <c r="O893" s="5">
        <v>1100.0</v>
      </c>
      <c r="P893" s="4">
        <v>3.668181818181818</v>
      </c>
      <c r="Q893" s="4">
        <v>2072.5</v>
      </c>
    </row>
    <row r="894" ht="14.25" customHeight="1">
      <c r="B894" s="1" t="s">
        <v>882</v>
      </c>
      <c r="C894" s="4">
        <v>583.5</v>
      </c>
      <c r="D894" s="4">
        <v>328.4</v>
      </c>
      <c r="E894" s="4">
        <v>0.0</v>
      </c>
      <c r="F894" s="4">
        <v>93.11</v>
      </c>
      <c r="G894" s="5">
        <v>1.0</v>
      </c>
      <c r="H894" s="4">
        <v>0.0</v>
      </c>
      <c r="I894" s="4">
        <v>93.11</v>
      </c>
      <c r="J894" s="4">
        <v>523.5</v>
      </c>
      <c r="K894" s="4">
        <v>60.0</v>
      </c>
      <c r="L894" s="4">
        <v>0.0</v>
      </c>
      <c r="M894" s="4">
        <v>93.11</v>
      </c>
      <c r="N894" s="4">
        <v>676.61</v>
      </c>
      <c r="O894" s="5">
        <v>150.0</v>
      </c>
      <c r="P894" s="4">
        <v>3.49</v>
      </c>
      <c r="Q894" s="4">
        <v>583.5</v>
      </c>
    </row>
    <row r="895" ht="14.25" customHeight="1">
      <c r="B895" s="1" t="s">
        <v>883</v>
      </c>
      <c r="C895" s="4">
        <v>828.0</v>
      </c>
      <c r="D895" s="4">
        <v>501.2</v>
      </c>
      <c r="E895" s="4">
        <v>20.0</v>
      </c>
      <c r="F895" s="4">
        <v>98.48</v>
      </c>
      <c r="G895" s="5">
        <v>1.0</v>
      </c>
      <c r="H895" s="4">
        <v>20.0</v>
      </c>
      <c r="I895" s="4">
        <v>98.48</v>
      </c>
      <c r="J895" s="4">
        <v>768.0</v>
      </c>
      <c r="K895" s="4">
        <v>60.0</v>
      </c>
      <c r="L895" s="4">
        <v>20.0</v>
      </c>
      <c r="M895" s="4">
        <v>98.48</v>
      </c>
      <c r="N895" s="4">
        <v>946.48</v>
      </c>
      <c r="O895" s="5">
        <v>200.0</v>
      </c>
      <c r="P895" s="4">
        <v>3.84</v>
      </c>
      <c r="Q895" s="4">
        <v>828.0</v>
      </c>
    </row>
    <row r="896" ht="14.25" customHeight="1">
      <c r="B896" s="1" t="s">
        <v>884</v>
      </c>
      <c r="C896" s="4">
        <v>3517.45</v>
      </c>
      <c r="D896" s="4">
        <v>2247.5</v>
      </c>
      <c r="E896" s="4">
        <v>31.0</v>
      </c>
      <c r="F896" s="4">
        <v>247.34</v>
      </c>
      <c r="G896" s="5">
        <v>1.0</v>
      </c>
      <c r="H896" s="4">
        <v>31.0</v>
      </c>
      <c r="I896" s="4">
        <v>247.34</v>
      </c>
      <c r="J896" s="4">
        <v>3497.5</v>
      </c>
      <c r="K896" s="4">
        <v>19.95</v>
      </c>
      <c r="L896" s="4">
        <v>31.0</v>
      </c>
      <c r="M896" s="4">
        <v>247.34</v>
      </c>
      <c r="N896" s="4">
        <v>3795.79</v>
      </c>
      <c r="O896" s="5">
        <v>250.0</v>
      </c>
      <c r="P896" s="4">
        <v>13.99</v>
      </c>
      <c r="Q896" s="4">
        <v>3517.45</v>
      </c>
    </row>
    <row r="897" ht="14.25" customHeight="1">
      <c r="B897" s="1" t="s">
        <v>885</v>
      </c>
      <c r="C897" s="4">
        <v>4150.25</v>
      </c>
      <c r="D897" s="4">
        <v>2396.8</v>
      </c>
      <c r="E897" s="4">
        <v>44.75</v>
      </c>
      <c r="F897" s="4">
        <v>440.13</v>
      </c>
      <c r="G897" s="5">
        <v>3.0</v>
      </c>
      <c r="H897" s="4">
        <v>14.916666666666666</v>
      </c>
      <c r="I897" s="4">
        <v>146.71</v>
      </c>
      <c r="J897" s="4">
        <v>4135.3</v>
      </c>
      <c r="K897" s="4">
        <v>14.95</v>
      </c>
      <c r="L897" s="4">
        <v>44.75</v>
      </c>
      <c r="M897" s="4">
        <v>440.13</v>
      </c>
      <c r="N897" s="4">
        <v>4635.13</v>
      </c>
      <c r="O897" s="5">
        <v>320.0</v>
      </c>
      <c r="P897" s="4">
        <v>12.922812500000001</v>
      </c>
      <c r="Q897" s="4">
        <v>1383.4166666666667</v>
      </c>
    </row>
    <row r="898" ht="14.25" customHeight="1">
      <c r="B898" s="1" t="s">
        <v>886</v>
      </c>
      <c r="C898" s="4">
        <v>2212.5</v>
      </c>
      <c r="D898" s="4">
        <v>1244.6</v>
      </c>
      <c r="E898" s="4">
        <v>26.0</v>
      </c>
      <c r="F898" s="4">
        <v>166.15</v>
      </c>
      <c r="G898" s="5">
        <v>1.0</v>
      </c>
      <c r="H898" s="4">
        <v>26.0</v>
      </c>
      <c r="I898" s="4">
        <v>166.15</v>
      </c>
      <c r="J898" s="4">
        <v>2152.5</v>
      </c>
      <c r="K898" s="4">
        <v>60.0</v>
      </c>
      <c r="L898" s="4">
        <v>26.0</v>
      </c>
      <c r="M898" s="4">
        <v>166.15</v>
      </c>
      <c r="N898" s="4">
        <v>2404.65</v>
      </c>
      <c r="O898" s="5">
        <v>75.0</v>
      </c>
      <c r="P898" s="4">
        <v>28.7</v>
      </c>
      <c r="Q898" s="4">
        <v>2212.5</v>
      </c>
    </row>
    <row r="899" ht="14.25" customHeight="1">
      <c r="B899" s="1" t="s">
        <v>887</v>
      </c>
      <c r="C899" s="4">
        <v>734.25</v>
      </c>
      <c r="D899" s="4">
        <v>487.25</v>
      </c>
      <c r="E899" s="4">
        <v>20.0</v>
      </c>
      <c r="F899" s="4">
        <v>144.88</v>
      </c>
      <c r="G899" s="5">
        <v>1.0</v>
      </c>
      <c r="H899" s="4">
        <v>20.0</v>
      </c>
      <c r="I899" s="4">
        <v>144.88</v>
      </c>
      <c r="J899" s="4">
        <v>674.25</v>
      </c>
      <c r="K899" s="4">
        <v>60.0</v>
      </c>
      <c r="L899" s="4">
        <v>20.0</v>
      </c>
      <c r="M899" s="4">
        <v>144.88</v>
      </c>
      <c r="N899" s="4">
        <v>899.13</v>
      </c>
      <c r="O899" s="5">
        <v>75.0</v>
      </c>
      <c r="P899" s="4">
        <v>8.99</v>
      </c>
      <c r="Q899" s="4">
        <v>734.25</v>
      </c>
    </row>
    <row r="900" ht="14.25" customHeight="1">
      <c r="B900" s="1" t="s">
        <v>888</v>
      </c>
      <c r="C900" s="4">
        <v>865.0</v>
      </c>
      <c r="D900" s="4">
        <v>518.0</v>
      </c>
      <c r="E900" s="4">
        <v>20.0</v>
      </c>
      <c r="F900" s="4">
        <v>236.18</v>
      </c>
      <c r="G900" s="5">
        <v>1.0</v>
      </c>
      <c r="H900" s="4">
        <v>20.0</v>
      </c>
      <c r="I900" s="4">
        <v>236.18</v>
      </c>
      <c r="J900" s="4">
        <v>805.0</v>
      </c>
      <c r="K900" s="4">
        <v>60.0</v>
      </c>
      <c r="L900" s="4">
        <v>20.0</v>
      </c>
      <c r="M900" s="4">
        <v>236.18</v>
      </c>
      <c r="N900" s="4">
        <v>1121.18</v>
      </c>
      <c r="O900" s="5">
        <v>250.0</v>
      </c>
      <c r="P900" s="4">
        <v>3.22</v>
      </c>
      <c r="Q900" s="4">
        <v>865.0</v>
      </c>
    </row>
    <row r="901" ht="14.25" customHeight="1">
      <c r="B901" s="1" t="s">
        <v>889</v>
      </c>
      <c r="C901" s="4">
        <v>444.0</v>
      </c>
      <c r="D901" s="4">
        <v>225.2</v>
      </c>
      <c r="E901" s="4">
        <v>16.75</v>
      </c>
      <c r="F901" s="4">
        <v>30.5</v>
      </c>
      <c r="G901" s="5">
        <v>1.0</v>
      </c>
      <c r="H901" s="4">
        <v>16.75</v>
      </c>
      <c r="I901" s="4">
        <v>30.5</v>
      </c>
      <c r="J901" s="4">
        <v>384.0</v>
      </c>
      <c r="K901" s="4">
        <v>60.0</v>
      </c>
      <c r="L901" s="4">
        <v>16.75</v>
      </c>
      <c r="M901" s="4">
        <v>30.5</v>
      </c>
      <c r="N901" s="4">
        <v>491.25</v>
      </c>
      <c r="O901" s="5">
        <v>100.0</v>
      </c>
      <c r="P901" s="4">
        <v>3.84</v>
      </c>
      <c r="Q901" s="4">
        <v>444.0</v>
      </c>
    </row>
    <row r="902" ht="14.25" customHeight="1">
      <c r="B902" s="1" t="s">
        <v>890</v>
      </c>
      <c r="C902" s="4">
        <v>3475.2200000000003</v>
      </c>
      <c r="D902" s="4">
        <v>2115.25</v>
      </c>
      <c r="E902" s="4">
        <v>56.0</v>
      </c>
      <c r="F902" s="4">
        <v>197.32</v>
      </c>
      <c r="G902" s="5">
        <v>4.0</v>
      </c>
      <c r="H902" s="4">
        <v>14.0</v>
      </c>
      <c r="I902" s="4">
        <v>49.33</v>
      </c>
      <c r="J902" s="4">
        <v>3112.55</v>
      </c>
      <c r="K902" s="4">
        <v>362.66999999999996</v>
      </c>
      <c r="L902" s="4">
        <v>56.0</v>
      </c>
      <c r="M902" s="4">
        <v>197.32</v>
      </c>
      <c r="N902" s="4">
        <v>3728.54</v>
      </c>
      <c r="O902" s="5">
        <v>495.0</v>
      </c>
      <c r="P902" s="4">
        <v>6.287979797979799</v>
      </c>
      <c r="Q902" s="4">
        <v>868.8050000000001</v>
      </c>
    </row>
    <row r="903" ht="14.25" customHeight="1">
      <c r="B903" s="1" t="s">
        <v>891</v>
      </c>
      <c r="C903" s="4">
        <v>477.99</v>
      </c>
      <c r="D903" s="4">
        <v>259.44</v>
      </c>
      <c r="E903" s="4">
        <v>28.75</v>
      </c>
      <c r="F903" s="4">
        <v>54.19</v>
      </c>
      <c r="G903" s="5">
        <v>2.0</v>
      </c>
      <c r="H903" s="4">
        <v>14.375</v>
      </c>
      <c r="I903" s="4">
        <v>27.095</v>
      </c>
      <c r="J903" s="4">
        <v>401.7</v>
      </c>
      <c r="K903" s="4">
        <v>76.28999999999999</v>
      </c>
      <c r="L903" s="4">
        <v>28.75</v>
      </c>
      <c r="M903" s="4">
        <v>54.19</v>
      </c>
      <c r="N903" s="4">
        <v>560.93</v>
      </c>
      <c r="O903" s="5">
        <v>26.0</v>
      </c>
      <c r="P903" s="4">
        <v>15.45</v>
      </c>
      <c r="Q903" s="4">
        <v>238.995</v>
      </c>
    </row>
    <row r="904" ht="14.25" customHeight="1">
      <c r="B904" s="1" t="s">
        <v>892</v>
      </c>
      <c r="C904" s="4">
        <v>421.7</v>
      </c>
      <c r="D904" s="4">
        <v>248.64</v>
      </c>
      <c r="E904" s="4">
        <v>16.75</v>
      </c>
      <c r="F904" s="4">
        <v>34.77</v>
      </c>
      <c r="G904" s="5">
        <v>1.0</v>
      </c>
      <c r="H904" s="4">
        <v>16.75</v>
      </c>
      <c r="I904" s="4">
        <v>34.77</v>
      </c>
      <c r="J904" s="4">
        <v>409.2</v>
      </c>
      <c r="K904" s="4">
        <v>12.5</v>
      </c>
      <c r="L904" s="4">
        <v>16.75</v>
      </c>
      <c r="M904" s="4">
        <v>34.77</v>
      </c>
      <c r="N904" s="4">
        <v>473.22</v>
      </c>
      <c r="O904" s="5">
        <v>24.0</v>
      </c>
      <c r="P904" s="4">
        <v>17.05</v>
      </c>
      <c r="Q904" s="4">
        <v>421.7</v>
      </c>
    </row>
    <row r="905" ht="14.25" customHeight="1">
      <c r="B905" s="1" t="s">
        <v>893</v>
      </c>
      <c r="C905" s="4">
        <v>746.88</v>
      </c>
      <c r="D905" s="4">
        <v>379.20000000000005</v>
      </c>
      <c r="E905" s="4">
        <v>41.0</v>
      </c>
      <c r="F905" s="4">
        <v>94.42999999999999</v>
      </c>
      <c r="G905" s="5">
        <v>4.0</v>
      </c>
      <c r="H905" s="4">
        <v>10.25</v>
      </c>
      <c r="I905" s="4">
        <v>23.607499999999998</v>
      </c>
      <c r="J905" s="4">
        <v>624.0</v>
      </c>
      <c r="K905" s="4">
        <v>122.88</v>
      </c>
      <c r="L905" s="4">
        <v>41.0</v>
      </c>
      <c r="M905" s="4">
        <v>94.42999999999999</v>
      </c>
      <c r="N905" s="4">
        <v>882.3100000000001</v>
      </c>
      <c r="O905" s="5">
        <v>1600.0</v>
      </c>
      <c r="P905" s="4">
        <v>0.39</v>
      </c>
      <c r="Q905" s="4">
        <v>186.72</v>
      </c>
    </row>
    <row r="906" ht="14.25" customHeight="1">
      <c r="B906" s="1" t="s">
        <v>894</v>
      </c>
      <c r="C906" s="4">
        <v>762.19</v>
      </c>
      <c r="D906" s="4">
        <v>455.4</v>
      </c>
      <c r="E906" s="4">
        <v>13.25</v>
      </c>
      <c r="F906" s="4">
        <v>99.85</v>
      </c>
      <c r="G906" s="5">
        <v>3.0</v>
      </c>
      <c r="H906" s="4">
        <v>4.416666666666667</v>
      </c>
      <c r="I906" s="4">
        <v>33.28333333333333</v>
      </c>
      <c r="J906" s="4">
        <v>692.0</v>
      </c>
      <c r="K906" s="4">
        <v>70.19</v>
      </c>
      <c r="L906" s="4">
        <v>13.25</v>
      </c>
      <c r="M906" s="4">
        <v>99.85</v>
      </c>
      <c r="N906" s="4">
        <v>875.29</v>
      </c>
      <c r="O906" s="5">
        <v>1800.0</v>
      </c>
      <c r="P906" s="4">
        <v>0.3844444444444444</v>
      </c>
      <c r="Q906" s="4">
        <v>254.06333333333336</v>
      </c>
    </row>
    <row r="907" ht="14.25" customHeight="1">
      <c r="B907" s="1" t="s">
        <v>895</v>
      </c>
      <c r="C907" s="4">
        <v>8898.48</v>
      </c>
      <c r="D907" s="4">
        <v>6384.5</v>
      </c>
      <c r="E907" s="4">
        <v>169.75</v>
      </c>
      <c r="F907" s="4">
        <v>1314.7899999999997</v>
      </c>
      <c r="G907" s="5">
        <v>12.0</v>
      </c>
      <c r="H907" s="4">
        <v>14.145833333333334</v>
      </c>
      <c r="I907" s="4">
        <v>109.56583333333332</v>
      </c>
      <c r="J907" s="4">
        <v>7776.75</v>
      </c>
      <c r="K907" s="4">
        <v>1121.73</v>
      </c>
      <c r="L907" s="4">
        <v>169.75</v>
      </c>
      <c r="M907" s="4">
        <v>1314.7899999999997</v>
      </c>
      <c r="N907" s="4">
        <v>10383.02</v>
      </c>
      <c r="O907" s="5">
        <v>975.0</v>
      </c>
      <c r="P907" s="4">
        <v>7.976153846153847</v>
      </c>
      <c r="Q907" s="4">
        <v>741.54</v>
      </c>
    </row>
    <row r="908" ht="14.25" customHeight="1">
      <c r="B908" s="1" t="s">
        <v>896</v>
      </c>
      <c r="C908" s="4">
        <v>284.83</v>
      </c>
      <c r="D908" s="4">
        <v>174.28</v>
      </c>
      <c r="E908" s="4">
        <v>16.75</v>
      </c>
      <c r="F908" s="4">
        <v>58.48</v>
      </c>
      <c r="G908" s="5">
        <v>1.0</v>
      </c>
      <c r="H908" s="4">
        <v>16.75</v>
      </c>
      <c r="I908" s="4">
        <v>58.48</v>
      </c>
      <c r="J908" s="4">
        <v>261.0</v>
      </c>
      <c r="K908" s="4">
        <v>23.83</v>
      </c>
      <c r="L908" s="4">
        <v>16.75</v>
      </c>
      <c r="M908" s="4">
        <v>58.48</v>
      </c>
      <c r="N908" s="4">
        <v>360.06</v>
      </c>
      <c r="O908" s="5">
        <v>36.0</v>
      </c>
      <c r="P908" s="4">
        <v>7.25</v>
      </c>
      <c r="Q908" s="4">
        <v>284.83</v>
      </c>
    </row>
    <row r="909" ht="14.25" customHeight="1">
      <c r="B909" s="1" t="s">
        <v>897</v>
      </c>
      <c r="C909" s="4">
        <v>270.87</v>
      </c>
      <c r="D909" s="4">
        <v>157.5</v>
      </c>
      <c r="E909" s="4">
        <v>16.75</v>
      </c>
      <c r="F909" s="4">
        <v>28.23</v>
      </c>
      <c r="G909" s="5">
        <v>1.0</v>
      </c>
      <c r="H909" s="4">
        <v>16.75</v>
      </c>
      <c r="I909" s="4">
        <v>28.23</v>
      </c>
      <c r="J909" s="4">
        <v>205.0</v>
      </c>
      <c r="K909" s="4">
        <v>65.87</v>
      </c>
      <c r="L909" s="4">
        <v>16.75</v>
      </c>
      <c r="M909" s="4">
        <v>28.23</v>
      </c>
      <c r="N909" s="4">
        <v>315.85</v>
      </c>
      <c r="O909" s="5">
        <v>250.0</v>
      </c>
      <c r="P909" s="4">
        <v>0.82</v>
      </c>
      <c r="Q909" s="4">
        <v>270.87</v>
      </c>
    </row>
    <row r="910" ht="14.25" customHeight="1">
      <c r="B910" s="1" t="s">
        <v>898</v>
      </c>
      <c r="C910" s="4">
        <v>1108.5</v>
      </c>
      <c r="D910" s="4">
        <v>598.3</v>
      </c>
      <c r="E910" s="4">
        <v>26.0</v>
      </c>
      <c r="F910" s="4">
        <v>137.54</v>
      </c>
      <c r="G910" s="5">
        <v>1.0</v>
      </c>
      <c r="H910" s="4">
        <v>26.0</v>
      </c>
      <c r="I910" s="4">
        <v>137.54</v>
      </c>
      <c r="J910" s="4">
        <v>1108.25</v>
      </c>
      <c r="K910" s="4">
        <v>0.25</v>
      </c>
      <c r="L910" s="4">
        <v>26.0</v>
      </c>
      <c r="M910" s="4">
        <v>137.54</v>
      </c>
      <c r="N910" s="4">
        <v>1272.04</v>
      </c>
      <c r="O910" s="5">
        <v>155.0</v>
      </c>
      <c r="P910" s="4">
        <v>7.15</v>
      </c>
      <c r="Q910" s="4">
        <v>1108.5</v>
      </c>
    </row>
    <row r="911" ht="14.25" customHeight="1">
      <c r="B911" s="1" t="s">
        <v>899</v>
      </c>
      <c r="C911" s="4">
        <v>4114.05</v>
      </c>
      <c r="D911" s="4">
        <v>2493.0</v>
      </c>
      <c r="E911" s="4">
        <v>0.0</v>
      </c>
      <c r="F911" s="4">
        <v>209.37</v>
      </c>
      <c r="G911" s="5">
        <v>1.0</v>
      </c>
      <c r="H911" s="4">
        <v>0.0</v>
      </c>
      <c r="I911" s="4">
        <v>209.37</v>
      </c>
      <c r="J911" s="4">
        <v>3850.0</v>
      </c>
      <c r="K911" s="4">
        <v>264.05</v>
      </c>
      <c r="L911" s="4">
        <v>0.0</v>
      </c>
      <c r="M911" s="4">
        <v>209.37</v>
      </c>
      <c r="N911" s="4">
        <v>4323.42</v>
      </c>
      <c r="O911" s="5">
        <v>100.0</v>
      </c>
      <c r="P911" s="4">
        <v>38.5</v>
      </c>
      <c r="Q911" s="4">
        <v>4114.05</v>
      </c>
    </row>
    <row r="912" ht="14.25" customHeight="1">
      <c r="B912" s="1" t="s">
        <v>900</v>
      </c>
      <c r="C912" s="4">
        <v>658.63</v>
      </c>
      <c r="D912" s="4">
        <v>339.5</v>
      </c>
      <c r="E912" s="4">
        <v>20.0</v>
      </c>
      <c r="F912" s="4">
        <v>133.04</v>
      </c>
      <c r="G912" s="5">
        <v>1.0</v>
      </c>
      <c r="H912" s="4">
        <v>20.0</v>
      </c>
      <c r="I912" s="4">
        <v>133.04</v>
      </c>
      <c r="J912" s="4">
        <v>568.5</v>
      </c>
      <c r="K912" s="4">
        <v>90.13</v>
      </c>
      <c r="L912" s="4">
        <v>20.0</v>
      </c>
      <c r="M912" s="4">
        <v>133.04</v>
      </c>
      <c r="N912" s="4">
        <v>811.67</v>
      </c>
      <c r="O912" s="5">
        <v>150.0</v>
      </c>
      <c r="P912" s="4">
        <v>3.79</v>
      </c>
      <c r="Q912" s="4">
        <v>658.63</v>
      </c>
    </row>
    <row r="913" ht="14.25" customHeight="1">
      <c r="B913" s="1" t="s">
        <v>901</v>
      </c>
      <c r="C913" s="4">
        <v>1036.1100000000001</v>
      </c>
      <c r="D913" s="4">
        <v>595.0</v>
      </c>
      <c r="E913" s="4">
        <v>36.75</v>
      </c>
      <c r="F913" s="4">
        <v>129.9</v>
      </c>
      <c r="G913" s="5">
        <v>2.0</v>
      </c>
      <c r="H913" s="4">
        <v>18.375</v>
      </c>
      <c r="I913" s="4">
        <v>64.95</v>
      </c>
      <c r="J913" s="4">
        <v>870.0</v>
      </c>
      <c r="K913" s="4">
        <v>166.11</v>
      </c>
      <c r="L913" s="4">
        <v>36.75</v>
      </c>
      <c r="M913" s="4">
        <v>129.9</v>
      </c>
      <c r="N913" s="4">
        <v>1202.76</v>
      </c>
      <c r="O913" s="5">
        <v>500.0</v>
      </c>
      <c r="P913" s="4">
        <v>1.74</v>
      </c>
      <c r="Q913" s="4">
        <v>518.0550000000001</v>
      </c>
    </row>
    <row r="914" ht="14.25" customHeight="1">
      <c r="B914" s="1" t="s">
        <v>902</v>
      </c>
      <c r="C914" s="4">
        <v>1049.5</v>
      </c>
      <c r="D914" s="4">
        <v>480.0</v>
      </c>
      <c r="E914" s="4">
        <v>26.0</v>
      </c>
      <c r="F914" s="4">
        <v>53.42</v>
      </c>
      <c r="G914" s="5">
        <v>1.0</v>
      </c>
      <c r="H914" s="4">
        <v>26.0</v>
      </c>
      <c r="I914" s="4">
        <v>53.42</v>
      </c>
      <c r="J914" s="4">
        <v>1116.0</v>
      </c>
      <c r="K914" s="4">
        <v>-66.5</v>
      </c>
      <c r="L914" s="4">
        <v>26.0</v>
      </c>
      <c r="M914" s="4">
        <v>53.42</v>
      </c>
      <c r="N914" s="4">
        <v>1128.92</v>
      </c>
      <c r="O914" s="5">
        <v>48.0</v>
      </c>
      <c r="P914" s="4">
        <v>23.25</v>
      </c>
      <c r="Q914" s="4">
        <v>1049.5</v>
      </c>
    </row>
    <row r="915" ht="14.25" customHeight="1">
      <c r="B915" s="1" t="s">
        <v>903</v>
      </c>
      <c r="C915" s="4">
        <v>344.31</v>
      </c>
      <c r="D915" s="4">
        <v>163.4</v>
      </c>
      <c r="E915" s="4">
        <v>16.75</v>
      </c>
      <c r="F915" s="4">
        <v>71.62</v>
      </c>
      <c r="G915" s="5">
        <v>1.0</v>
      </c>
      <c r="H915" s="4">
        <v>16.75</v>
      </c>
      <c r="I915" s="4">
        <v>71.62</v>
      </c>
      <c r="J915" s="4">
        <v>270.0</v>
      </c>
      <c r="K915" s="4">
        <v>74.31</v>
      </c>
      <c r="L915" s="4">
        <v>16.75</v>
      </c>
      <c r="M915" s="4">
        <v>71.62</v>
      </c>
      <c r="N915" s="4">
        <v>432.68</v>
      </c>
      <c r="O915" s="5">
        <v>100.0</v>
      </c>
      <c r="P915" s="4">
        <v>2.7</v>
      </c>
      <c r="Q915" s="4">
        <v>344.31</v>
      </c>
    </row>
    <row r="916" ht="14.25" customHeight="1">
      <c r="B916" s="1" t="s">
        <v>904</v>
      </c>
      <c r="C916" s="4">
        <v>3230.01</v>
      </c>
      <c r="D916" s="4">
        <v>1990.0</v>
      </c>
      <c r="E916" s="4">
        <v>32.25</v>
      </c>
      <c r="F916" s="4">
        <v>252.7</v>
      </c>
      <c r="G916" s="5">
        <v>1.0</v>
      </c>
      <c r="H916" s="4">
        <v>32.25</v>
      </c>
      <c r="I916" s="4">
        <v>252.7</v>
      </c>
      <c r="J916" s="4">
        <v>3175.0</v>
      </c>
      <c r="K916" s="4">
        <v>55.01</v>
      </c>
      <c r="L916" s="4">
        <v>32.25</v>
      </c>
      <c r="M916" s="4">
        <v>252.7</v>
      </c>
      <c r="N916" s="4">
        <v>3514.96</v>
      </c>
      <c r="O916" s="5">
        <v>500.0</v>
      </c>
      <c r="P916" s="4">
        <v>6.35</v>
      </c>
      <c r="Q916" s="4">
        <v>3230.01</v>
      </c>
    </row>
    <row r="917" ht="14.25" customHeight="1">
      <c r="B917" s="1" t="s">
        <v>905</v>
      </c>
      <c r="C917" s="4">
        <v>4511.5</v>
      </c>
      <c r="D917" s="4">
        <v>2693.4700000000003</v>
      </c>
      <c r="E917" s="4">
        <v>32.25</v>
      </c>
      <c r="F917" s="4">
        <v>344.76</v>
      </c>
      <c r="G917" s="5">
        <v>2.0</v>
      </c>
      <c r="H917" s="4">
        <v>16.125</v>
      </c>
      <c r="I917" s="4">
        <v>172.38</v>
      </c>
      <c r="J917" s="4">
        <v>4702.5</v>
      </c>
      <c r="K917" s="4">
        <v>-191.0</v>
      </c>
      <c r="L917" s="4">
        <v>32.25</v>
      </c>
      <c r="M917" s="4">
        <v>344.76</v>
      </c>
      <c r="N917" s="4">
        <v>4888.51</v>
      </c>
      <c r="O917" s="5">
        <v>350.0</v>
      </c>
      <c r="P917" s="4">
        <v>13.435714285714285</v>
      </c>
      <c r="Q917" s="4">
        <v>2255.75</v>
      </c>
    </row>
    <row r="918" ht="14.25" customHeight="1">
      <c r="B918" s="1" t="s">
        <v>906</v>
      </c>
      <c r="C918" s="4">
        <v>651.12</v>
      </c>
      <c r="D918" s="4">
        <v>326.8</v>
      </c>
      <c r="E918" s="4">
        <v>16.75</v>
      </c>
      <c r="F918" s="4">
        <v>165.24</v>
      </c>
      <c r="G918" s="5">
        <v>2.0</v>
      </c>
      <c r="H918" s="4">
        <v>8.375</v>
      </c>
      <c r="I918" s="4">
        <v>82.62</v>
      </c>
      <c r="J918" s="4">
        <v>540.0</v>
      </c>
      <c r="K918" s="4">
        <v>111.12</v>
      </c>
      <c r="L918" s="4">
        <v>16.75</v>
      </c>
      <c r="M918" s="4">
        <v>165.24</v>
      </c>
      <c r="N918" s="4">
        <v>833.11</v>
      </c>
      <c r="O918" s="5">
        <v>200.0</v>
      </c>
      <c r="P918" s="4">
        <v>2.7</v>
      </c>
      <c r="Q918" s="4">
        <v>325.56</v>
      </c>
    </row>
    <row r="919" ht="14.25" customHeight="1">
      <c r="B919" s="1" t="s">
        <v>907</v>
      </c>
      <c r="C919" s="4">
        <v>478.2</v>
      </c>
      <c r="D919" s="4">
        <v>275.92</v>
      </c>
      <c r="E919" s="4">
        <v>16.75</v>
      </c>
      <c r="F919" s="4">
        <v>20.78</v>
      </c>
      <c r="G919" s="5">
        <v>1.0</v>
      </c>
      <c r="H919" s="4">
        <v>16.75</v>
      </c>
      <c r="I919" s="4">
        <v>20.78</v>
      </c>
      <c r="J919" s="4">
        <v>407.12</v>
      </c>
      <c r="K919" s="4">
        <v>71.08</v>
      </c>
      <c r="L919" s="4">
        <v>16.75</v>
      </c>
      <c r="M919" s="4">
        <v>20.78</v>
      </c>
      <c r="N919" s="4">
        <v>515.73</v>
      </c>
      <c r="O919" s="5">
        <v>8.0</v>
      </c>
      <c r="P919" s="4">
        <v>50.89</v>
      </c>
      <c r="Q919" s="4">
        <v>478.2</v>
      </c>
    </row>
    <row r="920" ht="14.25" customHeight="1">
      <c r="B920" s="1" t="s">
        <v>908</v>
      </c>
      <c r="C920" s="4">
        <v>33.47</v>
      </c>
      <c r="D920" s="4">
        <v>17.49</v>
      </c>
      <c r="E920" s="4">
        <v>13.25</v>
      </c>
      <c r="F920" s="4">
        <v>23.75</v>
      </c>
      <c r="G920" s="5">
        <v>1.0</v>
      </c>
      <c r="H920" s="4">
        <v>13.25</v>
      </c>
      <c r="I920" s="4">
        <v>23.75</v>
      </c>
      <c r="J920" s="4">
        <v>31.79</v>
      </c>
      <c r="K920" s="4">
        <v>1.68</v>
      </c>
      <c r="L920" s="4">
        <v>13.25</v>
      </c>
      <c r="M920" s="4">
        <v>23.75</v>
      </c>
      <c r="N920" s="4">
        <v>70.47</v>
      </c>
      <c r="O920" s="5">
        <v>1.0</v>
      </c>
      <c r="P920" s="4">
        <v>31.79</v>
      </c>
      <c r="Q920" s="4">
        <v>33.47</v>
      </c>
    </row>
    <row r="921" ht="14.25" customHeight="1">
      <c r="B921" s="1" t="s">
        <v>909</v>
      </c>
      <c r="C921" s="4">
        <v>3354.61</v>
      </c>
      <c r="D921" s="4">
        <v>2203.0</v>
      </c>
      <c r="E921" s="4">
        <v>32.25</v>
      </c>
      <c r="F921" s="4">
        <v>599.74</v>
      </c>
      <c r="G921" s="5">
        <v>1.0</v>
      </c>
      <c r="H921" s="4">
        <v>32.25</v>
      </c>
      <c r="I921" s="4">
        <v>599.74</v>
      </c>
      <c r="J921" s="4">
        <v>3219.0</v>
      </c>
      <c r="K921" s="4">
        <v>135.61</v>
      </c>
      <c r="L921" s="4">
        <v>32.25</v>
      </c>
      <c r="M921" s="4">
        <v>599.74</v>
      </c>
      <c r="N921" s="4">
        <v>3986.6</v>
      </c>
      <c r="O921" s="5">
        <v>100.0</v>
      </c>
      <c r="P921" s="4">
        <v>32.19</v>
      </c>
      <c r="Q921" s="4">
        <v>3354.61</v>
      </c>
    </row>
    <row r="922" ht="14.25" customHeight="1">
      <c r="B922" s="1" t="s">
        <v>910</v>
      </c>
      <c r="C922" s="4">
        <v>680.68</v>
      </c>
      <c r="D922" s="4">
        <v>387.88</v>
      </c>
      <c r="E922" s="4">
        <v>0.0</v>
      </c>
      <c r="F922" s="4">
        <v>19.27</v>
      </c>
      <c r="G922" s="5">
        <v>1.0</v>
      </c>
      <c r="H922" s="4">
        <v>0.0</v>
      </c>
      <c r="I922" s="4">
        <v>19.27</v>
      </c>
      <c r="J922" s="4">
        <v>610.68</v>
      </c>
      <c r="K922" s="4">
        <v>70.0</v>
      </c>
      <c r="L922" s="4">
        <v>0.0</v>
      </c>
      <c r="M922" s="4">
        <v>19.27</v>
      </c>
      <c r="N922" s="4">
        <v>699.95</v>
      </c>
      <c r="O922" s="5">
        <v>12.0</v>
      </c>
      <c r="P922" s="4">
        <v>50.88999999999999</v>
      </c>
      <c r="Q922" s="4">
        <v>680.68</v>
      </c>
    </row>
    <row r="923" ht="14.25" customHeight="1">
      <c r="B923" s="1" t="s">
        <v>911</v>
      </c>
      <c r="C923" s="4">
        <v>3730.65</v>
      </c>
      <c r="D923" s="4">
        <v>2570.8</v>
      </c>
      <c r="E923" s="4">
        <v>32.25</v>
      </c>
      <c r="F923" s="4">
        <v>152.36</v>
      </c>
      <c r="G923" s="5">
        <v>1.0</v>
      </c>
      <c r="H923" s="4">
        <v>32.25</v>
      </c>
      <c r="I923" s="4">
        <v>152.36</v>
      </c>
      <c r="J923" s="4">
        <v>3476.4</v>
      </c>
      <c r="K923" s="4">
        <v>254.25</v>
      </c>
      <c r="L923" s="4">
        <v>32.25</v>
      </c>
      <c r="M923" s="4">
        <v>152.36</v>
      </c>
      <c r="N923" s="4">
        <v>3915.26</v>
      </c>
      <c r="O923" s="5">
        <v>120.0</v>
      </c>
      <c r="P923" s="4">
        <v>28.970000000000002</v>
      </c>
      <c r="Q923" s="4">
        <v>3730.65</v>
      </c>
    </row>
    <row r="924" ht="14.25" customHeight="1">
      <c r="B924" s="1" t="s">
        <v>912</v>
      </c>
      <c r="C924" s="4">
        <v>1909.67</v>
      </c>
      <c r="D924" s="4">
        <v>1068.0</v>
      </c>
      <c r="E924" s="4">
        <v>56.75</v>
      </c>
      <c r="F924" s="4">
        <v>209.0</v>
      </c>
      <c r="G924" s="5">
        <v>3.0</v>
      </c>
      <c r="H924" s="4">
        <v>18.916666666666668</v>
      </c>
      <c r="I924" s="4">
        <v>69.66666666666667</v>
      </c>
      <c r="J924" s="4">
        <v>1692.0</v>
      </c>
      <c r="K924" s="4">
        <v>217.67000000000002</v>
      </c>
      <c r="L924" s="4">
        <v>56.75</v>
      </c>
      <c r="M924" s="4">
        <v>209.0</v>
      </c>
      <c r="N924" s="4">
        <v>2175.42</v>
      </c>
      <c r="O924" s="5">
        <v>200.0</v>
      </c>
      <c r="P924" s="4">
        <v>8.46</v>
      </c>
      <c r="Q924" s="4">
        <v>636.5566666666667</v>
      </c>
    </row>
    <row r="925" ht="14.25" customHeight="1">
      <c r="B925" s="1" t="s">
        <v>913</v>
      </c>
      <c r="C925" s="4">
        <v>458.88</v>
      </c>
      <c r="D925" s="4">
        <v>250.0</v>
      </c>
      <c r="E925" s="4">
        <v>16.75</v>
      </c>
      <c r="F925" s="4">
        <v>36.08</v>
      </c>
      <c r="G925" s="5">
        <v>1.0</v>
      </c>
      <c r="H925" s="4">
        <v>16.75</v>
      </c>
      <c r="I925" s="4">
        <v>36.08</v>
      </c>
      <c r="J925" s="4">
        <v>375.0</v>
      </c>
      <c r="K925" s="4">
        <v>83.88</v>
      </c>
      <c r="L925" s="4">
        <v>16.75</v>
      </c>
      <c r="M925" s="4">
        <v>36.08</v>
      </c>
      <c r="N925" s="4">
        <v>511.71</v>
      </c>
      <c r="O925" s="5">
        <v>25.0</v>
      </c>
      <c r="P925" s="4">
        <v>15.0</v>
      </c>
      <c r="Q925" s="4">
        <v>458.88</v>
      </c>
    </row>
    <row r="926" ht="14.25" customHeight="1">
      <c r="B926" s="1" t="s">
        <v>914</v>
      </c>
      <c r="C926" s="4">
        <v>496.42</v>
      </c>
      <c r="D926" s="4">
        <v>264.5</v>
      </c>
      <c r="E926" s="4">
        <v>16.75</v>
      </c>
      <c r="F926" s="4">
        <v>24.21</v>
      </c>
      <c r="G926" s="5">
        <v>1.0</v>
      </c>
      <c r="H926" s="4">
        <v>16.75</v>
      </c>
      <c r="I926" s="4">
        <v>24.21</v>
      </c>
      <c r="J926" s="4">
        <v>441.0</v>
      </c>
      <c r="K926" s="4">
        <v>55.42</v>
      </c>
      <c r="L926" s="4">
        <v>16.75</v>
      </c>
      <c r="M926" s="4">
        <v>24.21</v>
      </c>
      <c r="N926" s="4">
        <v>537.38</v>
      </c>
      <c r="O926" s="5">
        <v>50.0</v>
      </c>
      <c r="P926" s="4">
        <v>8.82</v>
      </c>
      <c r="Q926" s="4">
        <v>496.42</v>
      </c>
    </row>
    <row r="927" ht="14.25" customHeight="1">
      <c r="B927" s="1" t="s">
        <v>915</v>
      </c>
      <c r="C927" s="4">
        <v>535.5</v>
      </c>
      <c r="D927" s="4">
        <v>324.5</v>
      </c>
      <c r="E927" s="4">
        <v>20.0</v>
      </c>
      <c r="F927" s="4">
        <v>69.32</v>
      </c>
      <c r="G927" s="5">
        <v>1.0</v>
      </c>
      <c r="H927" s="4">
        <v>20.0</v>
      </c>
      <c r="I927" s="4">
        <v>69.32</v>
      </c>
      <c r="J927" s="4">
        <v>535.5</v>
      </c>
      <c r="K927" s="4">
        <v>0.0</v>
      </c>
      <c r="L927" s="4">
        <v>20.0</v>
      </c>
      <c r="M927" s="4">
        <v>69.32</v>
      </c>
      <c r="N927" s="4">
        <v>624.82</v>
      </c>
      <c r="O927" s="5">
        <v>50.0</v>
      </c>
      <c r="P927" s="4">
        <v>10.71</v>
      </c>
      <c r="Q927" s="4">
        <v>535.5</v>
      </c>
    </row>
    <row r="928" ht="14.25" customHeight="1">
      <c r="B928" s="1" t="s">
        <v>916</v>
      </c>
      <c r="C928" s="4">
        <v>1363.5</v>
      </c>
      <c r="D928" s="4">
        <v>891.15</v>
      </c>
      <c r="E928" s="4">
        <v>26.0</v>
      </c>
      <c r="F928" s="4">
        <v>137.55</v>
      </c>
      <c r="G928" s="5">
        <v>1.0</v>
      </c>
      <c r="H928" s="4">
        <v>26.0</v>
      </c>
      <c r="I928" s="4">
        <v>137.55</v>
      </c>
      <c r="J928" s="4">
        <v>1298.5</v>
      </c>
      <c r="K928" s="4">
        <v>65.0</v>
      </c>
      <c r="L928" s="4">
        <v>26.0</v>
      </c>
      <c r="M928" s="4">
        <v>137.55</v>
      </c>
      <c r="N928" s="4">
        <v>1527.05</v>
      </c>
      <c r="O928" s="5">
        <v>175.0</v>
      </c>
      <c r="P928" s="4">
        <v>7.42</v>
      </c>
      <c r="Q928" s="4">
        <v>1363.5</v>
      </c>
    </row>
    <row r="929" ht="14.25" customHeight="1">
      <c r="B929" s="1" t="s">
        <v>917</v>
      </c>
      <c r="C929" s="4">
        <v>684.0</v>
      </c>
      <c r="D929" s="4">
        <v>513.0</v>
      </c>
      <c r="E929" s="4">
        <v>20.0</v>
      </c>
      <c r="F929" s="4">
        <v>50.87</v>
      </c>
      <c r="G929" s="5">
        <v>1.0</v>
      </c>
      <c r="H929" s="4">
        <v>20.0</v>
      </c>
      <c r="I929" s="4">
        <v>50.87</v>
      </c>
      <c r="J929" s="4">
        <v>619.0</v>
      </c>
      <c r="K929" s="4">
        <v>65.0</v>
      </c>
      <c r="L929" s="4">
        <v>20.0</v>
      </c>
      <c r="M929" s="4">
        <v>50.87</v>
      </c>
      <c r="N929" s="4">
        <v>754.87</v>
      </c>
      <c r="O929" s="5">
        <v>25.0</v>
      </c>
      <c r="P929" s="4">
        <v>24.76</v>
      </c>
      <c r="Q929" s="4">
        <v>684.0</v>
      </c>
    </row>
    <row r="930" ht="14.25" customHeight="1">
      <c r="B930" s="1" t="s">
        <v>918</v>
      </c>
      <c r="C930" s="4">
        <v>5679.03</v>
      </c>
      <c r="D930" s="4">
        <v>3840.5</v>
      </c>
      <c r="E930" s="4">
        <v>26.0</v>
      </c>
      <c r="F930" s="4">
        <v>399.43</v>
      </c>
      <c r="G930" s="5">
        <v>2.0</v>
      </c>
      <c r="H930" s="4">
        <v>13.0</v>
      </c>
      <c r="I930" s="4">
        <v>199.715</v>
      </c>
      <c r="J930" s="4">
        <v>5540.5</v>
      </c>
      <c r="K930" s="4">
        <v>138.53</v>
      </c>
      <c r="L930" s="4">
        <v>26.0</v>
      </c>
      <c r="M930" s="4">
        <v>399.43</v>
      </c>
      <c r="N930" s="4">
        <v>6104.46</v>
      </c>
      <c r="O930" s="5">
        <v>350.0</v>
      </c>
      <c r="P930" s="4">
        <v>15.83</v>
      </c>
      <c r="Q930" s="4">
        <v>2839.515</v>
      </c>
    </row>
    <row r="931" ht="14.25" customHeight="1">
      <c r="B931" s="1" t="s">
        <v>919</v>
      </c>
      <c r="C931" s="4">
        <v>561.23</v>
      </c>
      <c r="D931" s="4">
        <v>356.0</v>
      </c>
      <c r="E931" s="4">
        <v>20.0</v>
      </c>
      <c r="F931" s="4">
        <v>78.55</v>
      </c>
      <c r="G931" s="5">
        <v>1.0</v>
      </c>
      <c r="H931" s="4">
        <v>20.0</v>
      </c>
      <c r="I931" s="4">
        <v>78.55</v>
      </c>
      <c r="J931" s="4">
        <v>476.0</v>
      </c>
      <c r="K931" s="4">
        <v>85.23</v>
      </c>
      <c r="L931" s="4">
        <v>20.0</v>
      </c>
      <c r="M931" s="4">
        <v>78.55</v>
      </c>
      <c r="N931" s="4">
        <v>659.78</v>
      </c>
      <c r="O931" s="5">
        <v>100.0</v>
      </c>
      <c r="P931" s="4">
        <v>4.76</v>
      </c>
      <c r="Q931" s="4">
        <v>561.23</v>
      </c>
    </row>
    <row r="932" ht="14.25" customHeight="1">
      <c r="B932" s="1" t="s">
        <v>920</v>
      </c>
      <c r="C932" s="4">
        <v>1777.66</v>
      </c>
      <c r="D932" s="4">
        <v>1039.5</v>
      </c>
      <c r="E932" s="4">
        <v>42.75</v>
      </c>
      <c r="F932" s="4">
        <v>208.10000000000002</v>
      </c>
      <c r="G932" s="5">
        <v>2.0</v>
      </c>
      <c r="H932" s="4">
        <v>21.375</v>
      </c>
      <c r="I932" s="4">
        <v>104.05000000000001</v>
      </c>
      <c r="J932" s="4">
        <v>1595.15</v>
      </c>
      <c r="K932" s="4">
        <v>182.51</v>
      </c>
      <c r="L932" s="4">
        <v>42.75</v>
      </c>
      <c r="M932" s="4">
        <v>208.10000000000002</v>
      </c>
      <c r="N932" s="4">
        <v>2028.51</v>
      </c>
      <c r="O932" s="5">
        <v>770.0</v>
      </c>
      <c r="P932" s="4">
        <v>2.0716233766233767</v>
      </c>
      <c r="Q932" s="4">
        <v>888.83</v>
      </c>
    </row>
    <row r="933" ht="14.25" customHeight="1">
      <c r="B933" s="1" t="s">
        <v>921</v>
      </c>
      <c r="C933" s="4">
        <v>3690.5199999999995</v>
      </c>
      <c r="D933" s="4">
        <v>2206.44</v>
      </c>
      <c r="E933" s="4">
        <v>44.75</v>
      </c>
      <c r="F933" s="4">
        <v>320.27000000000004</v>
      </c>
      <c r="G933" s="5">
        <v>3.0</v>
      </c>
      <c r="H933" s="4">
        <v>14.916666666666666</v>
      </c>
      <c r="I933" s="4">
        <v>106.75666666666667</v>
      </c>
      <c r="J933" s="4">
        <v>3340.4</v>
      </c>
      <c r="K933" s="4">
        <v>350.12</v>
      </c>
      <c r="L933" s="4">
        <v>44.75</v>
      </c>
      <c r="M933" s="4">
        <v>320.27000000000004</v>
      </c>
      <c r="N933" s="4">
        <v>4055.5400000000004</v>
      </c>
      <c r="O933" s="5">
        <v>295.0</v>
      </c>
      <c r="P933" s="4">
        <v>11.323389830508475</v>
      </c>
      <c r="Q933" s="4">
        <v>1230.1733333333332</v>
      </c>
    </row>
    <row r="934" ht="14.25" customHeight="1">
      <c r="B934" s="1" t="s">
        <v>922</v>
      </c>
      <c r="C934" s="4">
        <v>978.51</v>
      </c>
      <c r="D934" s="4">
        <v>684.21</v>
      </c>
      <c r="E934" s="4">
        <v>15.5</v>
      </c>
      <c r="F934" s="4">
        <v>195.45</v>
      </c>
      <c r="G934" s="5">
        <v>2.0</v>
      </c>
      <c r="H934" s="4">
        <v>7.75</v>
      </c>
      <c r="I934" s="4">
        <v>97.725</v>
      </c>
      <c r="J934" s="4">
        <v>821.4</v>
      </c>
      <c r="K934" s="4">
        <v>157.11</v>
      </c>
      <c r="L934" s="4">
        <v>15.5</v>
      </c>
      <c r="M934" s="4">
        <v>195.45</v>
      </c>
      <c r="N934" s="4">
        <v>1189.46</v>
      </c>
      <c r="O934" s="5">
        <v>405.0</v>
      </c>
      <c r="P934" s="4">
        <v>2.0281481481481483</v>
      </c>
      <c r="Q934" s="4">
        <v>489.255</v>
      </c>
    </row>
    <row r="935" ht="14.25" customHeight="1">
      <c r="B935" s="1" t="s">
        <v>923</v>
      </c>
      <c r="C935" s="4">
        <v>4320.4</v>
      </c>
      <c r="D935" s="4">
        <v>3991.9700000000003</v>
      </c>
      <c r="E935" s="4">
        <v>18.75</v>
      </c>
      <c r="F935" s="4">
        <v>518.9100000000001</v>
      </c>
      <c r="G935" s="5">
        <v>3.0</v>
      </c>
      <c r="H935" s="4">
        <v>6.25</v>
      </c>
      <c r="I935" s="4">
        <v>172.97000000000003</v>
      </c>
      <c r="J935" s="4">
        <v>3936.75</v>
      </c>
      <c r="K935" s="4">
        <v>383.65</v>
      </c>
      <c r="L935" s="4">
        <v>18.75</v>
      </c>
      <c r="M935" s="4">
        <v>518.9100000000001</v>
      </c>
      <c r="N935" s="4">
        <v>4858.0599999999995</v>
      </c>
      <c r="O935" s="5">
        <v>650.0</v>
      </c>
      <c r="P935" s="4">
        <v>6.056538461538461</v>
      </c>
      <c r="Q935" s="4">
        <v>1440.1333333333332</v>
      </c>
    </row>
    <row r="936" ht="14.25" customHeight="1">
      <c r="B936" s="1" t="s">
        <v>924</v>
      </c>
      <c r="C936" s="4">
        <v>1041.4</v>
      </c>
      <c r="D936" s="4">
        <v>753.2</v>
      </c>
      <c r="E936" s="4">
        <v>26.0</v>
      </c>
      <c r="F936" s="4">
        <v>255.55</v>
      </c>
      <c r="G936" s="5">
        <v>1.0</v>
      </c>
      <c r="H936" s="4">
        <v>26.0</v>
      </c>
      <c r="I936" s="4">
        <v>255.55</v>
      </c>
      <c r="J936" s="4">
        <v>932.0</v>
      </c>
      <c r="K936" s="4">
        <v>109.4</v>
      </c>
      <c r="L936" s="4">
        <v>26.0</v>
      </c>
      <c r="M936" s="4">
        <v>255.55</v>
      </c>
      <c r="N936" s="4">
        <v>1322.95</v>
      </c>
      <c r="O936" s="5">
        <v>200.0</v>
      </c>
      <c r="P936" s="4">
        <v>4.66</v>
      </c>
      <c r="Q936" s="4">
        <v>1041.4</v>
      </c>
    </row>
    <row r="937" ht="14.25" customHeight="1">
      <c r="B937" s="1" t="s">
        <v>925</v>
      </c>
      <c r="C937" s="4">
        <v>7615.3</v>
      </c>
      <c r="D937" s="4">
        <v>4598.4</v>
      </c>
      <c r="E937" s="4">
        <v>65.25</v>
      </c>
      <c r="F937" s="4">
        <v>580.4200000000001</v>
      </c>
      <c r="G937" s="5">
        <v>6.0</v>
      </c>
      <c r="H937" s="4">
        <v>10.875</v>
      </c>
      <c r="I937" s="4">
        <v>96.73666666666668</v>
      </c>
      <c r="J937" s="4">
        <v>7107.0</v>
      </c>
      <c r="K937" s="4">
        <v>508.30000000000007</v>
      </c>
      <c r="L937" s="4">
        <v>65.25</v>
      </c>
      <c r="M937" s="4">
        <v>580.4200000000001</v>
      </c>
      <c r="N937" s="4">
        <v>8260.970000000001</v>
      </c>
      <c r="O937" s="5">
        <v>860.0</v>
      </c>
      <c r="P937" s="4">
        <v>8.263953488372094</v>
      </c>
      <c r="Q937" s="4">
        <v>1269.2166666666667</v>
      </c>
    </row>
    <row r="938" ht="14.25" customHeight="1">
      <c r="B938" s="1" t="s">
        <v>926</v>
      </c>
      <c r="C938" s="4">
        <v>118.5</v>
      </c>
      <c r="D938" s="4">
        <v>60.0</v>
      </c>
      <c r="E938" s="4">
        <v>0.0</v>
      </c>
      <c r="F938" s="4">
        <v>15.01</v>
      </c>
      <c r="G938" s="5">
        <v>1.0</v>
      </c>
      <c r="H938" s="4">
        <v>0.0</v>
      </c>
      <c r="I938" s="4">
        <v>15.01</v>
      </c>
      <c r="J938" s="4">
        <v>118.5</v>
      </c>
      <c r="K938" s="4">
        <v>0.0</v>
      </c>
      <c r="L938" s="4">
        <v>0.0</v>
      </c>
      <c r="M938" s="4">
        <v>15.01</v>
      </c>
      <c r="N938" s="4">
        <v>133.51</v>
      </c>
      <c r="O938" s="5">
        <v>150.0</v>
      </c>
      <c r="P938" s="4">
        <v>0.79</v>
      </c>
      <c r="Q938" s="4">
        <v>118.5</v>
      </c>
    </row>
    <row r="939" ht="14.25" customHeight="1">
      <c r="B939" s="1" t="s">
        <v>927</v>
      </c>
      <c r="C939" s="4">
        <v>118.5</v>
      </c>
      <c r="D939" s="4">
        <v>60.0</v>
      </c>
      <c r="E939" s="4">
        <v>14.5</v>
      </c>
      <c r="F939" s="4">
        <v>23.02</v>
      </c>
      <c r="G939" s="5">
        <v>1.0</v>
      </c>
      <c r="H939" s="4">
        <v>14.5</v>
      </c>
      <c r="I939" s="4">
        <v>23.02</v>
      </c>
      <c r="J939" s="4">
        <v>118.5</v>
      </c>
      <c r="K939" s="4">
        <v>0.0</v>
      </c>
      <c r="L939" s="4">
        <v>14.5</v>
      </c>
      <c r="M939" s="4">
        <v>23.02</v>
      </c>
      <c r="N939" s="4">
        <v>156.02</v>
      </c>
      <c r="O939" s="5">
        <v>150.0</v>
      </c>
      <c r="P939" s="4">
        <v>0.79</v>
      </c>
      <c r="Q939" s="4">
        <v>118.5</v>
      </c>
    </row>
    <row r="940" ht="14.25" customHeight="1">
      <c r="B940" s="1" t="s">
        <v>928</v>
      </c>
      <c r="C940" s="4">
        <v>429.5</v>
      </c>
      <c r="D940" s="4">
        <v>211.75</v>
      </c>
      <c r="E940" s="4">
        <v>43.5</v>
      </c>
      <c r="F940" s="4">
        <v>97.99</v>
      </c>
      <c r="G940" s="5">
        <v>3.0</v>
      </c>
      <c r="H940" s="4">
        <v>14.5</v>
      </c>
      <c r="I940" s="4">
        <v>32.663333333333334</v>
      </c>
      <c r="J940" s="4">
        <v>429.5</v>
      </c>
      <c r="K940" s="4">
        <v>0.0</v>
      </c>
      <c r="L940" s="4">
        <v>43.5</v>
      </c>
      <c r="M940" s="4">
        <v>97.99</v>
      </c>
      <c r="N940" s="4">
        <v>570.99</v>
      </c>
      <c r="O940" s="5">
        <v>550.0</v>
      </c>
      <c r="P940" s="4">
        <v>0.7809090909090909</v>
      </c>
      <c r="Q940" s="4">
        <v>143.16666666666666</v>
      </c>
    </row>
    <row r="941" ht="14.25" customHeight="1">
      <c r="B941" s="1" t="s">
        <v>929</v>
      </c>
      <c r="C941" s="4">
        <v>118.5</v>
      </c>
      <c r="D941" s="4">
        <v>60.0</v>
      </c>
      <c r="E941" s="4">
        <v>14.5</v>
      </c>
      <c r="F941" s="4">
        <v>33.81</v>
      </c>
      <c r="G941" s="5">
        <v>1.0</v>
      </c>
      <c r="H941" s="4">
        <v>14.5</v>
      </c>
      <c r="I941" s="4">
        <v>33.81</v>
      </c>
      <c r="J941" s="4">
        <v>118.5</v>
      </c>
      <c r="K941" s="4">
        <v>0.0</v>
      </c>
      <c r="L941" s="4">
        <v>14.5</v>
      </c>
      <c r="M941" s="4">
        <v>33.81</v>
      </c>
      <c r="N941" s="4">
        <v>166.81</v>
      </c>
      <c r="O941" s="5">
        <v>150.0</v>
      </c>
      <c r="P941" s="4">
        <v>0.79</v>
      </c>
      <c r="Q941" s="4">
        <v>118.5</v>
      </c>
    </row>
    <row r="942" ht="14.25" customHeight="1">
      <c r="B942" s="1" t="s">
        <v>930</v>
      </c>
      <c r="C942" s="4">
        <v>633.42</v>
      </c>
      <c r="D942" s="4">
        <v>346.0</v>
      </c>
      <c r="E942" s="4">
        <v>0.0</v>
      </c>
      <c r="F942" s="4">
        <v>68.86</v>
      </c>
      <c r="G942" s="5">
        <v>1.0</v>
      </c>
      <c r="H942" s="4">
        <v>0.0</v>
      </c>
      <c r="I942" s="4">
        <v>68.86</v>
      </c>
      <c r="J942" s="4">
        <v>555.0</v>
      </c>
      <c r="K942" s="4">
        <v>78.42</v>
      </c>
      <c r="L942" s="4">
        <v>0.0</v>
      </c>
      <c r="M942" s="4">
        <v>68.86</v>
      </c>
      <c r="N942" s="4">
        <v>702.28</v>
      </c>
      <c r="O942" s="5">
        <v>300.0</v>
      </c>
      <c r="P942" s="4">
        <v>1.85</v>
      </c>
      <c r="Q942" s="4">
        <v>633.42</v>
      </c>
    </row>
    <row r="943" ht="14.25" customHeight="1">
      <c r="B943" s="1" t="s">
        <v>931</v>
      </c>
      <c r="C943" s="4">
        <v>597.5</v>
      </c>
      <c r="D943" s="4">
        <v>362.5</v>
      </c>
      <c r="E943" s="4">
        <v>20.0</v>
      </c>
      <c r="F943" s="4">
        <v>50.47</v>
      </c>
      <c r="G943" s="5">
        <v>1.0</v>
      </c>
      <c r="H943" s="4">
        <v>20.0</v>
      </c>
      <c r="I943" s="4">
        <v>50.47</v>
      </c>
      <c r="J943" s="4">
        <v>587.5</v>
      </c>
      <c r="K943" s="4">
        <v>10.0</v>
      </c>
      <c r="L943" s="4">
        <v>20.0</v>
      </c>
      <c r="M943" s="4">
        <v>50.47</v>
      </c>
      <c r="N943" s="4">
        <v>667.97</v>
      </c>
      <c r="O943" s="5">
        <v>250.0</v>
      </c>
      <c r="P943" s="4">
        <v>2.35</v>
      </c>
      <c r="Q943" s="4">
        <v>597.5</v>
      </c>
    </row>
    <row r="944" ht="14.25" customHeight="1">
      <c r="B944" s="1" t="s">
        <v>932</v>
      </c>
      <c r="C944" s="4">
        <v>1196.93</v>
      </c>
      <c r="D944" s="4">
        <v>687.9</v>
      </c>
      <c r="E944" s="4">
        <v>26.0</v>
      </c>
      <c r="F944" s="4">
        <v>29.52</v>
      </c>
      <c r="G944" s="5">
        <v>1.0</v>
      </c>
      <c r="H944" s="4">
        <v>26.0</v>
      </c>
      <c r="I944" s="4">
        <v>29.52</v>
      </c>
      <c r="J944" s="4">
        <v>1136.93</v>
      </c>
      <c r="K944" s="4">
        <v>60.0</v>
      </c>
      <c r="L944" s="4">
        <v>26.0</v>
      </c>
      <c r="M944" s="4">
        <v>29.52</v>
      </c>
      <c r="N944" s="4">
        <v>1252.45</v>
      </c>
      <c r="O944" s="5">
        <v>47.0</v>
      </c>
      <c r="P944" s="4">
        <v>24.19</v>
      </c>
      <c r="Q944" s="4">
        <v>1196.93</v>
      </c>
    </row>
    <row r="945" ht="14.25" customHeight="1">
      <c r="B945" s="1" t="s">
        <v>933</v>
      </c>
      <c r="C945" s="4">
        <v>1029.26</v>
      </c>
      <c r="D945" s="4">
        <v>868.0</v>
      </c>
      <c r="E945" s="4">
        <v>34.25</v>
      </c>
      <c r="F945" s="4">
        <v>97.74000000000001</v>
      </c>
      <c r="G945" s="5">
        <v>2.0</v>
      </c>
      <c r="H945" s="4">
        <v>17.125</v>
      </c>
      <c r="I945" s="4">
        <v>48.870000000000005</v>
      </c>
      <c r="J945" s="4">
        <v>1160.0</v>
      </c>
      <c r="K945" s="4">
        <v>-130.74</v>
      </c>
      <c r="L945" s="4">
        <v>34.25</v>
      </c>
      <c r="M945" s="4">
        <v>97.74000000000001</v>
      </c>
      <c r="N945" s="4">
        <v>1161.25</v>
      </c>
      <c r="O945" s="5">
        <v>1250.0</v>
      </c>
      <c r="P945" s="4">
        <v>0.928</v>
      </c>
      <c r="Q945" s="4">
        <v>514.63</v>
      </c>
    </row>
    <row r="946" ht="14.25" customHeight="1">
      <c r="B946" s="1" t="s">
        <v>934</v>
      </c>
      <c r="C946" s="4">
        <v>1498.49</v>
      </c>
      <c r="D946" s="4">
        <v>833.6</v>
      </c>
      <c r="E946" s="4">
        <v>38.75</v>
      </c>
      <c r="F946" s="4">
        <v>130.0</v>
      </c>
      <c r="G946" s="5">
        <v>2.0</v>
      </c>
      <c r="H946" s="4">
        <v>19.375</v>
      </c>
      <c r="I946" s="4">
        <v>65.0</v>
      </c>
      <c r="J946" s="4">
        <v>1226.0</v>
      </c>
      <c r="K946" s="4">
        <v>272.49</v>
      </c>
      <c r="L946" s="4">
        <v>38.75</v>
      </c>
      <c r="M946" s="4">
        <v>130.0</v>
      </c>
      <c r="N946" s="4">
        <v>1667.24</v>
      </c>
      <c r="O946" s="5">
        <v>200.0</v>
      </c>
      <c r="P946" s="4">
        <v>6.13</v>
      </c>
      <c r="Q946" s="4">
        <v>749.245</v>
      </c>
    </row>
    <row r="947" ht="14.25" customHeight="1">
      <c r="B947" s="1" t="s">
        <v>935</v>
      </c>
      <c r="C947" s="4">
        <v>14577.189999999997</v>
      </c>
      <c r="D947" s="4">
        <v>8448.75</v>
      </c>
      <c r="E947" s="4">
        <v>640.0</v>
      </c>
      <c r="F947" s="4">
        <v>2381.91</v>
      </c>
      <c r="G947" s="5">
        <v>69.0</v>
      </c>
      <c r="H947" s="4">
        <v>9.27536231884058</v>
      </c>
      <c r="I947" s="4">
        <v>34.520434782608696</v>
      </c>
      <c r="J947" s="4">
        <v>12727.86</v>
      </c>
      <c r="K947" s="4">
        <v>1849.3300000000006</v>
      </c>
      <c r="L947" s="4">
        <v>640.0</v>
      </c>
      <c r="M947" s="4">
        <v>2381.91</v>
      </c>
      <c r="N947" s="4">
        <v>17599.100000000002</v>
      </c>
      <c r="O947" s="5">
        <v>27486.0</v>
      </c>
      <c r="P947" s="4">
        <v>0.4630670159353853</v>
      </c>
      <c r="Q947" s="4">
        <v>211.26362318840575</v>
      </c>
    </row>
    <row r="948" ht="14.25" customHeight="1">
      <c r="B948" s="1" t="s">
        <v>936</v>
      </c>
      <c r="C948" s="4">
        <v>8421.32</v>
      </c>
      <c r="D948" s="4">
        <v>5458.06</v>
      </c>
      <c r="E948" s="4">
        <v>273.5</v>
      </c>
      <c r="F948" s="4">
        <v>780.7999999999998</v>
      </c>
      <c r="G948" s="5">
        <v>24.0</v>
      </c>
      <c r="H948" s="4">
        <v>11.395833333333334</v>
      </c>
      <c r="I948" s="4">
        <v>32.533333333333324</v>
      </c>
      <c r="J948" s="4">
        <v>7709.0</v>
      </c>
      <c r="K948" s="4">
        <v>712.3199999999999</v>
      </c>
      <c r="L948" s="4">
        <v>273.5</v>
      </c>
      <c r="M948" s="4">
        <v>780.7999999999998</v>
      </c>
      <c r="N948" s="4">
        <v>9475.62</v>
      </c>
      <c r="O948" s="5">
        <v>15550.0</v>
      </c>
      <c r="P948" s="4">
        <v>0.4957556270096463</v>
      </c>
      <c r="Q948" s="4">
        <v>350.8883333333333</v>
      </c>
    </row>
    <row r="949" ht="14.25" customHeight="1">
      <c r="B949" s="1" t="s">
        <v>937</v>
      </c>
      <c r="C949" s="4">
        <v>1190.3899999999999</v>
      </c>
      <c r="D949" s="4">
        <v>869.92</v>
      </c>
      <c r="E949" s="4">
        <v>36.75</v>
      </c>
      <c r="F949" s="4">
        <v>425.38</v>
      </c>
      <c r="G949" s="5">
        <v>2.0</v>
      </c>
      <c r="H949" s="4">
        <v>18.375</v>
      </c>
      <c r="I949" s="4">
        <v>212.69</v>
      </c>
      <c r="J949" s="4">
        <v>802.08</v>
      </c>
      <c r="K949" s="4">
        <v>388.31</v>
      </c>
      <c r="L949" s="4">
        <v>36.75</v>
      </c>
      <c r="M949" s="4">
        <v>425.38</v>
      </c>
      <c r="N949" s="4">
        <v>1652.52</v>
      </c>
      <c r="O949" s="5">
        <v>432.0</v>
      </c>
      <c r="P949" s="4">
        <v>1.8566666666666667</v>
      </c>
      <c r="Q949" s="4">
        <v>595.1949999999999</v>
      </c>
    </row>
    <row r="950" ht="14.25" customHeight="1">
      <c r="B950" s="1" t="s">
        <v>938</v>
      </c>
      <c r="C950" s="4">
        <v>4577.66</v>
      </c>
      <c r="D950" s="4">
        <v>2739.5999999999995</v>
      </c>
      <c r="E950" s="4">
        <v>57.5</v>
      </c>
      <c r="F950" s="4">
        <v>466.84000000000003</v>
      </c>
      <c r="G950" s="5">
        <v>5.0</v>
      </c>
      <c r="H950" s="4">
        <v>11.5</v>
      </c>
      <c r="I950" s="4">
        <v>93.36800000000001</v>
      </c>
      <c r="J950" s="4">
        <v>4179.0</v>
      </c>
      <c r="K950" s="4">
        <v>398.65999999999997</v>
      </c>
      <c r="L950" s="4">
        <v>57.5</v>
      </c>
      <c r="M950" s="4">
        <v>466.84000000000003</v>
      </c>
      <c r="N950" s="4">
        <v>5101.999999999999</v>
      </c>
      <c r="O950" s="5">
        <v>400.0</v>
      </c>
      <c r="P950" s="4">
        <v>10.4475</v>
      </c>
      <c r="Q950" s="4">
        <v>915.5319999999999</v>
      </c>
    </row>
    <row r="951" ht="14.25" customHeight="1">
      <c r="B951" s="1" t="s">
        <v>939</v>
      </c>
      <c r="C951" s="4">
        <v>2055.1</v>
      </c>
      <c r="D951" s="4">
        <v>1110.0</v>
      </c>
      <c r="E951" s="4">
        <v>38.75</v>
      </c>
      <c r="F951" s="4">
        <v>244.71999999999997</v>
      </c>
      <c r="G951" s="5">
        <v>3.0</v>
      </c>
      <c r="H951" s="4">
        <v>12.916666666666666</v>
      </c>
      <c r="I951" s="4">
        <v>81.57333333333332</v>
      </c>
      <c r="J951" s="4">
        <v>1770.0</v>
      </c>
      <c r="K951" s="4">
        <v>285.1</v>
      </c>
      <c r="L951" s="4">
        <v>38.75</v>
      </c>
      <c r="M951" s="4">
        <v>244.71999999999997</v>
      </c>
      <c r="N951" s="4">
        <v>2338.5699999999997</v>
      </c>
      <c r="O951" s="5">
        <v>1000.0</v>
      </c>
      <c r="P951" s="4">
        <v>1.77</v>
      </c>
      <c r="Q951" s="4">
        <v>685.0333333333333</v>
      </c>
    </row>
    <row r="952" ht="14.25" customHeight="1">
      <c r="B952" s="1" t="s">
        <v>940</v>
      </c>
      <c r="C952" s="4">
        <v>3668.4</v>
      </c>
      <c r="D952" s="4">
        <v>2437.72</v>
      </c>
      <c r="E952" s="4">
        <v>37.5</v>
      </c>
      <c r="F952" s="4">
        <v>406.86000000000007</v>
      </c>
      <c r="G952" s="5">
        <v>6.0</v>
      </c>
      <c r="H952" s="4">
        <v>6.25</v>
      </c>
      <c r="I952" s="4">
        <v>67.81000000000002</v>
      </c>
      <c r="J952" s="4">
        <v>3175.2799999999997</v>
      </c>
      <c r="K952" s="4">
        <v>493.12</v>
      </c>
      <c r="L952" s="4">
        <v>37.5</v>
      </c>
      <c r="M952" s="4">
        <v>406.86000000000007</v>
      </c>
      <c r="N952" s="4">
        <v>4112.76</v>
      </c>
      <c r="O952" s="5">
        <v>584.0</v>
      </c>
      <c r="P952" s="4">
        <v>5.437123287671232</v>
      </c>
      <c r="Q952" s="4">
        <v>611.4</v>
      </c>
    </row>
    <row r="953" ht="14.25" customHeight="1">
      <c r="B953" s="1" t="s">
        <v>941</v>
      </c>
      <c r="C953" s="4">
        <v>3344.13</v>
      </c>
      <c r="D953" s="4">
        <v>1789.6</v>
      </c>
      <c r="E953" s="4">
        <v>44.75</v>
      </c>
      <c r="F953" s="4">
        <v>508.96000000000004</v>
      </c>
      <c r="G953" s="5">
        <v>2.0</v>
      </c>
      <c r="H953" s="4">
        <v>22.375</v>
      </c>
      <c r="I953" s="4">
        <v>254.48000000000002</v>
      </c>
      <c r="J953" s="4">
        <v>3066.6000000000004</v>
      </c>
      <c r="K953" s="4">
        <v>277.53000000000003</v>
      </c>
      <c r="L953" s="4">
        <v>44.75</v>
      </c>
      <c r="M953" s="4">
        <v>508.96000000000004</v>
      </c>
      <c r="N953" s="4">
        <v>3897.84</v>
      </c>
      <c r="O953" s="5">
        <v>300.0</v>
      </c>
      <c r="P953" s="4">
        <v>10.222000000000001</v>
      </c>
      <c r="Q953" s="4">
        <v>1672.065</v>
      </c>
    </row>
    <row r="954" ht="14.25" customHeight="1">
      <c r="B954" s="1" t="s">
        <v>942</v>
      </c>
      <c r="C954" s="4">
        <v>2204.3</v>
      </c>
      <c r="D954" s="4">
        <v>1439.55</v>
      </c>
      <c r="E954" s="4">
        <v>55.5</v>
      </c>
      <c r="F954" s="4">
        <v>306.07</v>
      </c>
      <c r="G954" s="5">
        <v>3.0</v>
      </c>
      <c r="H954" s="4">
        <v>18.5</v>
      </c>
      <c r="I954" s="4">
        <v>102.02333333333333</v>
      </c>
      <c r="J954" s="4">
        <v>1922.45</v>
      </c>
      <c r="K954" s="4">
        <v>281.85</v>
      </c>
      <c r="L954" s="4">
        <v>55.5</v>
      </c>
      <c r="M954" s="4">
        <v>306.07</v>
      </c>
      <c r="N954" s="4">
        <v>2565.87</v>
      </c>
      <c r="O954" s="5">
        <v>115.0</v>
      </c>
      <c r="P954" s="4">
        <v>16.71695652173913</v>
      </c>
      <c r="Q954" s="4">
        <v>734.7666666666668</v>
      </c>
    </row>
    <row r="955" ht="14.25" customHeight="1">
      <c r="B955" s="1" t="s">
        <v>943</v>
      </c>
      <c r="C955" s="4">
        <v>5536.47</v>
      </c>
      <c r="D955" s="4">
        <v>3355.0</v>
      </c>
      <c r="E955" s="4">
        <v>162.75</v>
      </c>
      <c r="F955" s="4">
        <v>1065.1499999999999</v>
      </c>
      <c r="G955" s="5">
        <v>11.0</v>
      </c>
      <c r="H955" s="4">
        <v>14.795454545454545</v>
      </c>
      <c r="I955" s="4">
        <v>96.83181818181816</v>
      </c>
      <c r="J955" s="4">
        <v>4972.0</v>
      </c>
      <c r="K955" s="4">
        <v>564.4699999999999</v>
      </c>
      <c r="L955" s="4">
        <v>162.75</v>
      </c>
      <c r="M955" s="4">
        <v>1065.1499999999999</v>
      </c>
      <c r="N955" s="4">
        <v>6764.370000000002</v>
      </c>
      <c r="O955" s="5">
        <v>2900.0</v>
      </c>
      <c r="P955" s="4">
        <v>1.7144827586206897</v>
      </c>
      <c r="Q955" s="4">
        <v>503.31545454545454</v>
      </c>
    </row>
    <row r="956" ht="14.25" customHeight="1">
      <c r="B956" s="1" t="s">
        <v>944</v>
      </c>
      <c r="C956" s="4">
        <v>1385.29</v>
      </c>
      <c r="D956" s="4">
        <v>1020.32</v>
      </c>
      <c r="E956" s="4">
        <v>0.0</v>
      </c>
      <c r="F956" s="4">
        <v>425.84</v>
      </c>
      <c r="G956" s="5">
        <v>1.0</v>
      </c>
      <c r="H956" s="4">
        <v>0.0</v>
      </c>
      <c r="I956" s="4">
        <v>425.84</v>
      </c>
      <c r="J956" s="4">
        <v>1128.96</v>
      </c>
      <c r="K956" s="4">
        <v>256.33</v>
      </c>
      <c r="L956" s="4">
        <v>0.0</v>
      </c>
      <c r="M956" s="4">
        <v>425.84</v>
      </c>
      <c r="N956" s="4">
        <v>1811.13</v>
      </c>
      <c r="O956" s="5">
        <v>288.0</v>
      </c>
      <c r="P956" s="4">
        <v>3.92</v>
      </c>
      <c r="Q956" s="4">
        <v>1385.29</v>
      </c>
    </row>
    <row r="957" ht="14.25" customHeight="1">
      <c r="B957" s="1" t="s">
        <v>945</v>
      </c>
      <c r="C957" s="4">
        <v>2523.3900000000003</v>
      </c>
      <c r="D957" s="4">
        <v>1815.52</v>
      </c>
      <c r="E957" s="4">
        <v>67.75</v>
      </c>
      <c r="F957" s="4">
        <v>912.67</v>
      </c>
      <c r="G957" s="5">
        <v>5.0</v>
      </c>
      <c r="H957" s="4">
        <v>13.55</v>
      </c>
      <c r="I957" s="4">
        <v>182.534</v>
      </c>
      <c r="J957" s="4">
        <v>2052.72</v>
      </c>
      <c r="K957" s="4">
        <v>470.67</v>
      </c>
      <c r="L957" s="4">
        <v>67.75</v>
      </c>
      <c r="M957" s="4">
        <v>912.67</v>
      </c>
      <c r="N957" s="4">
        <v>3503.8100000000004</v>
      </c>
      <c r="O957" s="5">
        <v>432.0</v>
      </c>
      <c r="P957" s="4">
        <v>4.751666666666666</v>
      </c>
      <c r="Q957" s="4">
        <v>504.67800000000005</v>
      </c>
    </row>
    <row r="958" ht="14.25" customHeight="1">
      <c r="B958" s="1" t="s">
        <v>946</v>
      </c>
      <c r="C958" s="4">
        <v>9140.79</v>
      </c>
      <c r="D958" s="4">
        <v>7307.07</v>
      </c>
      <c r="E958" s="4">
        <v>74.5</v>
      </c>
      <c r="F958" s="4">
        <v>3397.3500000000004</v>
      </c>
      <c r="G958" s="5">
        <v>5.0</v>
      </c>
      <c r="H958" s="4">
        <v>14.9</v>
      </c>
      <c r="I958" s="4">
        <v>679.47</v>
      </c>
      <c r="J958" s="4">
        <v>8440.44</v>
      </c>
      <c r="K958" s="4">
        <v>700.35</v>
      </c>
      <c r="L958" s="4">
        <v>74.5</v>
      </c>
      <c r="M958" s="4">
        <v>3397.3500000000004</v>
      </c>
      <c r="N958" s="4">
        <v>12612.64</v>
      </c>
      <c r="O958" s="5">
        <v>422.0</v>
      </c>
      <c r="P958" s="4">
        <v>20.00104265402844</v>
      </c>
      <c r="Q958" s="4">
        <v>1828.1580000000001</v>
      </c>
    </row>
    <row r="959" ht="14.25" customHeight="1">
      <c r="B959" s="1" t="s">
        <v>947</v>
      </c>
      <c r="C959" s="4">
        <v>634.84</v>
      </c>
      <c r="D959" s="4">
        <v>476.04</v>
      </c>
      <c r="E959" s="4">
        <v>32.25</v>
      </c>
      <c r="F959" s="4">
        <v>80.28</v>
      </c>
      <c r="G959" s="5">
        <v>2.0</v>
      </c>
      <c r="H959" s="4">
        <v>16.125</v>
      </c>
      <c r="I959" s="4">
        <v>40.14</v>
      </c>
      <c r="J959" s="4">
        <v>432.0</v>
      </c>
      <c r="K959" s="4">
        <v>202.84</v>
      </c>
      <c r="L959" s="4">
        <v>32.25</v>
      </c>
      <c r="M959" s="4">
        <v>80.28</v>
      </c>
      <c r="N959" s="4">
        <v>747.37</v>
      </c>
      <c r="O959" s="5">
        <v>96.0</v>
      </c>
      <c r="P959" s="4">
        <v>4.5</v>
      </c>
      <c r="Q959" s="4">
        <v>317.42</v>
      </c>
    </row>
    <row r="960" ht="14.25" customHeight="1">
      <c r="B960" s="1" t="s">
        <v>948</v>
      </c>
      <c r="C960" s="4">
        <v>1530.2</v>
      </c>
      <c r="D960" s="4">
        <v>1049.0</v>
      </c>
      <c r="E960" s="4">
        <v>20.0</v>
      </c>
      <c r="F960" s="4">
        <v>35.83</v>
      </c>
      <c r="G960" s="5">
        <v>2.0</v>
      </c>
      <c r="H960" s="4">
        <v>10.0</v>
      </c>
      <c r="I960" s="4">
        <v>17.915</v>
      </c>
      <c r="J960" s="4">
        <v>1422.5</v>
      </c>
      <c r="K960" s="4">
        <v>107.69999999999999</v>
      </c>
      <c r="L960" s="4">
        <v>20.0</v>
      </c>
      <c r="M960" s="4">
        <v>35.83</v>
      </c>
      <c r="N960" s="4">
        <v>1586.03</v>
      </c>
      <c r="O960" s="5">
        <v>250.0</v>
      </c>
      <c r="P960" s="4">
        <v>5.69</v>
      </c>
      <c r="Q960" s="4">
        <v>765.1</v>
      </c>
    </row>
    <row r="961" ht="14.25" customHeight="1">
      <c r="B961" s="1" t="s">
        <v>949</v>
      </c>
      <c r="C961" s="4">
        <v>14648.17</v>
      </c>
      <c r="D961" s="4">
        <v>10406.57</v>
      </c>
      <c r="E961" s="4">
        <v>331.5</v>
      </c>
      <c r="F961" s="4">
        <v>1462.51</v>
      </c>
      <c r="G961" s="5">
        <v>22.0</v>
      </c>
      <c r="H961" s="4">
        <v>15.068181818181818</v>
      </c>
      <c r="I961" s="4">
        <v>66.47772727272728</v>
      </c>
      <c r="J961" s="4">
        <v>13112.1</v>
      </c>
      <c r="K961" s="4">
        <v>1536.0699999999997</v>
      </c>
      <c r="L961" s="4">
        <v>331.5</v>
      </c>
      <c r="M961" s="4">
        <v>1462.51</v>
      </c>
      <c r="N961" s="4">
        <v>16442.18</v>
      </c>
      <c r="O961" s="5">
        <v>13802.0</v>
      </c>
      <c r="P961" s="4">
        <v>0.9500144906535285</v>
      </c>
      <c r="Q961" s="4">
        <v>665.8259090909091</v>
      </c>
    </row>
    <row r="962" ht="14.25" customHeight="1">
      <c r="B962" s="1" t="s">
        <v>950</v>
      </c>
      <c r="C962" s="4">
        <v>4471.25</v>
      </c>
      <c r="D962" s="4">
        <v>3278.41</v>
      </c>
      <c r="E962" s="4">
        <v>83.25</v>
      </c>
      <c r="F962" s="4">
        <v>449.23</v>
      </c>
      <c r="G962" s="5">
        <v>4.0</v>
      </c>
      <c r="H962" s="4">
        <v>20.8125</v>
      </c>
      <c r="I962" s="4">
        <v>112.3075</v>
      </c>
      <c r="J962" s="4">
        <v>3899.0</v>
      </c>
      <c r="K962" s="4">
        <v>572.25</v>
      </c>
      <c r="L962" s="4">
        <v>83.25</v>
      </c>
      <c r="M962" s="4">
        <v>449.23</v>
      </c>
      <c r="N962" s="4">
        <v>5003.73</v>
      </c>
      <c r="O962" s="5">
        <v>2200.0</v>
      </c>
      <c r="P962" s="4">
        <v>1.7722727272727272</v>
      </c>
      <c r="Q962" s="4">
        <v>1117.8125</v>
      </c>
    </row>
    <row r="963" ht="14.25" customHeight="1">
      <c r="B963" s="1" t="s">
        <v>951</v>
      </c>
      <c r="C963" s="4">
        <v>383.03</v>
      </c>
      <c r="D963" s="4">
        <v>209.24</v>
      </c>
      <c r="E963" s="4">
        <v>15.5</v>
      </c>
      <c r="F963" s="4">
        <v>29.12</v>
      </c>
      <c r="G963" s="5">
        <v>1.0</v>
      </c>
      <c r="H963" s="4">
        <v>15.5</v>
      </c>
      <c r="I963" s="4">
        <v>29.12</v>
      </c>
      <c r="J963" s="4">
        <v>311.52</v>
      </c>
      <c r="K963" s="4">
        <v>71.51</v>
      </c>
      <c r="L963" s="4">
        <v>15.5</v>
      </c>
      <c r="M963" s="4">
        <v>29.12</v>
      </c>
      <c r="N963" s="4">
        <v>427.65</v>
      </c>
      <c r="O963" s="5">
        <v>12.0</v>
      </c>
      <c r="P963" s="4">
        <v>25.959999999999997</v>
      </c>
      <c r="Q963" s="4">
        <v>383.03</v>
      </c>
    </row>
    <row r="964" ht="14.25" customHeight="1">
      <c r="B964" s="1" t="s">
        <v>952</v>
      </c>
      <c r="C964" s="4">
        <v>376.9</v>
      </c>
      <c r="D964" s="4">
        <v>281.0</v>
      </c>
      <c r="E964" s="4">
        <v>27.75</v>
      </c>
      <c r="F964" s="4">
        <v>42.41</v>
      </c>
      <c r="G964" s="5">
        <v>2.0</v>
      </c>
      <c r="H964" s="4">
        <v>13.875</v>
      </c>
      <c r="I964" s="4">
        <v>21.205</v>
      </c>
      <c r="J964" s="4">
        <v>345.0</v>
      </c>
      <c r="K964" s="4">
        <v>31.9</v>
      </c>
      <c r="L964" s="4">
        <v>27.75</v>
      </c>
      <c r="M964" s="4">
        <v>42.41</v>
      </c>
      <c r="N964" s="4">
        <v>447.06</v>
      </c>
      <c r="O964" s="5">
        <v>500.0</v>
      </c>
      <c r="P964" s="4">
        <v>0.69</v>
      </c>
      <c r="Q964" s="4">
        <v>188.45</v>
      </c>
    </row>
    <row r="965" ht="14.25" customHeight="1">
      <c r="B965" s="1" t="s">
        <v>953</v>
      </c>
      <c r="C965" s="4">
        <v>233.95</v>
      </c>
      <c r="D965" s="4">
        <v>167.0</v>
      </c>
      <c r="E965" s="4">
        <v>14.5</v>
      </c>
      <c r="F965" s="4">
        <v>27.84</v>
      </c>
      <c r="G965" s="5">
        <v>1.0</v>
      </c>
      <c r="H965" s="4">
        <v>14.5</v>
      </c>
      <c r="I965" s="4">
        <v>27.84</v>
      </c>
      <c r="J965" s="4">
        <v>213.0</v>
      </c>
      <c r="K965" s="4">
        <v>20.95</v>
      </c>
      <c r="L965" s="4">
        <v>14.5</v>
      </c>
      <c r="M965" s="4">
        <v>27.84</v>
      </c>
      <c r="N965" s="4">
        <v>276.29</v>
      </c>
      <c r="O965" s="5">
        <v>300.0</v>
      </c>
      <c r="P965" s="4">
        <v>0.71</v>
      </c>
      <c r="Q965" s="4">
        <v>233.95</v>
      </c>
    </row>
    <row r="966" ht="14.25" customHeight="1">
      <c r="B966" s="1" t="s">
        <v>954</v>
      </c>
      <c r="C966" s="4">
        <v>345.0</v>
      </c>
      <c r="D966" s="4">
        <v>246.0</v>
      </c>
      <c r="E966" s="4">
        <v>15.5</v>
      </c>
      <c r="F966" s="4">
        <v>34.31</v>
      </c>
      <c r="G966" s="5">
        <v>1.0</v>
      </c>
      <c r="H966" s="4">
        <v>15.5</v>
      </c>
      <c r="I966" s="4">
        <v>34.31</v>
      </c>
      <c r="J966" s="4">
        <v>345.0</v>
      </c>
      <c r="K966" s="4">
        <v>0.0</v>
      </c>
      <c r="L966" s="4">
        <v>15.5</v>
      </c>
      <c r="M966" s="4">
        <v>34.31</v>
      </c>
      <c r="N966" s="4">
        <v>394.81</v>
      </c>
      <c r="O966" s="5">
        <v>500.0</v>
      </c>
      <c r="P966" s="4">
        <v>0.69</v>
      </c>
      <c r="Q966" s="4">
        <v>345.0</v>
      </c>
    </row>
    <row r="967" ht="14.25" customHeight="1">
      <c r="B967" s="1" t="s">
        <v>955</v>
      </c>
      <c r="C967" s="4">
        <v>1973.7</v>
      </c>
      <c r="D967" s="4">
        <v>1145.4</v>
      </c>
      <c r="E967" s="4">
        <v>80.0</v>
      </c>
      <c r="F967" s="4">
        <v>149.88</v>
      </c>
      <c r="G967" s="5">
        <v>6.0</v>
      </c>
      <c r="H967" s="4">
        <v>13.333333333333334</v>
      </c>
      <c r="I967" s="4">
        <v>24.98</v>
      </c>
      <c r="J967" s="4">
        <v>1903.0</v>
      </c>
      <c r="K967" s="4">
        <v>70.7</v>
      </c>
      <c r="L967" s="4">
        <v>80.0</v>
      </c>
      <c r="M967" s="4">
        <v>149.88</v>
      </c>
      <c r="N967" s="4">
        <v>2203.5800000000004</v>
      </c>
      <c r="O967" s="5">
        <v>2900.0</v>
      </c>
      <c r="P967" s="4">
        <v>0.6562068965517242</v>
      </c>
      <c r="Q967" s="4">
        <v>328.95</v>
      </c>
    </row>
    <row r="968" ht="14.25" customHeight="1">
      <c r="B968" s="1" t="s">
        <v>956</v>
      </c>
      <c r="C968" s="4">
        <v>2551.0699999999997</v>
      </c>
      <c r="D968" s="4">
        <v>1720.0</v>
      </c>
      <c r="E968" s="4">
        <v>69.75</v>
      </c>
      <c r="F968" s="4">
        <v>205.99</v>
      </c>
      <c r="G968" s="5">
        <v>4.0</v>
      </c>
      <c r="H968" s="4">
        <v>17.4375</v>
      </c>
      <c r="I968" s="4">
        <v>51.4975</v>
      </c>
      <c r="J968" s="4">
        <v>2296.0</v>
      </c>
      <c r="K968" s="4">
        <v>255.07</v>
      </c>
      <c r="L968" s="4">
        <v>69.75</v>
      </c>
      <c r="M968" s="4">
        <v>205.99</v>
      </c>
      <c r="N968" s="4">
        <v>2826.81</v>
      </c>
      <c r="O968" s="5">
        <v>1200.0</v>
      </c>
      <c r="P968" s="4">
        <v>1.9133333333333333</v>
      </c>
      <c r="Q968" s="4">
        <v>637.7674999999999</v>
      </c>
    </row>
    <row r="969" ht="14.25" customHeight="1">
      <c r="B969" s="1" t="s">
        <v>957</v>
      </c>
      <c r="C969" s="4">
        <v>2542.62</v>
      </c>
      <c r="D969" s="4">
        <v>1816.4</v>
      </c>
      <c r="E969" s="4">
        <v>44.75</v>
      </c>
      <c r="F969" s="4">
        <v>169.45999999999998</v>
      </c>
      <c r="G969" s="5">
        <v>3.0</v>
      </c>
      <c r="H969" s="4">
        <v>14.916666666666666</v>
      </c>
      <c r="I969" s="4">
        <v>56.48666666666666</v>
      </c>
      <c r="J969" s="4">
        <v>2291.5</v>
      </c>
      <c r="K969" s="4">
        <v>251.12</v>
      </c>
      <c r="L969" s="4">
        <v>44.75</v>
      </c>
      <c r="M969" s="4">
        <v>169.45999999999998</v>
      </c>
      <c r="N969" s="4">
        <v>2756.83</v>
      </c>
      <c r="O969" s="5">
        <v>200.0</v>
      </c>
      <c r="P969" s="4">
        <v>11.4575</v>
      </c>
      <c r="Q969" s="4">
        <v>847.54</v>
      </c>
    </row>
    <row r="970" ht="14.25" customHeight="1">
      <c r="B970" s="1" t="s">
        <v>958</v>
      </c>
      <c r="C970" s="4">
        <v>723.13</v>
      </c>
      <c r="D970" s="4">
        <v>395.3</v>
      </c>
      <c r="E970" s="4">
        <v>18.75</v>
      </c>
      <c r="F970" s="4">
        <v>149.3</v>
      </c>
      <c r="G970" s="5">
        <v>1.0</v>
      </c>
      <c r="H970" s="4">
        <v>18.75</v>
      </c>
      <c r="I970" s="4">
        <v>149.3</v>
      </c>
      <c r="J970" s="4">
        <v>634.5</v>
      </c>
      <c r="K970" s="4">
        <v>88.63</v>
      </c>
      <c r="L970" s="4">
        <v>18.75</v>
      </c>
      <c r="M970" s="4">
        <v>149.3</v>
      </c>
      <c r="N970" s="4">
        <v>891.18</v>
      </c>
      <c r="O970" s="5">
        <v>50.0</v>
      </c>
      <c r="P970" s="4">
        <v>12.69</v>
      </c>
      <c r="Q970" s="4">
        <v>723.13</v>
      </c>
    </row>
    <row r="971" ht="14.25" customHeight="1">
      <c r="B971" s="1" t="s">
        <v>959</v>
      </c>
      <c r="C971" s="4">
        <v>1429.69</v>
      </c>
      <c r="D971" s="4">
        <v>842.6</v>
      </c>
      <c r="E971" s="4">
        <v>24.75</v>
      </c>
      <c r="F971" s="4">
        <v>93.67</v>
      </c>
      <c r="G971" s="5">
        <v>1.0</v>
      </c>
      <c r="H971" s="4">
        <v>24.75</v>
      </c>
      <c r="I971" s="4">
        <v>93.67</v>
      </c>
      <c r="J971" s="4">
        <v>1305.5</v>
      </c>
      <c r="K971" s="4">
        <v>124.19</v>
      </c>
      <c r="L971" s="4">
        <v>24.75</v>
      </c>
      <c r="M971" s="4">
        <v>93.67</v>
      </c>
      <c r="N971" s="4">
        <v>1548.11</v>
      </c>
      <c r="O971" s="5">
        <v>50.0</v>
      </c>
      <c r="P971" s="4">
        <v>26.11</v>
      </c>
      <c r="Q971" s="4">
        <v>1429.69</v>
      </c>
    </row>
    <row r="972" ht="14.25" customHeight="1">
      <c r="B972" s="1" t="s">
        <v>960</v>
      </c>
      <c r="C972" s="4">
        <v>861.89</v>
      </c>
      <c r="D972" s="4">
        <v>578.0</v>
      </c>
      <c r="E972" s="4">
        <v>20.0</v>
      </c>
      <c r="F972" s="4">
        <v>80.18</v>
      </c>
      <c r="G972" s="5">
        <v>1.0</v>
      </c>
      <c r="H972" s="4">
        <v>20.0</v>
      </c>
      <c r="I972" s="4">
        <v>80.18</v>
      </c>
      <c r="J972" s="4">
        <v>762.0</v>
      </c>
      <c r="K972" s="4">
        <v>99.89</v>
      </c>
      <c r="L972" s="4">
        <v>20.0</v>
      </c>
      <c r="M972" s="4">
        <v>80.18</v>
      </c>
      <c r="N972" s="4">
        <v>962.07</v>
      </c>
      <c r="O972" s="5">
        <v>100.0</v>
      </c>
      <c r="P972" s="4">
        <v>7.62</v>
      </c>
      <c r="Q972" s="4">
        <v>861.89</v>
      </c>
    </row>
    <row r="973" ht="14.25" customHeight="1">
      <c r="B973" s="1" t="s">
        <v>961</v>
      </c>
      <c r="C973" s="4">
        <v>604.0</v>
      </c>
      <c r="D973" s="4">
        <v>362.2</v>
      </c>
      <c r="E973" s="4">
        <v>18.75</v>
      </c>
      <c r="F973" s="4">
        <v>49.55</v>
      </c>
      <c r="G973" s="5">
        <v>1.0</v>
      </c>
      <c r="H973" s="4">
        <v>18.75</v>
      </c>
      <c r="I973" s="4">
        <v>49.55</v>
      </c>
      <c r="J973" s="4">
        <v>549.0</v>
      </c>
      <c r="K973" s="4">
        <v>55.0</v>
      </c>
      <c r="L973" s="4">
        <v>18.75</v>
      </c>
      <c r="M973" s="4">
        <v>49.55</v>
      </c>
      <c r="N973" s="4">
        <v>672.3</v>
      </c>
      <c r="O973" s="5">
        <v>100.0</v>
      </c>
      <c r="P973" s="4">
        <v>5.49</v>
      </c>
      <c r="Q973" s="4">
        <v>604.0</v>
      </c>
    </row>
    <row r="974" ht="14.25" customHeight="1">
      <c r="B974" s="1" t="s">
        <v>962</v>
      </c>
      <c r="C974" s="4">
        <v>402.74</v>
      </c>
      <c r="D974" s="4">
        <v>262.02</v>
      </c>
      <c r="E974" s="4">
        <v>15.5</v>
      </c>
      <c r="F974" s="4">
        <v>50.68</v>
      </c>
      <c r="G974" s="5">
        <v>1.0</v>
      </c>
      <c r="H974" s="4">
        <v>15.5</v>
      </c>
      <c r="I974" s="4">
        <v>50.68</v>
      </c>
      <c r="J974" s="4">
        <v>330.24</v>
      </c>
      <c r="K974" s="4">
        <v>72.5</v>
      </c>
      <c r="L974" s="4">
        <v>15.5</v>
      </c>
      <c r="M974" s="4">
        <v>50.68</v>
      </c>
      <c r="N974" s="4">
        <v>468.92</v>
      </c>
      <c r="O974" s="5">
        <v>48.0</v>
      </c>
      <c r="P974" s="4">
        <v>6.88</v>
      </c>
      <c r="Q974" s="4">
        <v>402.74</v>
      </c>
    </row>
    <row r="975" ht="14.25" customHeight="1">
      <c r="B975" s="1" t="s">
        <v>963</v>
      </c>
      <c r="C975" s="4">
        <v>1684.21</v>
      </c>
      <c r="D975" s="4">
        <v>1237.76</v>
      </c>
      <c r="E975" s="4">
        <v>47.75</v>
      </c>
      <c r="F975" s="4">
        <v>497.14</v>
      </c>
      <c r="G975" s="5">
        <v>4.0</v>
      </c>
      <c r="H975" s="4">
        <v>11.9375</v>
      </c>
      <c r="I975" s="4">
        <v>124.285</v>
      </c>
      <c r="J975" s="4">
        <v>1576.84</v>
      </c>
      <c r="K975" s="4">
        <v>107.37</v>
      </c>
      <c r="L975" s="4">
        <v>47.75</v>
      </c>
      <c r="M975" s="4">
        <v>497.14</v>
      </c>
      <c r="N975" s="4">
        <v>2229.1</v>
      </c>
      <c r="O975" s="5">
        <v>316.0</v>
      </c>
      <c r="P975" s="4">
        <v>4.989999999999999</v>
      </c>
      <c r="Q975" s="4">
        <v>421.0525</v>
      </c>
    </row>
    <row r="976" ht="14.25" customHeight="1">
      <c r="B976" s="1" t="s">
        <v>964</v>
      </c>
      <c r="C976" s="4">
        <v>1239.97</v>
      </c>
      <c r="D976" s="4">
        <v>922.08</v>
      </c>
      <c r="E976" s="4">
        <v>38.75</v>
      </c>
      <c r="F976" s="4">
        <v>429.13</v>
      </c>
      <c r="G976" s="5">
        <v>2.0</v>
      </c>
      <c r="H976" s="4">
        <v>19.375</v>
      </c>
      <c r="I976" s="4">
        <v>214.565</v>
      </c>
      <c r="J976" s="4">
        <v>931.6800000000001</v>
      </c>
      <c r="K976" s="4">
        <v>308.29</v>
      </c>
      <c r="L976" s="4">
        <v>38.75</v>
      </c>
      <c r="M976" s="4">
        <v>429.13</v>
      </c>
      <c r="N976" s="4">
        <v>1707.85</v>
      </c>
      <c r="O976" s="5">
        <v>216.0</v>
      </c>
      <c r="P976" s="4">
        <v>4.3133333333333335</v>
      </c>
      <c r="Q976" s="4">
        <v>619.985</v>
      </c>
    </row>
    <row r="977" ht="14.25" customHeight="1">
      <c r="B977" s="1" t="s">
        <v>965</v>
      </c>
      <c r="C977" s="4">
        <v>2544.05</v>
      </c>
      <c r="D977" s="4">
        <v>1812.0</v>
      </c>
      <c r="E977" s="4">
        <v>31.0</v>
      </c>
      <c r="F977" s="4">
        <v>779.99</v>
      </c>
      <c r="G977" s="5">
        <v>1.0</v>
      </c>
      <c r="H977" s="4">
        <v>31.0</v>
      </c>
      <c r="I977" s="4">
        <v>779.99</v>
      </c>
      <c r="J977" s="4">
        <v>2416.0</v>
      </c>
      <c r="K977" s="4">
        <v>128.05</v>
      </c>
      <c r="L977" s="4">
        <v>31.0</v>
      </c>
      <c r="M977" s="4">
        <v>779.99</v>
      </c>
      <c r="N977" s="4">
        <v>3355.04</v>
      </c>
      <c r="O977" s="5">
        <v>400.0</v>
      </c>
      <c r="P977" s="4">
        <v>6.04</v>
      </c>
      <c r="Q977" s="4">
        <v>2544.05</v>
      </c>
    </row>
    <row r="978" ht="14.25" customHeight="1">
      <c r="B978" s="1" t="s">
        <v>966</v>
      </c>
      <c r="C978" s="4">
        <v>275.5</v>
      </c>
      <c r="D978" s="4">
        <v>191.6</v>
      </c>
      <c r="E978" s="4">
        <v>15.5</v>
      </c>
      <c r="F978" s="4">
        <v>46.96</v>
      </c>
      <c r="G978" s="5">
        <v>1.0</v>
      </c>
      <c r="H978" s="4">
        <v>15.5</v>
      </c>
      <c r="I978" s="4">
        <v>46.96</v>
      </c>
      <c r="J978" s="4">
        <v>209.4</v>
      </c>
      <c r="K978" s="4">
        <v>66.1</v>
      </c>
      <c r="L978" s="4">
        <v>15.5</v>
      </c>
      <c r="M978" s="4">
        <v>46.96</v>
      </c>
      <c r="N978" s="4">
        <v>337.96</v>
      </c>
      <c r="O978" s="5">
        <v>60.0</v>
      </c>
      <c r="P978" s="4">
        <v>3.49</v>
      </c>
      <c r="Q978" s="4">
        <v>275.5</v>
      </c>
    </row>
    <row r="979" ht="14.25" customHeight="1">
      <c r="B979" s="1" t="s">
        <v>967</v>
      </c>
      <c r="C979" s="4">
        <v>1716.28</v>
      </c>
      <c r="D979" s="4">
        <v>1313.02</v>
      </c>
      <c r="E979" s="4">
        <v>54.25</v>
      </c>
      <c r="F979" s="4">
        <v>86.6</v>
      </c>
      <c r="G979" s="5">
        <v>4.0</v>
      </c>
      <c r="H979" s="4">
        <v>13.5625</v>
      </c>
      <c r="I979" s="4">
        <v>21.65</v>
      </c>
      <c r="J979" s="4">
        <v>1511.28</v>
      </c>
      <c r="K979" s="4">
        <v>205.0</v>
      </c>
      <c r="L979" s="4">
        <v>54.25</v>
      </c>
      <c r="M979" s="4">
        <v>86.6</v>
      </c>
      <c r="N979" s="4">
        <v>1857.13</v>
      </c>
      <c r="O979" s="5">
        <v>1344.0</v>
      </c>
      <c r="P979" s="4">
        <v>1.1244642857142857</v>
      </c>
      <c r="Q979" s="4">
        <v>429.07</v>
      </c>
    </row>
    <row r="980" ht="14.25" customHeight="1">
      <c r="B980" s="1" t="s">
        <v>968</v>
      </c>
      <c r="C980" s="4">
        <v>677.08</v>
      </c>
      <c r="D980" s="4">
        <v>501.28</v>
      </c>
      <c r="E980" s="4">
        <v>33.5</v>
      </c>
      <c r="F980" s="4">
        <v>190.88</v>
      </c>
      <c r="G980" s="5">
        <v>2.0</v>
      </c>
      <c r="H980" s="4">
        <v>16.75</v>
      </c>
      <c r="I980" s="4">
        <v>95.44</v>
      </c>
      <c r="J980" s="4">
        <v>550.08</v>
      </c>
      <c r="K980" s="4">
        <v>127.0</v>
      </c>
      <c r="L980" s="4">
        <v>33.5</v>
      </c>
      <c r="M980" s="4">
        <v>190.88</v>
      </c>
      <c r="N980" s="4">
        <v>901.46</v>
      </c>
      <c r="O980" s="5">
        <v>144.0</v>
      </c>
      <c r="P980" s="4">
        <v>3.8200000000000003</v>
      </c>
      <c r="Q980" s="4">
        <v>338.54</v>
      </c>
    </row>
    <row r="981" ht="14.25" customHeight="1">
      <c r="B981" s="1" t="s">
        <v>969</v>
      </c>
      <c r="C981" s="4">
        <v>8181.440000000001</v>
      </c>
      <c r="D981" s="4">
        <v>5999.6900000000005</v>
      </c>
      <c r="E981" s="4">
        <v>214.25</v>
      </c>
      <c r="F981" s="4">
        <v>3074.2</v>
      </c>
      <c r="G981" s="5">
        <v>15.0</v>
      </c>
      <c r="H981" s="4">
        <v>14.283333333333333</v>
      </c>
      <c r="I981" s="4">
        <v>204.94666666666666</v>
      </c>
      <c r="J981" s="4">
        <v>5811.86</v>
      </c>
      <c r="K981" s="4">
        <v>2369.58</v>
      </c>
      <c r="L981" s="4">
        <v>214.25</v>
      </c>
      <c r="M981" s="4">
        <v>3074.2</v>
      </c>
      <c r="N981" s="4">
        <v>11469.889999999998</v>
      </c>
      <c r="O981" s="5">
        <v>3313.0</v>
      </c>
      <c r="P981" s="4">
        <v>1.7542589797766375</v>
      </c>
      <c r="Q981" s="4">
        <v>545.4293333333334</v>
      </c>
    </row>
    <row r="982" ht="14.25" customHeight="1">
      <c r="B982" s="1" t="s">
        <v>970</v>
      </c>
      <c r="C982" s="4">
        <v>3386.5099999999998</v>
      </c>
      <c r="D982" s="4">
        <v>2412.3</v>
      </c>
      <c r="E982" s="4">
        <v>74.25</v>
      </c>
      <c r="F982" s="4">
        <v>537.49</v>
      </c>
      <c r="G982" s="5">
        <v>6.0</v>
      </c>
      <c r="H982" s="4">
        <v>12.375</v>
      </c>
      <c r="I982" s="4">
        <v>89.58166666666666</v>
      </c>
      <c r="J982" s="4">
        <v>2988.0</v>
      </c>
      <c r="K982" s="4">
        <v>398.50999999999993</v>
      </c>
      <c r="L982" s="4">
        <v>74.25</v>
      </c>
      <c r="M982" s="4">
        <v>537.49</v>
      </c>
      <c r="N982" s="4">
        <v>3998.25</v>
      </c>
      <c r="O982" s="5">
        <v>1650.0</v>
      </c>
      <c r="P982" s="4">
        <v>1.8109090909090908</v>
      </c>
      <c r="Q982" s="4">
        <v>564.4183333333333</v>
      </c>
    </row>
    <row r="983" ht="14.25" customHeight="1">
      <c r="B983" s="1" t="s">
        <v>971</v>
      </c>
      <c r="C983" s="4">
        <v>1057.46</v>
      </c>
      <c r="D983" s="4">
        <v>748.0</v>
      </c>
      <c r="E983" s="4">
        <v>0.0</v>
      </c>
      <c r="F983" s="4">
        <v>337.46</v>
      </c>
      <c r="G983" s="5">
        <v>1.0</v>
      </c>
      <c r="H983" s="4">
        <v>0.0</v>
      </c>
      <c r="I983" s="4">
        <v>337.46</v>
      </c>
      <c r="J983" s="4">
        <v>952.0</v>
      </c>
      <c r="K983" s="4">
        <v>105.46</v>
      </c>
      <c r="L983" s="4">
        <v>0.0</v>
      </c>
      <c r="M983" s="4">
        <v>337.46</v>
      </c>
      <c r="N983" s="4">
        <v>1394.92</v>
      </c>
      <c r="O983" s="5">
        <v>200.0</v>
      </c>
      <c r="P983" s="4">
        <v>4.76</v>
      </c>
      <c r="Q983" s="4">
        <v>1057.46</v>
      </c>
    </row>
    <row r="984" ht="14.25" customHeight="1">
      <c r="B984" s="1" t="s">
        <v>972</v>
      </c>
      <c r="C984" s="4">
        <v>1837.5</v>
      </c>
      <c r="D984" s="4">
        <v>1334.5</v>
      </c>
      <c r="E984" s="4">
        <v>44.75</v>
      </c>
      <c r="F984" s="4">
        <v>49.33</v>
      </c>
      <c r="G984" s="5">
        <v>2.0</v>
      </c>
      <c r="H984" s="4">
        <v>22.375</v>
      </c>
      <c r="I984" s="4">
        <v>24.665</v>
      </c>
      <c r="J984" s="4">
        <v>1722.5</v>
      </c>
      <c r="K984" s="4">
        <v>115.0</v>
      </c>
      <c r="L984" s="4">
        <v>44.75</v>
      </c>
      <c r="M984" s="4">
        <v>49.33</v>
      </c>
      <c r="N984" s="4">
        <v>1931.58</v>
      </c>
      <c r="O984" s="5">
        <v>750.0</v>
      </c>
      <c r="P984" s="4">
        <v>2.296666666666667</v>
      </c>
      <c r="Q984" s="4">
        <v>918.75</v>
      </c>
    </row>
    <row r="985" ht="14.25" customHeight="1">
      <c r="B985" s="1" t="s">
        <v>973</v>
      </c>
      <c r="C985" s="4">
        <v>24255.08</v>
      </c>
      <c r="D985" s="4">
        <v>23979.34</v>
      </c>
      <c r="E985" s="4">
        <v>32.25</v>
      </c>
      <c r="F985" s="4">
        <v>3183.54</v>
      </c>
      <c r="G985" s="5">
        <v>2.0</v>
      </c>
      <c r="H985" s="4">
        <v>16.125</v>
      </c>
      <c r="I985" s="4">
        <v>1591.77</v>
      </c>
      <c r="J985" s="4">
        <v>21966.48</v>
      </c>
      <c r="K985" s="4">
        <v>2288.6</v>
      </c>
      <c r="L985" s="4">
        <v>32.25</v>
      </c>
      <c r="M985" s="4">
        <v>3183.54</v>
      </c>
      <c r="N985" s="4">
        <v>27470.870000000003</v>
      </c>
      <c r="O985" s="5">
        <v>724.0</v>
      </c>
      <c r="P985" s="4">
        <v>30.340441988950275</v>
      </c>
      <c r="Q985" s="4">
        <v>12127.54</v>
      </c>
    </row>
    <row r="986" ht="14.25" customHeight="1">
      <c r="B986" s="1" t="s">
        <v>974</v>
      </c>
      <c r="C986" s="4">
        <v>1482.06</v>
      </c>
      <c r="D986" s="4">
        <v>1267.86</v>
      </c>
      <c r="E986" s="4">
        <v>26.0</v>
      </c>
      <c r="F986" s="4">
        <v>260.29</v>
      </c>
      <c r="G986" s="5">
        <v>1.0</v>
      </c>
      <c r="H986" s="4">
        <v>26.0</v>
      </c>
      <c r="I986" s="4">
        <v>260.29</v>
      </c>
      <c r="J986" s="4">
        <v>1350.48</v>
      </c>
      <c r="K986" s="4">
        <v>131.58</v>
      </c>
      <c r="L986" s="4">
        <v>26.0</v>
      </c>
      <c r="M986" s="4">
        <v>260.29</v>
      </c>
      <c r="N986" s="4">
        <v>1768.35</v>
      </c>
      <c r="O986" s="5">
        <v>24.0</v>
      </c>
      <c r="P986" s="4">
        <v>56.27</v>
      </c>
      <c r="Q986" s="4">
        <v>1482.06</v>
      </c>
    </row>
    <row r="987" ht="14.25" customHeight="1">
      <c r="B987" s="1" t="s">
        <v>975</v>
      </c>
      <c r="C987" s="4">
        <v>1240.9</v>
      </c>
      <c r="D987" s="4">
        <v>783.6</v>
      </c>
      <c r="E987" s="4">
        <v>37.5</v>
      </c>
      <c r="F987" s="4">
        <v>60.269999999999996</v>
      </c>
      <c r="G987" s="5">
        <v>2.0</v>
      </c>
      <c r="H987" s="4">
        <v>18.75</v>
      </c>
      <c r="I987" s="4">
        <v>30.134999999999998</v>
      </c>
      <c r="J987" s="4">
        <v>948.0</v>
      </c>
      <c r="K987" s="4">
        <v>292.9</v>
      </c>
      <c r="L987" s="4">
        <v>37.5</v>
      </c>
      <c r="M987" s="4">
        <v>60.269999999999996</v>
      </c>
      <c r="N987" s="4">
        <v>1338.67</v>
      </c>
      <c r="O987" s="5">
        <v>200.0</v>
      </c>
      <c r="P987" s="4">
        <v>4.74</v>
      </c>
      <c r="Q987" s="4">
        <v>620.45</v>
      </c>
    </row>
    <row r="988" ht="14.25" customHeight="1">
      <c r="B988" s="1" t="s">
        <v>976</v>
      </c>
      <c r="C988" s="4">
        <v>2231.4700000000003</v>
      </c>
      <c r="D988" s="4">
        <v>1626.5</v>
      </c>
      <c r="E988" s="4">
        <v>78.75</v>
      </c>
      <c r="F988" s="4">
        <v>160.89</v>
      </c>
      <c r="G988" s="5">
        <v>7.0</v>
      </c>
      <c r="H988" s="4">
        <v>11.25</v>
      </c>
      <c r="I988" s="4">
        <v>22.98428571428571</v>
      </c>
      <c r="J988" s="4">
        <v>1903.5</v>
      </c>
      <c r="K988" s="4">
        <v>327.97</v>
      </c>
      <c r="L988" s="4">
        <v>78.75</v>
      </c>
      <c r="M988" s="4">
        <v>160.89</v>
      </c>
      <c r="N988" s="4">
        <v>2471.11</v>
      </c>
      <c r="O988" s="5">
        <v>750.0</v>
      </c>
      <c r="P988" s="4">
        <v>2.538</v>
      </c>
      <c r="Q988" s="4">
        <v>318.7814285714286</v>
      </c>
    </row>
    <row r="989" ht="14.25" customHeight="1">
      <c r="B989" s="1" t="s">
        <v>977</v>
      </c>
      <c r="C989" s="4">
        <v>10833.14</v>
      </c>
      <c r="D989" s="4">
        <v>7550.799999999998</v>
      </c>
      <c r="E989" s="4">
        <v>204.5</v>
      </c>
      <c r="F989" s="4">
        <v>486.38</v>
      </c>
      <c r="G989" s="5">
        <v>11.0</v>
      </c>
      <c r="H989" s="4">
        <v>18.59090909090909</v>
      </c>
      <c r="I989" s="4">
        <v>44.21636363636364</v>
      </c>
      <c r="J989" s="4">
        <v>9982.5</v>
      </c>
      <c r="K989" s="4">
        <v>850.6399999999999</v>
      </c>
      <c r="L989" s="4">
        <v>204.5</v>
      </c>
      <c r="M989" s="4">
        <v>486.38</v>
      </c>
      <c r="N989" s="4">
        <v>11524.019999999999</v>
      </c>
      <c r="O989" s="5">
        <v>1950.0</v>
      </c>
      <c r="P989" s="4">
        <v>5.119230769230769</v>
      </c>
      <c r="Q989" s="4">
        <v>984.830909090909</v>
      </c>
    </row>
    <row r="990" ht="14.25" customHeight="1">
      <c r="B990" s="1" t="s">
        <v>978</v>
      </c>
      <c r="C990" s="4">
        <v>10066.75</v>
      </c>
      <c r="D990" s="4">
        <v>7237.0</v>
      </c>
      <c r="E990" s="4">
        <v>139.5</v>
      </c>
      <c r="F990" s="4">
        <v>602.9300000000001</v>
      </c>
      <c r="G990" s="5">
        <v>8.0</v>
      </c>
      <c r="H990" s="4">
        <v>17.4375</v>
      </c>
      <c r="I990" s="4">
        <v>75.36625000000001</v>
      </c>
      <c r="J990" s="4">
        <v>9363.0</v>
      </c>
      <c r="K990" s="4">
        <v>703.75</v>
      </c>
      <c r="L990" s="4">
        <v>139.5</v>
      </c>
      <c r="M990" s="4">
        <v>602.9300000000001</v>
      </c>
      <c r="N990" s="4">
        <v>10809.18</v>
      </c>
      <c r="O990" s="5">
        <v>900.0</v>
      </c>
      <c r="P990" s="4">
        <v>10.403333333333334</v>
      </c>
      <c r="Q990" s="4">
        <v>1258.34375</v>
      </c>
    </row>
    <row r="991" ht="14.25" customHeight="1">
      <c r="B991" s="1" t="s">
        <v>979</v>
      </c>
      <c r="C991" s="4">
        <v>8009.180000000001</v>
      </c>
      <c r="D991" s="4">
        <v>5648.0</v>
      </c>
      <c r="E991" s="4">
        <v>108.75</v>
      </c>
      <c r="F991" s="4">
        <v>626.61</v>
      </c>
      <c r="G991" s="5">
        <v>5.0</v>
      </c>
      <c r="H991" s="4">
        <v>21.75</v>
      </c>
      <c r="I991" s="4">
        <v>125.322</v>
      </c>
      <c r="J991" s="4">
        <v>7392.0</v>
      </c>
      <c r="K991" s="4">
        <v>617.1800000000001</v>
      </c>
      <c r="L991" s="4">
        <v>108.75</v>
      </c>
      <c r="M991" s="4">
        <v>626.61</v>
      </c>
      <c r="N991" s="4">
        <v>8744.539999999999</v>
      </c>
      <c r="O991" s="5">
        <v>1600.0</v>
      </c>
      <c r="P991" s="4">
        <v>4.62</v>
      </c>
      <c r="Q991" s="4">
        <v>1601.8360000000002</v>
      </c>
    </row>
    <row r="992" ht="14.25" customHeight="1">
      <c r="B992" s="1" t="s">
        <v>980</v>
      </c>
      <c r="C992" s="4">
        <v>504.66</v>
      </c>
      <c r="D992" s="4">
        <v>389.6</v>
      </c>
      <c r="E992" s="4">
        <v>20.0</v>
      </c>
      <c r="F992" s="4">
        <v>50.35</v>
      </c>
      <c r="G992" s="5">
        <v>1.0</v>
      </c>
      <c r="H992" s="4">
        <v>20.0</v>
      </c>
      <c r="I992" s="4">
        <v>50.35</v>
      </c>
      <c r="J992" s="4">
        <v>493.5</v>
      </c>
      <c r="K992" s="4">
        <v>11.16</v>
      </c>
      <c r="L992" s="4">
        <v>20.0</v>
      </c>
      <c r="M992" s="4">
        <v>50.35</v>
      </c>
      <c r="N992" s="4">
        <v>575.01</v>
      </c>
      <c r="O992" s="5">
        <v>150.0</v>
      </c>
      <c r="P992" s="4">
        <v>3.29</v>
      </c>
      <c r="Q992" s="4">
        <v>504.66</v>
      </c>
    </row>
    <row r="993" ht="14.25" customHeight="1">
      <c r="B993" s="1" t="s">
        <v>981</v>
      </c>
      <c r="C993" s="4">
        <v>3950.84</v>
      </c>
      <c r="D993" s="4">
        <v>2762.0</v>
      </c>
      <c r="E993" s="4">
        <v>32.25</v>
      </c>
      <c r="F993" s="4">
        <v>122.58</v>
      </c>
      <c r="G993" s="5">
        <v>1.0</v>
      </c>
      <c r="H993" s="4">
        <v>32.25</v>
      </c>
      <c r="I993" s="4">
        <v>122.58</v>
      </c>
      <c r="J993" s="4">
        <v>3695.0</v>
      </c>
      <c r="K993" s="4">
        <v>255.84</v>
      </c>
      <c r="L993" s="4">
        <v>32.25</v>
      </c>
      <c r="M993" s="4">
        <v>122.58</v>
      </c>
      <c r="N993" s="4">
        <v>4105.67</v>
      </c>
      <c r="O993" s="5">
        <v>500.0</v>
      </c>
      <c r="P993" s="4">
        <v>7.39</v>
      </c>
      <c r="Q993" s="4">
        <v>3950.84</v>
      </c>
    </row>
    <row r="994" ht="14.25" customHeight="1">
      <c r="B994" s="1" t="s">
        <v>982</v>
      </c>
      <c r="C994" s="4">
        <v>639.5</v>
      </c>
      <c r="D994" s="4">
        <v>380.6</v>
      </c>
      <c r="E994" s="4">
        <v>20.0</v>
      </c>
      <c r="F994" s="4">
        <v>33.74</v>
      </c>
      <c r="G994" s="5">
        <v>1.0</v>
      </c>
      <c r="H994" s="4">
        <v>20.0</v>
      </c>
      <c r="I994" s="4">
        <v>33.74</v>
      </c>
      <c r="J994" s="4">
        <v>584.5</v>
      </c>
      <c r="K994" s="4">
        <v>55.0</v>
      </c>
      <c r="L994" s="4">
        <v>20.0</v>
      </c>
      <c r="M994" s="4">
        <v>33.74</v>
      </c>
      <c r="N994" s="4">
        <v>693.24</v>
      </c>
      <c r="O994" s="5">
        <v>50.0</v>
      </c>
      <c r="P994" s="4">
        <v>11.69</v>
      </c>
      <c r="Q994" s="4">
        <v>639.5</v>
      </c>
    </row>
    <row r="995" ht="14.25" customHeight="1">
      <c r="B995" s="1" t="s">
        <v>983</v>
      </c>
      <c r="C995" s="4">
        <v>2910.2999999999997</v>
      </c>
      <c r="D995" s="4">
        <v>2251.2</v>
      </c>
      <c r="E995" s="4">
        <v>62.0</v>
      </c>
      <c r="F995" s="4">
        <v>168.88</v>
      </c>
      <c r="G995" s="5">
        <v>6.0</v>
      </c>
      <c r="H995" s="4">
        <v>10.333333333333334</v>
      </c>
      <c r="I995" s="4">
        <v>28.146666666666665</v>
      </c>
      <c r="J995" s="4">
        <v>2545.0</v>
      </c>
      <c r="K995" s="4">
        <v>365.3</v>
      </c>
      <c r="L995" s="4">
        <v>62.0</v>
      </c>
      <c r="M995" s="4">
        <v>168.88</v>
      </c>
      <c r="N995" s="4">
        <v>3141.1800000000003</v>
      </c>
      <c r="O995" s="5">
        <v>2300.0</v>
      </c>
      <c r="P995" s="4">
        <v>1.1065217391304347</v>
      </c>
      <c r="Q995" s="4">
        <v>485.04999999999995</v>
      </c>
    </row>
    <row r="996" ht="14.25" customHeight="1">
      <c r="B996" s="1" t="s">
        <v>984</v>
      </c>
      <c r="C996" s="4">
        <v>748.4300000000001</v>
      </c>
      <c r="D996" s="4">
        <v>499.75</v>
      </c>
      <c r="E996" s="4">
        <v>15.5</v>
      </c>
      <c r="F996" s="4">
        <v>45.400000000000006</v>
      </c>
      <c r="G996" s="5">
        <v>2.0</v>
      </c>
      <c r="H996" s="4">
        <v>7.75</v>
      </c>
      <c r="I996" s="4">
        <v>22.700000000000003</v>
      </c>
      <c r="J996" s="4">
        <v>618.75</v>
      </c>
      <c r="K996" s="4">
        <v>129.68</v>
      </c>
      <c r="L996" s="4">
        <v>15.5</v>
      </c>
      <c r="M996" s="4">
        <v>45.400000000000006</v>
      </c>
      <c r="N996" s="4">
        <v>809.33</v>
      </c>
      <c r="O996" s="5">
        <v>375.0</v>
      </c>
      <c r="P996" s="4">
        <v>1.65</v>
      </c>
      <c r="Q996" s="4">
        <v>374.21500000000003</v>
      </c>
    </row>
    <row r="997" ht="14.25" customHeight="1">
      <c r="B997" s="1" t="s">
        <v>985</v>
      </c>
      <c r="C997" s="4">
        <v>3314.25</v>
      </c>
      <c r="D997" s="4">
        <v>2219.4</v>
      </c>
      <c r="E997" s="4">
        <v>66.0</v>
      </c>
      <c r="F997" s="4">
        <v>148.73000000000002</v>
      </c>
      <c r="G997" s="5">
        <v>3.0</v>
      </c>
      <c r="H997" s="4">
        <v>22.0</v>
      </c>
      <c r="I997" s="4">
        <v>49.576666666666675</v>
      </c>
      <c r="J997" s="4">
        <v>2976.5</v>
      </c>
      <c r="K997" s="4">
        <v>337.75</v>
      </c>
      <c r="L997" s="4">
        <v>66.0</v>
      </c>
      <c r="M997" s="4">
        <v>148.73000000000002</v>
      </c>
      <c r="N997" s="4">
        <v>3528.98</v>
      </c>
      <c r="O997" s="5">
        <v>350.0</v>
      </c>
      <c r="P997" s="4">
        <v>8.504285714285714</v>
      </c>
      <c r="Q997" s="4">
        <v>1104.75</v>
      </c>
    </row>
    <row r="998" ht="14.25" customHeight="1">
      <c r="B998" s="1" t="s">
        <v>986</v>
      </c>
      <c r="C998" s="4">
        <v>5498.79</v>
      </c>
      <c r="D998" s="4">
        <v>3693.3199999999997</v>
      </c>
      <c r="E998" s="4">
        <v>111.0</v>
      </c>
      <c r="F998" s="4">
        <v>173.24000000000004</v>
      </c>
      <c r="G998" s="5">
        <v>6.0</v>
      </c>
      <c r="H998" s="4">
        <v>18.5</v>
      </c>
      <c r="I998" s="4">
        <v>28.87333333333334</v>
      </c>
      <c r="J998" s="4">
        <v>4884.9</v>
      </c>
      <c r="K998" s="4">
        <v>613.89</v>
      </c>
      <c r="L998" s="4">
        <v>111.0</v>
      </c>
      <c r="M998" s="4">
        <v>173.24000000000004</v>
      </c>
      <c r="N998" s="4">
        <v>5783.03</v>
      </c>
      <c r="O998" s="5">
        <v>510.0</v>
      </c>
      <c r="P998" s="4">
        <v>9.578235294117647</v>
      </c>
      <c r="Q998" s="4">
        <v>916.465</v>
      </c>
    </row>
    <row r="999" ht="14.25" customHeight="1">
      <c r="B999" s="1" t="s">
        <v>987</v>
      </c>
      <c r="C999" s="4">
        <v>14550.099999999999</v>
      </c>
      <c r="D999" s="4">
        <v>10992.35</v>
      </c>
      <c r="E999" s="4">
        <v>329.75</v>
      </c>
      <c r="F999" s="4">
        <v>459.17999999999995</v>
      </c>
      <c r="G999" s="5">
        <v>17.0</v>
      </c>
      <c r="H999" s="4">
        <v>19.397058823529413</v>
      </c>
      <c r="I999" s="4">
        <v>27.010588235294115</v>
      </c>
      <c r="J999" s="4">
        <v>13041.75</v>
      </c>
      <c r="K999" s="4">
        <v>1508.3499999999995</v>
      </c>
      <c r="L999" s="4">
        <v>329.75</v>
      </c>
      <c r="M999" s="4">
        <v>459.17999999999995</v>
      </c>
      <c r="N999" s="4">
        <v>15339.030000000002</v>
      </c>
      <c r="O999" s="5">
        <v>1525.0</v>
      </c>
      <c r="P999" s="4">
        <v>8.551967213114754</v>
      </c>
      <c r="Q999" s="4">
        <v>855.8882352941175</v>
      </c>
    </row>
    <row r="1000" ht="14.25" customHeight="1">
      <c r="B1000" s="1" t="s">
        <v>988</v>
      </c>
      <c r="C1000" s="4">
        <v>2563.0</v>
      </c>
      <c r="D1000" s="4">
        <v>1840.4</v>
      </c>
      <c r="E1000" s="4">
        <v>32.25</v>
      </c>
      <c r="F1000" s="4">
        <v>140.03</v>
      </c>
      <c r="G1000" s="5">
        <v>1.0</v>
      </c>
      <c r="H1000" s="4">
        <v>32.25</v>
      </c>
      <c r="I1000" s="4">
        <v>140.03</v>
      </c>
      <c r="J1000" s="4">
        <v>2508.0</v>
      </c>
      <c r="K1000" s="4">
        <v>55.0</v>
      </c>
      <c r="L1000" s="4">
        <v>32.25</v>
      </c>
      <c r="M1000" s="4">
        <v>140.03</v>
      </c>
      <c r="N1000" s="4">
        <v>2735.28</v>
      </c>
      <c r="O1000" s="5">
        <v>300.0</v>
      </c>
      <c r="P1000" s="4">
        <v>8.36</v>
      </c>
      <c r="Q1000" s="4">
        <v>2563.0</v>
      </c>
    </row>
    <row r="1001" ht="14.25" customHeight="1">
      <c r="B1001" s="1" t="s">
        <v>989</v>
      </c>
      <c r="C1001" s="4">
        <v>544.5</v>
      </c>
      <c r="D1001" s="4">
        <v>343.4</v>
      </c>
      <c r="E1001" s="4">
        <v>20.0</v>
      </c>
      <c r="F1001" s="4">
        <v>20.08</v>
      </c>
      <c r="G1001" s="5">
        <v>1.0</v>
      </c>
      <c r="H1001" s="4">
        <v>20.0</v>
      </c>
      <c r="I1001" s="4">
        <v>20.08</v>
      </c>
      <c r="J1001" s="4">
        <v>484.5</v>
      </c>
      <c r="K1001" s="4">
        <v>60.0</v>
      </c>
      <c r="L1001" s="4">
        <v>20.0</v>
      </c>
      <c r="M1001" s="4">
        <v>20.08</v>
      </c>
      <c r="N1001" s="4">
        <v>584.58</v>
      </c>
      <c r="O1001" s="5">
        <v>50.0</v>
      </c>
      <c r="P1001" s="4">
        <v>9.69</v>
      </c>
      <c r="Q1001" s="4">
        <v>544.5</v>
      </c>
    </row>
    <row r="1002" ht="14.25" customHeight="1">
      <c r="B1002" s="1" t="s">
        <v>990</v>
      </c>
      <c r="C1002" s="4">
        <v>1236.08</v>
      </c>
      <c r="D1002" s="4">
        <v>856.5</v>
      </c>
      <c r="E1002" s="4">
        <v>31.0</v>
      </c>
      <c r="F1002" s="4">
        <v>96.93</v>
      </c>
      <c r="G1002" s="5">
        <v>3.0</v>
      </c>
      <c r="H1002" s="4">
        <v>10.333333333333334</v>
      </c>
      <c r="I1002" s="4">
        <v>32.31</v>
      </c>
      <c r="J1002" s="4">
        <v>1085.0</v>
      </c>
      <c r="K1002" s="4">
        <v>151.08</v>
      </c>
      <c r="L1002" s="4">
        <v>31.0</v>
      </c>
      <c r="M1002" s="4">
        <v>96.93</v>
      </c>
      <c r="N1002" s="4">
        <v>1364.01</v>
      </c>
      <c r="O1002" s="5">
        <v>750.0</v>
      </c>
      <c r="P1002" s="4">
        <v>1.4466666666666668</v>
      </c>
      <c r="Q1002" s="4">
        <v>412.02666666666664</v>
      </c>
    </row>
    <row r="1003" ht="14.25" customHeight="1">
      <c r="B1003" s="1" t="s">
        <v>991</v>
      </c>
      <c r="C1003" s="4">
        <v>848.83</v>
      </c>
      <c r="D1003" s="4">
        <v>583.0</v>
      </c>
      <c r="E1003" s="4">
        <v>35.5</v>
      </c>
      <c r="F1003" s="4">
        <v>62.83</v>
      </c>
      <c r="G1003" s="5">
        <v>2.0</v>
      </c>
      <c r="H1003" s="4">
        <v>17.75</v>
      </c>
      <c r="I1003" s="4">
        <v>31.415</v>
      </c>
      <c r="J1003" s="4">
        <v>695.0</v>
      </c>
      <c r="K1003" s="4">
        <v>153.82999999999998</v>
      </c>
      <c r="L1003" s="4">
        <v>35.5</v>
      </c>
      <c r="M1003" s="4">
        <v>62.83</v>
      </c>
      <c r="N1003" s="4">
        <v>947.16</v>
      </c>
      <c r="O1003" s="5">
        <v>750.0</v>
      </c>
      <c r="P1003" s="4">
        <v>0.9266666666666666</v>
      </c>
      <c r="Q1003" s="4">
        <v>424.415</v>
      </c>
    </row>
    <row r="1004" ht="14.25" customHeight="1">
      <c r="B1004" s="1" t="s">
        <v>992</v>
      </c>
      <c r="C1004" s="4">
        <v>1520.52</v>
      </c>
      <c r="D1004" s="4">
        <v>819.0</v>
      </c>
      <c r="E1004" s="4">
        <v>28.75</v>
      </c>
      <c r="F1004" s="4">
        <v>239.77999999999997</v>
      </c>
      <c r="G1004" s="5">
        <v>4.0</v>
      </c>
      <c r="H1004" s="4">
        <v>7.1875</v>
      </c>
      <c r="I1004" s="4">
        <v>59.94499999999999</v>
      </c>
      <c r="J1004" s="4">
        <v>1370.0</v>
      </c>
      <c r="K1004" s="4">
        <v>150.52</v>
      </c>
      <c r="L1004" s="4">
        <v>28.75</v>
      </c>
      <c r="M1004" s="4">
        <v>239.77999999999997</v>
      </c>
      <c r="N1004" s="4">
        <v>1789.05</v>
      </c>
      <c r="O1004" s="5">
        <v>4500.0</v>
      </c>
      <c r="P1004" s="4">
        <v>0.30444444444444446</v>
      </c>
      <c r="Q1004" s="4">
        <v>380.13</v>
      </c>
    </row>
    <row r="1005" ht="14.25" customHeight="1">
      <c r="B1005" s="1" t="s">
        <v>993</v>
      </c>
      <c r="C1005" s="4">
        <v>256.95</v>
      </c>
      <c r="D1005" s="4">
        <v>143.7</v>
      </c>
      <c r="E1005" s="4">
        <v>15.5</v>
      </c>
      <c r="F1005" s="4">
        <v>13.87</v>
      </c>
      <c r="G1005" s="5">
        <v>1.0</v>
      </c>
      <c r="H1005" s="4">
        <v>15.5</v>
      </c>
      <c r="I1005" s="4">
        <v>13.87</v>
      </c>
      <c r="J1005" s="4">
        <v>237.0</v>
      </c>
      <c r="K1005" s="4">
        <v>19.95</v>
      </c>
      <c r="L1005" s="4">
        <v>15.5</v>
      </c>
      <c r="M1005" s="4">
        <v>13.87</v>
      </c>
      <c r="N1005" s="4">
        <v>286.32</v>
      </c>
      <c r="O1005" s="5">
        <v>300.0</v>
      </c>
      <c r="P1005" s="4">
        <v>0.79</v>
      </c>
      <c r="Q1005" s="4">
        <v>256.95</v>
      </c>
    </row>
    <row r="1006" ht="14.25" customHeight="1">
      <c r="B1006" s="1" t="s">
        <v>994</v>
      </c>
      <c r="C1006" s="4">
        <v>1261.4699999999998</v>
      </c>
      <c r="D1006" s="4">
        <v>664.2</v>
      </c>
      <c r="E1006" s="4">
        <v>32.25</v>
      </c>
      <c r="F1006" s="4">
        <v>69.33</v>
      </c>
      <c r="G1006" s="5">
        <v>3.0</v>
      </c>
      <c r="H1006" s="4">
        <v>10.75</v>
      </c>
      <c r="I1006" s="4">
        <v>23.11</v>
      </c>
      <c r="J1006" s="4">
        <v>1170.0</v>
      </c>
      <c r="K1006" s="4">
        <v>91.47</v>
      </c>
      <c r="L1006" s="4">
        <v>32.25</v>
      </c>
      <c r="M1006" s="4">
        <v>69.33</v>
      </c>
      <c r="N1006" s="4">
        <v>1363.0500000000002</v>
      </c>
      <c r="O1006" s="5">
        <v>900.0</v>
      </c>
      <c r="P1006" s="4">
        <v>1.3</v>
      </c>
      <c r="Q1006" s="4">
        <v>420.48999999999995</v>
      </c>
    </row>
    <row r="1007" ht="14.25" customHeight="1">
      <c r="B1007" s="1" t="s">
        <v>995</v>
      </c>
      <c r="C1007" s="4">
        <v>729.95</v>
      </c>
      <c r="D1007" s="4">
        <v>479.0</v>
      </c>
      <c r="E1007" s="4">
        <v>18.75</v>
      </c>
      <c r="F1007" s="4">
        <v>57.99</v>
      </c>
      <c r="G1007" s="5">
        <v>1.0</v>
      </c>
      <c r="H1007" s="4">
        <v>18.75</v>
      </c>
      <c r="I1007" s="4">
        <v>57.99</v>
      </c>
      <c r="J1007" s="4">
        <v>710.0</v>
      </c>
      <c r="K1007" s="4">
        <v>19.95</v>
      </c>
      <c r="L1007" s="4">
        <v>18.75</v>
      </c>
      <c r="M1007" s="4">
        <v>57.99</v>
      </c>
      <c r="N1007" s="4">
        <v>806.69</v>
      </c>
      <c r="O1007" s="5">
        <v>1000.0</v>
      </c>
      <c r="P1007" s="4">
        <v>0.71</v>
      </c>
      <c r="Q1007" s="4">
        <v>729.95</v>
      </c>
    </row>
    <row r="1008" ht="14.25" customHeight="1">
      <c r="B1008" s="1" t="s">
        <v>996</v>
      </c>
      <c r="C1008" s="4">
        <v>364.95</v>
      </c>
      <c r="D1008" s="4">
        <v>239.5</v>
      </c>
      <c r="E1008" s="4">
        <v>16.75</v>
      </c>
      <c r="F1008" s="4">
        <v>38.48</v>
      </c>
      <c r="G1008" s="5">
        <v>1.0</v>
      </c>
      <c r="H1008" s="4">
        <v>16.75</v>
      </c>
      <c r="I1008" s="4">
        <v>38.48</v>
      </c>
      <c r="J1008" s="4">
        <v>340.0</v>
      </c>
      <c r="K1008" s="4">
        <v>24.95</v>
      </c>
      <c r="L1008" s="4">
        <v>16.75</v>
      </c>
      <c r="M1008" s="4">
        <v>38.48</v>
      </c>
      <c r="N1008" s="4">
        <v>420.18</v>
      </c>
      <c r="O1008" s="5">
        <v>500.0</v>
      </c>
      <c r="P1008" s="4">
        <v>0.68</v>
      </c>
      <c r="Q1008" s="4">
        <v>364.95</v>
      </c>
    </row>
    <row r="1009" ht="14.25" customHeight="1">
      <c r="B1009" s="1" t="s">
        <v>997</v>
      </c>
      <c r="C1009" s="4">
        <v>262.95</v>
      </c>
      <c r="D1009" s="4">
        <v>167.7</v>
      </c>
      <c r="E1009" s="4">
        <v>15.5</v>
      </c>
      <c r="F1009" s="4">
        <v>25.02</v>
      </c>
      <c r="G1009" s="5">
        <v>1.0</v>
      </c>
      <c r="H1009" s="4">
        <v>15.5</v>
      </c>
      <c r="I1009" s="4">
        <v>25.02</v>
      </c>
      <c r="J1009" s="4">
        <v>213.0</v>
      </c>
      <c r="K1009" s="4">
        <v>49.95</v>
      </c>
      <c r="L1009" s="4">
        <v>15.5</v>
      </c>
      <c r="M1009" s="4">
        <v>25.02</v>
      </c>
      <c r="N1009" s="4">
        <v>303.47</v>
      </c>
      <c r="O1009" s="5">
        <v>300.0</v>
      </c>
      <c r="P1009" s="4">
        <v>0.71</v>
      </c>
      <c r="Q1009" s="4">
        <v>262.95</v>
      </c>
    </row>
    <row r="1010" ht="14.25" customHeight="1">
      <c r="B1010" s="1" t="s">
        <v>998</v>
      </c>
      <c r="C1010" s="4">
        <v>34427.86000000001</v>
      </c>
      <c r="D1010" s="4">
        <v>12996.300000000001</v>
      </c>
      <c r="E1010" s="4">
        <v>737.0</v>
      </c>
      <c r="F1010" s="4">
        <v>1410.7599999999998</v>
      </c>
      <c r="G1010" s="5">
        <v>44.0</v>
      </c>
      <c r="H1010" s="4">
        <v>16.75</v>
      </c>
      <c r="I1010" s="4">
        <v>32.062727272727265</v>
      </c>
      <c r="J1010" s="4">
        <v>31263.5</v>
      </c>
      <c r="K1010" s="4">
        <v>3164.3599999999988</v>
      </c>
      <c r="L1010" s="4">
        <v>737.0</v>
      </c>
      <c r="M1010" s="4">
        <v>1410.7599999999998</v>
      </c>
      <c r="N1010" s="4">
        <v>36575.61999999999</v>
      </c>
      <c r="O1010" s="5">
        <v>25000.0</v>
      </c>
      <c r="P1010" s="4">
        <v>1.25054</v>
      </c>
      <c r="Q1010" s="4">
        <v>782.4513636363638</v>
      </c>
    </row>
    <row r="1011" ht="14.25" customHeight="1">
      <c r="B1011" s="1" t="s">
        <v>999</v>
      </c>
      <c r="C1011" s="4">
        <v>399.0</v>
      </c>
      <c r="D1011" s="4">
        <v>222.0</v>
      </c>
      <c r="E1011" s="4">
        <v>29.0</v>
      </c>
      <c r="F1011" s="4">
        <v>38.6</v>
      </c>
      <c r="G1011" s="5">
        <v>2.0</v>
      </c>
      <c r="H1011" s="4">
        <v>14.5</v>
      </c>
      <c r="I1011" s="4">
        <v>19.3</v>
      </c>
      <c r="J1011" s="4">
        <v>369.0</v>
      </c>
      <c r="K1011" s="4">
        <v>30.0</v>
      </c>
      <c r="L1011" s="4">
        <v>29.0</v>
      </c>
      <c r="M1011" s="4">
        <v>38.6</v>
      </c>
      <c r="N1011" s="4">
        <v>466.6</v>
      </c>
      <c r="O1011" s="5">
        <v>600.0</v>
      </c>
      <c r="P1011" s="4">
        <v>0.615</v>
      </c>
      <c r="Q1011" s="4">
        <v>199.5</v>
      </c>
    </row>
    <row r="1012" ht="14.25" customHeight="1">
      <c r="B1012" s="1" t="s">
        <v>1000</v>
      </c>
      <c r="C1012" s="4">
        <v>1431.67</v>
      </c>
      <c r="D1012" s="4">
        <v>966.0</v>
      </c>
      <c r="E1012" s="4">
        <v>42.75</v>
      </c>
      <c r="F1012" s="4">
        <v>122.62</v>
      </c>
      <c r="G1012" s="5">
        <v>2.0</v>
      </c>
      <c r="H1012" s="4">
        <v>21.375</v>
      </c>
      <c r="I1012" s="4">
        <v>61.31</v>
      </c>
      <c r="J1012" s="4">
        <v>1051.0</v>
      </c>
      <c r="K1012" s="4">
        <v>380.66999999999996</v>
      </c>
      <c r="L1012" s="4">
        <v>42.75</v>
      </c>
      <c r="M1012" s="4">
        <v>122.62</v>
      </c>
      <c r="N1012" s="4">
        <v>1597.04</v>
      </c>
      <c r="O1012" s="5">
        <v>500.0</v>
      </c>
      <c r="P1012" s="4">
        <v>2.102</v>
      </c>
      <c r="Q1012" s="4">
        <v>715.835</v>
      </c>
    </row>
    <row r="1013" ht="14.25" customHeight="1">
      <c r="B1013" s="1" t="s">
        <v>1001</v>
      </c>
      <c r="C1013" s="4">
        <v>11945.710000000001</v>
      </c>
      <c r="D1013" s="4">
        <v>7351.4</v>
      </c>
      <c r="E1013" s="4">
        <v>132.75</v>
      </c>
      <c r="F1013" s="4">
        <v>1254.2400000000002</v>
      </c>
      <c r="G1013" s="5">
        <v>7.0</v>
      </c>
      <c r="H1013" s="4">
        <v>18.964285714285715</v>
      </c>
      <c r="I1013" s="4">
        <v>179.17714285714288</v>
      </c>
      <c r="J1013" s="4">
        <v>11082.0</v>
      </c>
      <c r="K1013" s="4">
        <v>863.7100000000002</v>
      </c>
      <c r="L1013" s="4">
        <v>132.75</v>
      </c>
      <c r="M1013" s="4">
        <v>1254.2400000000002</v>
      </c>
      <c r="N1013" s="4">
        <v>13332.699999999999</v>
      </c>
      <c r="O1013" s="5">
        <v>3900.0</v>
      </c>
      <c r="P1013" s="4">
        <v>2.8415384615384616</v>
      </c>
      <c r="Q1013" s="4">
        <v>1706.5300000000002</v>
      </c>
    </row>
    <row r="1014" ht="14.25" customHeight="1">
      <c r="B1014" s="1" t="s">
        <v>1002</v>
      </c>
      <c r="C1014" s="4">
        <v>609.95</v>
      </c>
      <c r="D1014" s="4">
        <v>330.0</v>
      </c>
      <c r="E1014" s="4">
        <v>18.75</v>
      </c>
      <c r="F1014" s="4">
        <v>54.61</v>
      </c>
      <c r="G1014" s="5">
        <v>1.0</v>
      </c>
      <c r="H1014" s="4">
        <v>18.75</v>
      </c>
      <c r="I1014" s="4">
        <v>54.61</v>
      </c>
      <c r="J1014" s="4">
        <v>590.0</v>
      </c>
      <c r="K1014" s="4">
        <v>19.95</v>
      </c>
      <c r="L1014" s="4">
        <v>18.75</v>
      </c>
      <c r="M1014" s="4">
        <v>54.61</v>
      </c>
      <c r="N1014" s="4">
        <v>683.31</v>
      </c>
      <c r="O1014" s="5">
        <v>1000.0</v>
      </c>
      <c r="P1014" s="4">
        <v>0.59</v>
      </c>
      <c r="Q1014" s="4">
        <v>609.95</v>
      </c>
    </row>
    <row r="1015" ht="14.25" customHeight="1">
      <c r="B1015" s="1" t="s">
        <v>1003</v>
      </c>
      <c r="C1015" s="4">
        <v>324.95</v>
      </c>
      <c r="D1015" s="4">
        <v>165.0</v>
      </c>
      <c r="E1015" s="4">
        <v>15.5</v>
      </c>
      <c r="F1015" s="4">
        <v>38.48</v>
      </c>
      <c r="G1015" s="5">
        <v>1.0</v>
      </c>
      <c r="H1015" s="4">
        <v>15.5</v>
      </c>
      <c r="I1015" s="4">
        <v>38.48</v>
      </c>
      <c r="J1015" s="4">
        <v>305.0</v>
      </c>
      <c r="K1015" s="4">
        <v>19.95</v>
      </c>
      <c r="L1015" s="4">
        <v>15.5</v>
      </c>
      <c r="M1015" s="4">
        <v>38.48</v>
      </c>
      <c r="N1015" s="4">
        <v>378.93</v>
      </c>
      <c r="O1015" s="5">
        <v>500.0</v>
      </c>
      <c r="P1015" s="4">
        <v>0.61</v>
      </c>
      <c r="Q1015" s="4">
        <v>324.95</v>
      </c>
    </row>
    <row r="1016" ht="14.25" customHeight="1">
      <c r="B1016" s="1" t="s">
        <v>1004</v>
      </c>
      <c r="C1016" s="4">
        <v>4349.09</v>
      </c>
      <c r="D1016" s="4">
        <v>2937.2</v>
      </c>
      <c r="E1016" s="4">
        <v>74.25</v>
      </c>
      <c r="F1016" s="4">
        <v>1054.75</v>
      </c>
      <c r="G1016" s="5">
        <v>6.0</v>
      </c>
      <c r="H1016" s="4">
        <v>12.375</v>
      </c>
      <c r="I1016" s="4">
        <v>175.79166666666666</v>
      </c>
      <c r="J1016" s="4">
        <v>3795.0</v>
      </c>
      <c r="K1016" s="4">
        <v>554.09</v>
      </c>
      <c r="L1016" s="4">
        <v>74.25</v>
      </c>
      <c r="M1016" s="4">
        <v>1054.75</v>
      </c>
      <c r="N1016" s="4">
        <v>5478.09</v>
      </c>
      <c r="O1016" s="5">
        <v>1400.0</v>
      </c>
      <c r="P1016" s="4">
        <v>2.710714285714286</v>
      </c>
      <c r="Q1016" s="4">
        <v>724.8483333333334</v>
      </c>
    </row>
    <row r="1017" ht="14.25" customHeight="1">
      <c r="B1017" s="1" t="s">
        <v>1005</v>
      </c>
      <c r="C1017" s="4">
        <v>2726.26</v>
      </c>
      <c r="D1017" s="4">
        <v>1971.2</v>
      </c>
      <c r="E1017" s="4">
        <v>0.0</v>
      </c>
      <c r="F1017" s="4">
        <v>304.6</v>
      </c>
      <c r="G1017" s="5">
        <v>1.0</v>
      </c>
      <c r="H1017" s="4">
        <v>0.0</v>
      </c>
      <c r="I1017" s="4">
        <v>304.6</v>
      </c>
      <c r="J1017" s="4">
        <v>2505.25</v>
      </c>
      <c r="K1017" s="4">
        <v>221.01</v>
      </c>
      <c r="L1017" s="4">
        <v>0.0</v>
      </c>
      <c r="M1017" s="4">
        <v>304.6</v>
      </c>
      <c r="N1017" s="4">
        <v>3030.86</v>
      </c>
      <c r="O1017" s="5">
        <v>275.0</v>
      </c>
      <c r="P1017" s="4">
        <v>9.11</v>
      </c>
      <c r="Q1017" s="4">
        <v>2726.26</v>
      </c>
    </row>
    <row r="1018" ht="14.25" customHeight="1">
      <c r="B1018" s="1" t="s">
        <v>1006</v>
      </c>
      <c r="C1018" s="4">
        <v>6712.7300000000005</v>
      </c>
      <c r="D1018" s="4">
        <v>4855.530000000001</v>
      </c>
      <c r="E1018" s="4">
        <v>81.75</v>
      </c>
      <c r="F1018" s="4">
        <v>450.55</v>
      </c>
      <c r="G1018" s="5">
        <v>4.0</v>
      </c>
      <c r="H1018" s="4">
        <v>20.4375</v>
      </c>
      <c r="I1018" s="4">
        <v>112.6375</v>
      </c>
      <c r="J1018" s="4">
        <v>6201.5</v>
      </c>
      <c r="K1018" s="4">
        <v>511.23</v>
      </c>
      <c r="L1018" s="4">
        <v>81.75</v>
      </c>
      <c r="M1018" s="4">
        <v>450.55</v>
      </c>
      <c r="N1018" s="4">
        <v>7245.030000000001</v>
      </c>
      <c r="O1018" s="5">
        <v>351.0</v>
      </c>
      <c r="P1018" s="4">
        <v>17.66809116809117</v>
      </c>
      <c r="Q1018" s="4">
        <v>1678.1825000000001</v>
      </c>
    </row>
    <row r="1019" ht="14.25" customHeight="1">
      <c r="B1019" s="1" t="s">
        <v>1007</v>
      </c>
      <c r="C1019" s="4">
        <v>2880.86</v>
      </c>
      <c r="D1019" s="4">
        <v>2017.9</v>
      </c>
      <c r="E1019" s="4">
        <v>44.75</v>
      </c>
      <c r="F1019" s="4">
        <v>431.60999999999996</v>
      </c>
      <c r="G1019" s="5">
        <v>2.0</v>
      </c>
      <c r="H1019" s="4">
        <v>22.375</v>
      </c>
      <c r="I1019" s="4">
        <v>215.80499999999998</v>
      </c>
      <c r="J1019" s="4">
        <v>2605.0</v>
      </c>
      <c r="K1019" s="4">
        <v>275.86</v>
      </c>
      <c r="L1019" s="4">
        <v>44.75</v>
      </c>
      <c r="M1019" s="4">
        <v>431.60999999999996</v>
      </c>
      <c r="N1019" s="4">
        <v>3357.2200000000003</v>
      </c>
      <c r="O1019" s="5">
        <v>350.0</v>
      </c>
      <c r="P1019" s="4">
        <v>7.442857142857143</v>
      </c>
      <c r="Q1019" s="4">
        <v>1440.43</v>
      </c>
    </row>
    <row r="1020" ht="14.25" customHeight="1">
      <c r="B1020" s="1" t="s">
        <v>1008</v>
      </c>
      <c r="C1020" s="4">
        <v>3523.74</v>
      </c>
      <c r="D1020" s="4">
        <v>2309.2799999999997</v>
      </c>
      <c r="E1020" s="4">
        <v>24.75</v>
      </c>
      <c r="F1020" s="4">
        <v>574.8000000000001</v>
      </c>
      <c r="G1020" s="5">
        <v>3.0</v>
      </c>
      <c r="H1020" s="4">
        <v>8.25</v>
      </c>
      <c r="I1020" s="4">
        <v>191.60000000000002</v>
      </c>
      <c r="J1020" s="4">
        <v>3296.64</v>
      </c>
      <c r="K1020" s="4">
        <v>227.10000000000002</v>
      </c>
      <c r="L1020" s="4">
        <v>24.75</v>
      </c>
      <c r="M1020" s="4">
        <v>574.8000000000001</v>
      </c>
      <c r="N1020" s="4">
        <v>4123.29</v>
      </c>
      <c r="O1020" s="5">
        <v>288.0</v>
      </c>
      <c r="P1020" s="4">
        <v>11.446666666666665</v>
      </c>
      <c r="Q1020" s="4">
        <v>1174.58</v>
      </c>
    </row>
    <row r="1021" ht="14.25" customHeight="1">
      <c r="B1021" s="1" t="s">
        <v>1009</v>
      </c>
      <c r="C1021" s="4">
        <v>924.5</v>
      </c>
      <c r="D1021" s="4">
        <v>576.9</v>
      </c>
      <c r="E1021" s="4">
        <v>0.0</v>
      </c>
      <c r="F1021" s="4">
        <v>75.09</v>
      </c>
      <c r="G1021" s="5">
        <v>1.0</v>
      </c>
      <c r="H1021" s="4">
        <v>0.0</v>
      </c>
      <c r="I1021" s="4">
        <v>75.09</v>
      </c>
      <c r="J1021" s="4">
        <v>849.5</v>
      </c>
      <c r="K1021" s="4">
        <v>75.0</v>
      </c>
      <c r="L1021" s="4">
        <v>0.0</v>
      </c>
      <c r="M1021" s="4">
        <v>75.09</v>
      </c>
      <c r="N1021" s="4">
        <v>999.59</v>
      </c>
      <c r="O1021" s="5">
        <v>50.0</v>
      </c>
      <c r="P1021" s="4">
        <v>16.99</v>
      </c>
      <c r="Q1021" s="4">
        <v>924.5</v>
      </c>
    </row>
    <row r="1022" ht="14.25" customHeight="1">
      <c r="B1022" s="1" t="s">
        <v>1010</v>
      </c>
      <c r="C1022" s="4">
        <v>7897.57</v>
      </c>
      <c r="D1022" s="4">
        <v>6134.7</v>
      </c>
      <c r="E1022" s="4">
        <v>84.5</v>
      </c>
      <c r="F1022" s="4">
        <v>1212.9199999999998</v>
      </c>
      <c r="G1022" s="5">
        <v>3.0</v>
      </c>
      <c r="H1022" s="4">
        <v>28.166666666666668</v>
      </c>
      <c r="I1022" s="4">
        <v>404.3066666666666</v>
      </c>
      <c r="J1022" s="4">
        <v>7365.25</v>
      </c>
      <c r="K1022" s="4">
        <v>532.3199999999999</v>
      </c>
      <c r="L1022" s="4">
        <v>84.5</v>
      </c>
      <c r="M1022" s="4">
        <v>1212.9199999999998</v>
      </c>
      <c r="N1022" s="4">
        <v>9194.99</v>
      </c>
      <c r="O1022" s="5">
        <v>575.0</v>
      </c>
      <c r="P1022" s="4">
        <v>12.809130434782608</v>
      </c>
      <c r="Q1022" s="4">
        <v>2632.523333333333</v>
      </c>
    </row>
    <row r="1023" ht="14.25" customHeight="1">
      <c r="B1023" s="1" t="s">
        <v>1011</v>
      </c>
      <c r="C1023" s="4">
        <v>1453.92</v>
      </c>
      <c r="D1023" s="4">
        <v>942.38</v>
      </c>
      <c r="E1023" s="4">
        <v>26.0</v>
      </c>
      <c r="F1023" s="4">
        <v>263.35</v>
      </c>
      <c r="G1023" s="5">
        <v>1.0</v>
      </c>
      <c r="H1023" s="4">
        <v>26.0</v>
      </c>
      <c r="I1023" s="4">
        <v>263.35</v>
      </c>
      <c r="J1023" s="4">
        <v>1489.95</v>
      </c>
      <c r="K1023" s="4">
        <v>-36.03</v>
      </c>
      <c r="L1023" s="4">
        <v>26.0</v>
      </c>
      <c r="M1023" s="4">
        <v>263.35</v>
      </c>
      <c r="N1023" s="4">
        <v>1743.27</v>
      </c>
      <c r="O1023" s="5">
        <v>105.0</v>
      </c>
      <c r="P1023" s="4">
        <v>14.190000000000001</v>
      </c>
      <c r="Q1023" s="4">
        <v>1453.92</v>
      </c>
    </row>
    <row r="1024" ht="14.25" customHeight="1">
      <c r="B1024" s="1" t="s">
        <v>1012</v>
      </c>
      <c r="C1024" s="4">
        <v>2956.7200000000003</v>
      </c>
      <c r="D1024" s="4">
        <v>1915.2</v>
      </c>
      <c r="E1024" s="4">
        <v>50.75</v>
      </c>
      <c r="F1024" s="4">
        <v>271.20000000000005</v>
      </c>
      <c r="G1024" s="5">
        <v>2.0</v>
      </c>
      <c r="H1024" s="4">
        <v>25.375</v>
      </c>
      <c r="I1024" s="4">
        <v>135.60000000000002</v>
      </c>
      <c r="J1024" s="4">
        <v>2658.0</v>
      </c>
      <c r="K1024" s="4">
        <v>298.72</v>
      </c>
      <c r="L1024" s="4">
        <v>50.75</v>
      </c>
      <c r="M1024" s="4">
        <v>271.20000000000005</v>
      </c>
      <c r="N1024" s="4">
        <v>3278.67</v>
      </c>
      <c r="O1024" s="5">
        <v>100.0</v>
      </c>
      <c r="P1024" s="4">
        <v>26.58</v>
      </c>
      <c r="Q1024" s="4">
        <v>1478.3600000000001</v>
      </c>
    </row>
    <row r="1025" ht="14.25" customHeight="1">
      <c r="B1025" s="1" t="s">
        <v>1013</v>
      </c>
      <c r="C1025" s="4">
        <v>2116.28</v>
      </c>
      <c r="D1025" s="4">
        <v>1230.0</v>
      </c>
      <c r="E1025" s="4">
        <v>35.5</v>
      </c>
      <c r="F1025" s="4">
        <v>102.09</v>
      </c>
      <c r="G1025" s="5">
        <v>3.0</v>
      </c>
      <c r="H1025" s="4">
        <v>11.833333333333334</v>
      </c>
      <c r="I1025" s="4">
        <v>34.03</v>
      </c>
      <c r="J1025" s="4">
        <v>1977.0</v>
      </c>
      <c r="K1025" s="4">
        <v>139.28</v>
      </c>
      <c r="L1025" s="4">
        <v>35.5</v>
      </c>
      <c r="M1025" s="4">
        <v>102.09</v>
      </c>
      <c r="N1025" s="4">
        <v>2253.87</v>
      </c>
      <c r="O1025" s="5">
        <v>1500.0</v>
      </c>
      <c r="P1025" s="4">
        <v>1.318</v>
      </c>
      <c r="Q1025" s="4">
        <v>705.4266666666667</v>
      </c>
    </row>
    <row r="1026" ht="14.25" customHeight="1">
      <c r="B1026" s="1" t="s">
        <v>1014</v>
      </c>
      <c r="C1026" s="4">
        <v>2181.17</v>
      </c>
      <c r="D1026" s="4">
        <v>1657.6</v>
      </c>
      <c r="E1026" s="4">
        <v>50.75</v>
      </c>
      <c r="F1026" s="4">
        <v>165.58</v>
      </c>
      <c r="G1026" s="5">
        <v>2.0</v>
      </c>
      <c r="H1026" s="4">
        <v>25.375</v>
      </c>
      <c r="I1026" s="4">
        <v>82.79</v>
      </c>
      <c r="J1026" s="4">
        <v>1961.0</v>
      </c>
      <c r="K1026" s="4">
        <v>220.17000000000002</v>
      </c>
      <c r="L1026" s="4">
        <v>50.75</v>
      </c>
      <c r="M1026" s="4">
        <v>165.58</v>
      </c>
      <c r="N1026" s="4">
        <v>2397.5</v>
      </c>
      <c r="O1026" s="5">
        <v>1200.0</v>
      </c>
      <c r="P1026" s="4">
        <v>1.6341666666666668</v>
      </c>
      <c r="Q1026" s="4">
        <v>1090.585</v>
      </c>
    </row>
    <row r="1027" ht="14.25" customHeight="1">
      <c r="B1027" s="1" t="s">
        <v>1015</v>
      </c>
      <c r="C1027" s="4">
        <v>6875.81</v>
      </c>
      <c r="D1027" s="4">
        <v>5100.2</v>
      </c>
      <c r="E1027" s="4">
        <v>98.75</v>
      </c>
      <c r="F1027" s="4">
        <v>351.68</v>
      </c>
      <c r="G1027" s="5">
        <v>4.0</v>
      </c>
      <c r="H1027" s="4">
        <v>24.6875</v>
      </c>
      <c r="I1027" s="4">
        <v>87.92</v>
      </c>
      <c r="J1027" s="4">
        <v>6450.0</v>
      </c>
      <c r="K1027" s="4">
        <v>425.81</v>
      </c>
      <c r="L1027" s="4">
        <v>98.75</v>
      </c>
      <c r="M1027" s="4">
        <v>351.68</v>
      </c>
      <c r="N1027" s="4">
        <v>7326.24</v>
      </c>
      <c r="O1027" s="5">
        <v>2900.0</v>
      </c>
      <c r="P1027" s="4">
        <v>2.2241379310344827</v>
      </c>
      <c r="Q1027" s="4">
        <v>1718.9525</v>
      </c>
    </row>
    <row r="1028" ht="14.25" customHeight="1">
      <c r="B1028" s="1" t="s">
        <v>1016</v>
      </c>
      <c r="C1028" s="4">
        <v>2958.11</v>
      </c>
      <c r="D1028" s="4">
        <v>2374.0</v>
      </c>
      <c r="E1028" s="4">
        <v>52.0</v>
      </c>
      <c r="F1028" s="4">
        <v>85.45</v>
      </c>
      <c r="G1028" s="5">
        <v>2.0</v>
      </c>
      <c r="H1028" s="4">
        <v>26.0</v>
      </c>
      <c r="I1028" s="4">
        <v>42.725</v>
      </c>
      <c r="J1028" s="4">
        <v>2700.0</v>
      </c>
      <c r="K1028" s="4">
        <v>258.11</v>
      </c>
      <c r="L1028" s="4">
        <v>52.0</v>
      </c>
      <c r="M1028" s="4">
        <v>85.45</v>
      </c>
      <c r="N1028" s="4">
        <v>3095.5600000000004</v>
      </c>
      <c r="O1028" s="5">
        <v>1000.0</v>
      </c>
      <c r="P1028" s="4">
        <v>2.7</v>
      </c>
      <c r="Q1028" s="4">
        <v>1479.055</v>
      </c>
    </row>
    <row r="1029" ht="14.25" customHeight="1">
      <c r="B1029" s="1" t="s">
        <v>1017</v>
      </c>
      <c r="C1029" s="4">
        <v>11392.91</v>
      </c>
      <c r="D1029" s="4">
        <v>8355.5</v>
      </c>
      <c r="E1029" s="4">
        <v>177.25</v>
      </c>
      <c r="F1029" s="4">
        <v>1036.57</v>
      </c>
      <c r="G1029" s="5">
        <v>8.0</v>
      </c>
      <c r="H1029" s="4">
        <v>22.15625</v>
      </c>
      <c r="I1029" s="4">
        <v>129.57125</v>
      </c>
      <c r="J1029" s="4">
        <v>10832.5</v>
      </c>
      <c r="K1029" s="4">
        <v>560.41</v>
      </c>
      <c r="L1029" s="4">
        <v>177.25</v>
      </c>
      <c r="M1029" s="4">
        <v>1036.57</v>
      </c>
      <c r="N1029" s="4">
        <v>12606.730000000001</v>
      </c>
      <c r="O1029" s="5">
        <v>7250.0</v>
      </c>
      <c r="P1029" s="4">
        <v>1.4941379310344827</v>
      </c>
      <c r="Q1029" s="4">
        <v>1424.11375</v>
      </c>
    </row>
    <row r="1030" ht="14.25" customHeight="1">
      <c r="B1030" s="1" t="s">
        <v>1018</v>
      </c>
      <c r="C1030" s="4">
        <v>297.0</v>
      </c>
      <c r="D1030" s="4">
        <v>192.3</v>
      </c>
      <c r="E1030" s="4">
        <v>16.75</v>
      </c>
      <c r="F1030" s="4">
        <v>24.03</v>
      </c>
      <c r="G1030" s="5">
        <v>1.0</v>
      </c>
      <c r="H1030" s="4">
        <v>16.75</v>
      </c>
      <c r="I1030" s="4">
        <v>24.03</v>
      </c>
      <c r="J1030" s="4">
        <v>267.0</v>
      </c>
      <c r="K1030" s="4">
        <v>30.0</v>
      </c>
      <c r="L1030" s="4">
        <v>16.75</v>
      </c>
      <c r="M1030" s="4">
        <v>24.03</v>
      </c>
      <c r="N1030" s="4">
        <v>337.78</v>
      </c>
      <c r="O1030" s="5">
        <v>300.0</v>
      </c>
      <c r="P1030" s="4">
        <v>0.89</v>
      </c>
      <c r="Q1030" s="4">
        <v>297.0</v>
      </c>
    </row>
    <row r="1031" ht="14.25" customHeight="1">
      <c r="B1031" s="1" t="s">
        <v>1019</v>
      </c>
      <c r="C1031" s="4">
        <v>368.27</v>
      </c>
      <c r="D1031" s="4">
        <v>270.5</v>
      </c>
      <c r="E1031" s="4">
        <v>16.75</v>
      </c>
      <c r="F1031" s="4">
        <v>52.79</v>
      </c>
      <c r="G1031" s="5">
        <v>1.0</v>
      </c>
      <c r="H1031" s="4">
        <v>16.75</v>
      </c>
      <c r="I1031" s="4">
        <v>52.79</v>
      </c>
      <c r="J1031" s="4">
        <v>297.5</v>
      </c>
      <c r="K1031" s="4">
        <v>70.77</v>
      </c>
      <c r="L1031" s="4">
        <v>16.75</v>
      </c>
      <c r="M1031" s="4">
        <v>52.79</v>
      </c>
      <c r="N1031" s="4">
        <v>437.81</v>
      </c>
      <c r="O1031" s="5">
        <v>250.0</v>
      </c>
      <c r="P1031" s="4">
        <v>1.19</v>
      </c>
      <c r="Q1031" s="4">
        <v>368.27</v>
      </c>
    </row>
    <row r="1032" ht="14.25" customHeight="1">
      <c r="B1032" s="1" t="s">
        <v>1020</v>
      </c>
      <c r="C1032" s="4">
        <v>499.89</v>
      </c>
      <c r="D1032" s="4">
        <v>300.5</v>
      </c>
      <c r="E1032" s="4">
        <v>0.0</v>
      </c>
      <c r="F1032" s="4">
        <v>38.96</v>
      </c>
      <c r="G1032" s="5">
        <v>1.0</v>
      </c>
      <c r="H1032" s="4">
        <v>0.0</v>
      </c>
      <c r="I1032" s="4">
        <v>38.96</v>
      </c>
      <c r="J1032" s="4">
        <v>422.5</v>
      </c>
      <c r="K1032" s="4">
        <v>77.39</v>
      </c>
      <c r="L1032" s="4">
        <v>0.0</v>
      </c>
      <c r="M1032" s="4">
        <v>38.96</v>
      </c>
      <c r="N1032" s="4">
        <v>538.85</v>
      </c>
      <c r="O1032" s="5">
        <v>250.0</v>
      </c>
      <c r="P1032" s="4">
        <v>1.69</v>
      </c>
      <c r="Q1032" s="4">
        <v>499.89</v>
      </c>
    </row>
    <row r="1033" ht="14.25" customHeight="1">
      <c r="B1033" s="1" t="s">
        <v>1021</v>
      </c>
      <c r="C1033" s="4">
        <v>3404.1900000000005</v>
      </c>
      <c r="D1033" s="4">
        <v>2221.4</v>
      </c>
      <c r="E1033" s="4">
        <v>51.0</v>
      </c>
      <c r="F1033" s="4">
        <v>180.05999999999997</v>
      </c>
      <c r="G1033" s="5">
        <v>5.0</v>
      </c>
      <c r="H1033" s="4">
        <v>10.2</v>
      </c>
      <c r="I1033" s="4">
        <v>36.01199999999999</v>
      </c>
      <c r="J1033" s="4">
        <v>3118.0</v>
      </c>
      <c r="K1033" s="4">
        <v>286.19</v>
      </c>
      <c r="L1033" s="4">
        <v>51.0</v>
      </c>
      <c r="M1033" s="4">
        <v>180.05999999999997</v>
      </c>
      <c r="N1033" s="4">
        <v>3635.2500000000005</v>
      </c>
      <c r="O1033" s="5">
        <v>1950.0</v>
      </c>
      <c r="P1033" s="4">
        <v>1.598974358974359</v>
      </c>
      <c r="Q1033" s="4">
        <v>680.8380000000001</v>
      </c>
    </row>
    <row r="1034" ht="14.25" customHeight="1">
      <c r="B1034" s="1" t="s">
        <v>1022</v>
      </c>
      <c r="C1034" s="4">
        <v>1225.65</v>
      </c>
      <c r="D1034" s="4">
        <v>766.0</v>
      </c>
      <c r="E1034" s="4">
        <v>51.0</v>
      </c>
      <c r="F1034" s="4">
        <v>129.9</v>
      </c>
      <c r="G1034" s="5">
        <v>3.0</v>
      </c>
      <c r="H1034" s="4">
        <v>17.0</v>
      </c>
      <c r="I1034" s="4">
        <v>43.300000000000004</v>
      </c>
      <c r="J1034" s="4">
        <v>1235.0</v>
      </c>
      <c r="K1034" s="4">
        <v>-9.350000000000001</v>
      </c>
      <c r="L1034" s="4">
        <v>51.0</v>
      </c>
      <c r="M1034" s="4">
        <v>129.9</v>
      </c>
      <c r="N1034" s="4">
        <v>1406.55</v>
      </c>
      <c r="O1034" s="5">
        <v>1100.0</v>
      </c>
      <c r="P1034" s="4">
        <v>1.1227272727272728</v>
      </c>
      <c r="Q1034" s="4">
        <v>408.55</v>
      </c>
    </row>
    <row r="1035" ht="14.25" customHeight="1">
      <c r="B1035" s="1" t="s">
        <v>1023</v>
      </c>
      <c r="C1035" s="4">
        <v>1893.29</v>
      </c>
      <c r="D1035" s="4">
        <v>1158.4</v>
      </c>
      <c r="E1035" s="4">
        <v>24.75</v>
      </c>
      <c r="F1035" s="4">
        <v>143.06</v>
      </c>
      <c r="G1035" s="5">
        <v>1.0</v>
      </c>
      <c r="H1035" s="4">
        <v>24.75</v>
      </c>
      <c r="I1035" s="4">
        <v>143.06</v>
      </c>
      <c r="J1035" s="4">
        <v>1798.0</v>
      </c>
      <c r="K1035" s="4">
        <v>95.29</v>
      </c>
      <c r="L1035" s="4">
        <v>24.75</v>
      </c>
      <c r="M1035" s="4">
        <v>143.06</v>
      </c>
      <c r="N1035" s="4">
        <v>2061.1</v>
      </c>
      <c r="O1035" s="5">
        <v>200.0</v>
      </c>
      <c r="P1035" s="4">
        <v>8.99</v>
      </c>
      <c r="Q1035" s="4">
        <v>1893.29</v>
      </c>
    </row>
    <row r="1036" ht="14.25" customHeight="1">
      <c r="B1036" s="1" t="s">
        <v>1024</v>
      </c>
      <c r="C1036" s="4">
        <v>3447.22</v>
      </c>
      <c r="D1036" s="4">
        <v>2219.0</v>
      </c>
      <c r="E1036" s="4">
        <v>64.75</v>
      </c>
      <c r="F1036" s="4">
        <v>417.21</v>
      </c>
      <c r="G1036" s="5">
        <v>3.0</v>
      </c>
      <c r="H1036" s="4">
        <v>21.583333333333332</v>
      </c>
      <c r="I1036" s="4">
        <v>139.07</v>
      </c>
      <c r="J1036" s="4">
        <v>3164.5</v>
      </c>
      <c r="K1036" s="4">
        <v>282.72</v>
      </c>
      <c r="L1036" s="4">
        <v>64.75</v>
      </c>
      <c r="M1036" s="4">
        <v>417.21</v>
      </c>
      <c r="N1036" s="4">
        <v>3929.1800000000003</v>
      </c>
      <c r="O1036" s="5">
        <v>2050.0</v>
      </c>
      <c r="P1036" s="4">
        <v>1.543658536585366</v>
      </c>
      <c r="Q1036" s="4">
        <v>1149.0733333333333</v>
      </c>
    </row>
    <row r="1037" ht="14.25" customHeight="1">
      <c r="B1037" s="1" t="s">
        <v>1025</v>
      </c>
      <c r="C1037" s="4">
        <v>29185.9</v>
      </c>
      <c r="D1037" s="4">
        <v>19744.599999999988</v>
      </c>
      <c r="E1037" s="4">
        <v>523.0</v>
      </c>
      <c r="F1037" s="4">
        <v>1695.69</v>
      </c>
      <c r="G1037" s="5">
        <v>35.0</v>
      </c>
      <c r="H1037" s="4">
        <v>14.942857142857143</v>
      </c>
      <c r="I1037" s="4">
        <v>48.44828571428572</v>
      </c>
      <c r="J1037" s="4">
        <v>28316.5</v>
      </c>
      <c r="K1037" s="4">
        <v>869.4000000000002</v>
      </c>
      <c r="L1037" s="4">
        <v>523.0</v>
      </c>
      <c r="M1037" s="4">
        <v>1695.69</v>
      </c>
      <c r="N1037" s="4">
        <v>31404.590000000004</v>
      </c>
      <c r="O1037" s="5">
        <v>14050.0</v>
      </c>
      <c r="P1037" s="4">
        <v>2.015409252669039</v>
      </c>
      <c r="Q1037" s="4">
        <v>833.8828571428572</v>
      </c>
    </row>
    <row r="1038" ht="14.25" customHeight="1">
      <c r="B1038" s="1" t="s">
        <v>1026</v>
      </c>
      <c r="C1038" s="4">
        <v>6072.34</v>
      </c>
      <c r="D1038" s="4">
        <v>2238.7999999999997</v>
      </c>
      <c r="E1038" s="4">
        <v>169.75</v>
      </c>
      <c r="F1038" s="4">
        <v>255.66999999999996</v>
      </c>
      <c r="G1038" s="5">
        <v>11.0</v>
      </c>
      <c r="H1038" s="4">
        <v>15.431818181818182</v>
      </c>
      <c r="I1038" s="4">
        <v>23.24272727272727</v>
      </c>
      <c r="J1038" s="4">
        <v>5377.5</v>
      </c>
      <c r="K1038" s="4">
        <v>694.8400000000001</v>
      </c>
      <c r="L1038" s="4">
        <v>169.75</v>
      </c>
      <c r="M1038" s="4">
        <v>255.66999999999996</v>
      </c>
      <c r="N1038" s="4">
        <v>6497.759999999999</v>
      </c>
      <c r="O1038" s="5">
        <v>4150.0</v>
      </c>
      <c r="P1038" s="4">
        <v>1.2957831325301206</v>
      </c>
      <c r="Q1038" s="4">
        <v>552.0309090909091</v>
      </c>
    </row>
    <row r="1039" ht="14.25" customHeight="1">
      <c r="B1039" s="1" t="s">
        <v>1027</v>
      </c>
      <c r="C1039" s="4">
        <v>378.22</v>
      </c>
      <c r="D1039" s="4">
        <v>126.4</v>
      </c>
      <c r="E1039" s="4">
        <v>14.5</v>
      </c>
      <c r="F1039" s="4">
        <v>40.24</v>
      </c>
      <c r="G1039" s="5">
        <v>2.0</v>
      </c>
      <c r="H1039" s="4">
        <v>7.25</v>
      </c>
      <c r="I1039" s="4">
        <v>20.12</v>
      </c>
      <c r="J1039" s="4">
        <v>310.0</v>
      </c>
      <c r="K1039" s="4">
        <v>68.22</v>
      </c>
      <c r="L1039" s="4">
        <v>14.5</v>
      </c>
      <c r="M1039" s="4">
        <v>40.24</v>
      </c>
      <c r="N1039" s="4">
        <v>432.96</v>
      </c>
      <c r="O1039" s="5">
        <v>200.0</v>
      </c>
      <c r="P1039" s="4">
        <v>1.55</v>
      </c>
      <c r="Q1039" s="4">
        <v>189.11</v>
      </c>
    </row>
    <row r="1040" ht="14.25" customHeight="1">
      <c r="B1040" s="1" t="s">
        <v>1028</v>
      </c>
      <c r="C1040" s="4">
        <v>1573.06</v>
      </c>
      <c r="D1040" s="4">
        <v>629.9</v>
      </c>
      <c r="E1040" s="4">
        <v>31.0</v>
      </c>
      <c r="F1040" s="4">
        <v>85.78</v>
      </c>
      <c r="G1040" s="5">
        <v>4.0</v>
      </c>
      <c r="H1040" s="4">
        <v>7.75</v>
      </c>
      <c r="I1040" s="4">
        <v>21.445</v>
      </c>
      <c r="J1040" s="4">
        <v>1335.5</v>
      </c>
      <c r="K1040" s="4">
        <v>237.56</v>
      </c>
      <c r="L1040" s="4">
        <v>31.0</v>
      </c>
      <c r="M1040" s="4">
        <v>85.78</v>
      </c>
      <c r="N1040" s="4">
        <v>1689.8400000000001</v>
      </c>
      <c r="O1040" s="5">
        <v>1050.0</v>
      </c>
      <c r="P1040" s="4">
        <v>1.2719047619047619</v>
      </c>
      <c r="Q1040" s="4">
        <v>393.265</v>
      </c>
    </row>
    <row r="1041" ht="14.25" customHeight="1">
      <c r="B1041" s="1" t="s">
        <v>1029</v>
      </c>
      <c r="C1041" s="4">
        <v>13337.06</v>
      </c>
      <c r="D1041" s="4">
        <v>9422.1</v>
      </c>
      <c r="E1041" s="4">
        <v>106.5</v>
      </c>
      <c r="F1041" s="4">
        <v>388.65</v>
      </c>
      <c r="G1041" s="5">
        <v>6.0</v>
      </c>
      <c r="H1041" s="4">
        <v>17.75</v>
      </c>
      <c r="I1041" s="4">
        <v>64.77499999999999</v>
      </c>
      <c r="J1041" s="4">
        <v>12897.36</v>
      </c>
      <c r="K1041" s="4">
        <v>439.7</v>
      </c>
      <c r="L1041" s="4">
        <v>106.5</v>
      </c>
      <c r="M1041" s="4">
        <v>388.65</v>
      </c>
      <c r="N1041" s="4">
        <v>13832.21</v>
      </c>
      <c r="O1041" s="5">
        <v>178.0</v>
      </c>
      <c r="P1041" s="4">
        <v>72.45707865168539</v>
      </c>
      <c r="Q1041" s="4">
        <v>2222.8433333333332</v>
      </c>
    </row>
    <row r="1042" ht="14.25" customHeight="1">
      <c r="B1042" s="1" t="s">
        <v>1030</v>
      </c>
      <c r="C1042" s="4">
        <v>21866.0</v>
      </c>
      <c r="D1042" s="4">
        <v>17478.1</v>
      </c>
      <c r="E1042" s="4">
        <v>95.5</v>
      </c>
      <c r="F1042" s="4">
        <v>870.9599999999999</v>
      </c>
      <c r="G1042" s="5">
        <v>3.0</v>
      </c>
      <c r="H1042" s="4">
        <v>31.833333333333332</v>
      </c>
      <c r="I1042" s="4">
        <v>290.32</v>
      </c>
      <c r="J1042" s="4">
        <v>22646.0</v>
      </c>
      <c r="K1042" s="4">
        <v>-780.0</v>
      </c>
      <c r="L1042" s="4">
        <v>95.5</v>
      </c>
      <c r="M1042" s="4">
        <v>870.9599999999999</v>
      </c>
      <c r="N1042" s="4">
        <v>22832.46</v>
      </c>
      <c r="O1042" s="5">
        <v>338.0</v>
      </c>
      <c r="P1042" s="4">
        <v>67.0</v>
      </c>
      <c r="Q1042" s="4">
        <v>7288.666666666667</v>
      </c>
    </row>
    <row r="1043" ht="14.25" customHeight="1">
      <c r="B1043" s="1" t="s">
        <v>1031</v>
      </c>
      <c r="C1043" s="4">
        <v>1258.1100000000001</v>
      </c>
      <c r="D1043" s="4">
        <v>888.8</v>
      </c>
      <c r="E1043" s="4">
        <v>47.75</v>
      </c>
      <c r="F1043" s="4">
        <v>103.79</v>
      </c>
      <c r="G1043" s="5">
        <v>4.0</v>
      </c>
      <c r="H1043" s="4">
        <v>11.9375</v>
      </c>
      <c r="I1043" s="4">
        <v>25.9475</v>
      </c>
      <c r="J1043" s="4">
        <v>938.5</v>
      </c>
      <c r="K1043" s="4">
        <v>319.61</v>
      </c>
      <c r="L1043" s="4">
        <v>47.75</v>
      </c>
      <c r="M1043" s="4">
        <v>103.79</v>
      </c>
      <c r="N1043" s="4">
        <v>1409.65</v>
      </c>
      <c r="O1043" s="5">
        <v>200.0</v>
      </c>
      <c r="P1043" s="4">
        <v>4.6925</v>
      </c>
      <c r="Q1043" s="4">
        <v>314.52750000000003</v>
      </c>
    </row>
    <row r="1044" ht="14.25" customHeight="1">
      <c r="B1044" s="1" t="s">
        <v>1032</v>
      </c>
      <c r="C1044" s="4">
        <v>857.89</v>
      </c>
      <c r="D1044" s="4">
        <v>547.28</v>
      </c>
      <c r="E1044" s="4">
        <v>18.75</v>
      </c>
      <c r="F1044" s="4">
        <v>23.57</v>
      </c>
      <c r="G1044" s="5">
        <v>1.0</v>
      </c>
      <c r="H1044" s="4">
        <v>18.75</v>
      </c>
      <c r="I1044" s="4">
        <v>23.57</v>
      </c>
      <c r="J1044" s="4">
        <v>762.48</v>
      </c>
      <c r="K1044" s="4">
        <v>95.41</v>
      </c>
      <c r="L1044" s="4">
        <v>18.75</v>
      </c>
      <c r="M1044" s="4">
        <v>23.57</v>
      </c>
      <c r="N1044" s="4">
        <v>900.21</v>
      </c>
      <c r="O1044" s="5">
        <v>72.0</v>
      </c>
      <c r="P1044" s="4">
        <v>10.59</v>
      </c>
      <c r="Q1044" s="4">
        <v>857.89</v>
      </c>
    </row>
    <row r="1045" ht="14.25" customHeight="1">
      <c r="B1045" s="1" t="s">
        <v>1033</v>
      </c>
      <c r="C1045" s="4">
        <v>6721.9</v>
      </c>
      <c r="D1045" s="4">
        <v>5014.8</v>
      </c>
      <c r="E1045" s="4">
        <v>24.75</v>
      </c>
      <c r="F1045" s="4">
        <v>226.21</v>
      </c>
      <c r="G1045" s="5">
        <v>3.0</v>
      </c>
      <c r="H1045" s="4">
        <v>8.25</v>
      </c>
      <c r="I1045" s="4">
        <v>75.40333333333334</v>
      </c>
      <c r="J1045" s="4">
        <v>6390.5</v>
      </c>
      <c r="K1045" s="4">
        <v>331.4</v>
      </c>
      <c r="L1045" s="4">
        <v>24.75</v>
      </c>
      <c r="M1045" s="4">
        <v>226.21</v>
      </c>
      <c r="N1045" s="4">
        <v>6972.860000000001</v>
      </c>
      <c r="O1045" s="5">
        <v>650.0</v>
      </c>
      <c r="P1045" s="4">
        <v>9.831538461538461</v>
      </c>
      <c r="Q1045" s="4">
        <v>2240.633333333333</v>
      </c>
    </row>
    <row r="1046" ht="14.25" customHeight="1">
      <c r="B1046" s="1" t="s">
        <v>1034</v>
      </c>
      <c r="C1046" s="4">
        <v>612.79</v>
      </c>
      <c r="D1046" s="4">
        <v>440.14</v>
      </c>
      <c r="E1046" s="4">
        <v>20.0</v>
      </c>
      <c r="F1046" s="4">
        <v>73.83</v>
      </c>
      <c r="G1046" s="5">
        <v>1.0</v>
      </c>
      <c r="H1046" s="4">
        <v>20.0</v>
      </c>
      <c r="I1046" s="4">
        <v>73.83</v>
      </c>
      <c r="J1046" s="4">
        <v>502.17</v>
      </c>
      <c r="K1046" s="4">
        <v>110.62</v>
      </c>
      <c r="L1046" s="4">
        <v>20.0</v>
      </c>
      <c r="M1046" s="4">
        <v>73.83</v>
      </c>
      <c r="N1046" s="4">
        <v>706.62</v>
      </c>
      <c r="O1046" s="5">
        <v>3.0</v>
      </c>
      <c r="P1046" s="4">
        <v>167.39000000000001</v>
      </c>
      <c r="Q1046" s="4">
        <v>612.79</v>
      </c>
    </row>
    <row r="1047" ht="14.25" customHeight="1">
      <c r="B1047" s="1" t="s">
        <v>1035</v>
      </c>
      <c r="C1047" s="4">
        <v>219.26</v>
      </c>
      <c r="D1047" s="4">
        <v>149.8</v>
      </c>
      <c r="E1047" s="4">
        <v>13.25</v>
      </c>
      <c r="F1047" s="4">
        <v>19.56</v>
      </c>
      <c r="G1047" s="5">
        <v>1.0</v>
      </c>
      <c r="H1047" s="4">
        <v>13.25</v>
      </c>
      <c r="I1047" s="4">
        <v>19.56</v>
      </c>
      <c r="J1047" s="4">
        <v>155.99</v>
      </c>
      <c r="K1047" s="4">
        <v>63.27</v>
      </c>
      <c r="L1047" s="4">
        <v>13.25</v>
      </c>
      <c r="M1047" s="4">
        <v>19.56</v>
      </c>
      <c r="N1047" s="4">
        <v>252.07</v>
      </c>
      <c r="O1047" s="5">
        <v>1.0</v>
      </c>
      <c r="P1047" s="4">
        <v>155.99</v>
      </c>
      <c r="Q1047" s="4">
        <v>219.26</v>
      </c>
    </row>
    <row r="1048" ht="14.25" customHeight="1">
      <c r="B1048" s="1" t="s">
        <v>1036</v>
      </c>
      <c r="C1048" s="4">
        <v>431.98</v>
      </c>
      <c r="D1048" s="4">
        <v>284.66</v>
      </c>
      <c r="E1048" s="4">
        <v>16.75</v>
      </c>
      <c r="F1048" s="4">
        <v>33.39</v>
      </c>
      <c r="G1048" s="5">
        <v>1.0</v>
      </c>
      <c r="H1048" s="4">
        <v>16.75</v>
      </c>
      <c r="I1048" s="4">
        <v>33.39</v>
      </c>
      <c r="J1048" s="4">
        <v>371.98</v>
      </c>
      <c r="K1048" s="4">
        <v>60.0</v>
      </c>
      <c r="L1048" s="4">
        <v>16.75</v>
      </c>
      <c r="M1048" s="4">
        <v>33.39</v>
      </c>
      <c r="N1048" s="4">
        <v>482.12</v>
      </c>
      <c r="O1048" s="5">
        <v>2.0</v>
      </c>
      <c r="P1048" s="4">
        <v>185.99</v>
      </c>
      <c r="Q1048" s="4">
        <v>431.98</v>
      </c>
    </row>
    <row r="1049" ht="14.25" customHeight="1">
      <c r="B1049" s="1" t="s">
        <v>1037</v>
      </c>
      <c r="C1049" s="4">
        <v>308.18</v>
      </c>
      <c r="D1049" s="4">
        <v>177.76</v>
      </c>
      <c r="E1049" s="4">
        <v>26.5</v>
      </c>
      <c r="F1049" s="4">
        <v>38.44</v>
      </c>
      <c r="G1049" s="5">
        <v>2.0</v>
      </c>
      <c r="H1049" s="4">
        <v>13.25</v>
      </c>
      <c r="I1049" s="4">
        <v>19.22</v>
      </c>
      <c r="J1049" s="4">
        <v>148.18</v>
      </c>
      <c r="K1049" s="4">
        <v>160.0</v>
      </c>
      <c r="L1049" s="4">
        <v>26.5</v>
      </c>
      <c r="M1049" s="4">
        <v>38.44</v>
      </c>
      <c r="N1049" s="4">
        <v>373.12</v>
      </c>
      <c r="O1049" s="5">
        <v>2.0</v>
      </c>
      <c r="P1049" s="4">
        <v>74.09</v>
      </c>
      <c r="Q1049" s="4">
        <v>154.09</v>
      </c>
    </row>
    <row r="1050" ht="14.25" customHeight="1">
      <c r="B1050" s="1" t="s">
        <v>1038</v>
      </c>
      <c r="C1050" s="4">
        <v>162.99</v>
      </c>
      <c r="D1050" s="4">
        <v>90.86</v>
      </c>
      <c r="E1050" s="4">
        <v>14.5</v>
      </c>
      <c r="F1050" s="4">
        <v>17.52</v>
      </c>
      <c r="G1050" s="5">
        <v>1.0</v>
      </c>
      <c r="H1050" s="4">
        <v>14.5</v>
      </c>
      <c r="I1050" s="4">
        <v>17.52</v>
      </c>
      <c r="J1050" s="4">
        <v>77.99</v>
      </c>
      <c r="K1050" s="4">
        <v>85.0</v>
      </c>
      <c r="L1050" s="4">
        <v>14.5</v>
      </c>
      <c r="M1050" s="4">
        <v>17.52</v>
      </c>
      <c r="N1050" s="4">
        <v>195.01</v>
      </c>
      <c r="O1050" s="5">
        <v>1.0</v>
      </c>
      <c r="P1050" s="4">
        <v>77.99</v>
      </c>
      <c r="Q1050" s="4">
        <v>162.99</v>
      </c>
    </row>
    <row r="1051" ht="14.25" customHeight="1">
      <c r="B1051" s="1" t="s">
        <v>1039</v>
      </c>
      <c r="C1051" s="4">
        <v>143.99</v>
      </c>
      <c r="D1051" s="4">
        <v>92.84</v>
      </c>
      <c r="E1051" s="4">
        <v>13.25</v>
      </c>
      <c r="F1051" s="4">
        <v>22.78</v>
      </c>
      <c r="G1051" s="5">
        <v>1.0</v>
      </c>
      <c r="H1051" s="4">
        <v>13.25</v>
      </c>
      <c r="I1051" s="4">
        <v>22.78</v>
      </c>
      <c r="J1051" s="4">
        <v>63.99</v>
      </c>
      <c r="K1051" s="4">
        <v>80.0</v>
      </c>
      <c r="L1051" s="4">
        <v>13.25</v>
      </c>
      <c r="M1051" s="4">
        <v>22.78</v>
      </c>
      <c r="N1051" s="4">
        <v>180.02</v>
      </c>
      <c r="O1051" s="5">
        <v>1.0</v>
      </c>
      <c r="P1051" s="4">
        <v>63.99</v>
      </c>
      <c r="Q1051" s="4">
        <v>143.99</v>
      </c>
    </row>
    <row r="1052" ht="14.25" customHeight="1">
      <c r="B1052" s="1" t="s">
        <v>1040</v>
      </c>
      <c r="C1052" s="4">
        <v>259.99</v>
      </c>
      <c r="D1052" s="4">
        <v>141.94</v>
      </c>
      <c r="E1052" s="4">
        <v>15.5</v>
      </c>
      <c r="F1052" s="4">
        <v>21.75</v>
      </c>
      <c r="G1052" s="5">
        <v>1.0</v>
      </c>
      <c r="H1052" s="4">
        <v>15.5</v>
      </c>
      <c r="I1052" s="4">
        <v>21.75</v>
      </c>
      <c r="J1052" s="4">
        <v>179.99</v>
      </c>
      <c r="K1052" s="4">
        <v>80.0</v>
      </c>
      <c r="L1052" s="4">
        <v>15.5</v>
      </c>
      <c r="M1052" s="4">
        <v>21.75</v>
      </c>
      <c r="N1052" s="4">
        <v>297.24</v>
      </c>
      <c r="O1052" s="5">
        <v>1.0</v>
      </c>
      <c r="P1052" s="4">
        <v>179.99</v>
      </c>
      <c r="Q1052" s="4">
        <v>259.99</v>
      </c>
    </row>
    <row r="1053" ht="14.25" customHeight="1">
      <c r="B1053" s="1" t="s">
        <v>1041</v>
      </c>
      <c r="C1053" s="4">
        <v>469.99</v>
      </c>
      <c r="D1053" s="4">
        <v>255.24</v>
      </c>
      <c r="E1053" s="4">
        <v>15.5</v>
      </c>
      <c r="F1053" s="4">
        <v>19.09</v>
      </c>
      <c r="G1053" s="5">
        <v>1.0</v>
      </c>
      <c r="H1053" s="4">
        <v>15.5</v>
      </c>
      <c r="I1053" s="4">
        <v>19.09</v>
      </c>
      <c r="J1053" s="4">
        <v>205.99</v>
      </c>
      <c r="K1053" s="4">
        <v>264.0</v>
      </c>
      <c r="L1053" s="4">
        <v>15.5</v>
      </c>
      <c r="M1053" s="4">
        <v>19.09</v>
      </c>
      <c r="N1053" s="4">
        <v>504.58</v>
      </c>
      <c r="O1053" s="5">
        <v>1.0</v>
      </c>
      <c r="P1053" s="4">
        <v>205.99</v>
      </c>
      <c r="Q1053" s="4">
        <v>469.99</v>
      </c>
    </row>
    <row r="1054" ht="14.25" customHeight="1">
      <c r="B1054" s="1" t="s">
        <v>1042</v>
      </c>
      <c r="C1054" s="4">
        <v>1300.24</v>
      </c>
      <c r="D1054" s="4">
        <v>592.5</v>
      </c>
      <c r="E1054" s="4">
        <v>96.25</v>
      </c>
      <c r="F1054" s="4">
        <v>259.56</v>
      </c>
      <c r="G1054" s="5">
        <v>8.0</v>
      </c>
      <c r="H1054" s="4">
        <v>12.03125</v>
      </c>
      <c r="I1054" s="4">
        <v>32.445</v>
      </c>
      <c r="J1054" s="4">
        <v>1107.0</v>
      </c>
      <c r="K1054" s="4">
        <v>193.24</v>
      </c>
      <c r="L1054" s="4">
        <v>96.25</v>
      </c>
      <c r="M1054" s="4">
        <v>259.56</v>
      </c>
      <c r="N1054" s="4">
        <v>1656.0500000000002</v>
      </c>
      <c r="O1054" s="5">
        <v>2500.0</v>
      </c>
      <c r="P1054" s="4">
        <v>0.4428</v>
      </c>
      <c r="Q1054" s="4">
        <v>162.53</v>
      </c>
    </row>
    <row r="1055" ht="14.25" customHeight="1">
      <c r="B1055" s="1" t="s">
        <v>1043</v>
      </c>
      <c r="C1055" s="4">
        <v>2404.6</v>
      </c>
      <c r="D1055" s="4">
        <v>1962.6</v>
      </c>
      <c r="E1055" s="4">
        <v>26.0</v>
      </c>
      <c r="F1055" s="4">
        <v>113.66</v>
      </c>
      <c r="G1055" s="5">
        <v>1.0</v>
      </c>
      <c r="H1055" s="4">
        <v>26.0</v>
      </c>
      <c r="I1055" s="4">
        <v>113.66</v>
      </c>
      <c r="J1055" s="4">
        <v>2329.6</v>
      </c>
      <c r="K1055" s="4">
        <v>75.0</v>
      </c>
      <c r="L1055" s="4">
        <v>26.0</v>
      </c>
      <c r="M1055" s="4">
        <v>113.66</v>
      </c>
      <c r="N1055" s="4">
        <v>2544.26</v>
      </c>
      <c r="O1055" s="5">
        <v>140.0</v>
      </c>
      <c r="P1055" s="4">
        <v>16.64</v>
      </c>
      <c r="Q1055" s="4">
        <v>2404.6</v>
      </c>
    </row>
    <row r="1056" ht="14.25" customHeight="1">
      <c r="B1056" s="1" t="s">
        <v>1044</v>
      </c>
      <c r="C1056" s="4">
        <v>806.84</v>
      </c>
      <c r="D1056" s="4">
        <v>529.0</v>
      </c>
      <c r="E1056" s="4">
        <v>20.0</v>
      </c>
      <c r="F1056" s="4">
        <v>99.8</v>
      </c>
      <c r="G1056" s="5">
        <v>1.0</v>
      </c>
      <c r="H1056" s="4">
        <v>20.0</v>
      </c>
      <c r="I1056" s="4">
        <v>99.8</v>
      </c>
      <c r="J1056" s="4">
        <v>714.0</v>
      </c>
      <c r="K1056" s="4">
        <v>92.84</v>
      </c>
      <c r="L1056" s="4">
        <v>20.0</v>
      </c>
      <c r="M1056" s="4">
        <v>99.8</v>
      </c>
      <c r="N1056" s="4">
        <v>926.64</v>
      </c>
      <c r="O1056" s="5">
        <v>600.0</v>
      </c>
      <c r="P1056" s="4">
        <v>1.19</v>
      </c>
      <c r="Q1056" s="4">
        <v>806.84</v>
      </c>
    </row>
    <row r="1057" ht="14.25" customHeight="1">
      <c r="B1057" s="1" t="s">
        <v>1045</v>
      </c>
      <c r="C1057" s="4">
        <v>1711.5</v>
      </c>
      <c r="D1057" s="4">
        <v>1301.75</v>
      </c>
      <c r="E1057" s="4">
        <v>54.25</v>
      </c>
      <c r="F1057" s="4">
        <v>276.58</v>
      </c>
      <c r="G1057" s="5">
        <v>3.0</v>
      </c>
      <c r="H1057" s="4">
        <v>18.083333333333332</v>
      </c>
      <c r="I1057" s="4">
        <v>92.19333333333333</v>
      </c>
      <c r="J1057" s="4">
        <v>1656.5</v>
      </c>
      <c r="K1057" s="4">
        <v>55.0</v>
      </c>
      <c r="L1057" s="4">
        <v>54.25</v>
      </c>
      <c r="M1057" s="4">
        <v>276.58</v>
      </c>
      <c r="N1057" s="4">
        <v>2042.33</v>
      </c>
      <c r="O1057" s="5">
        <v>1450.0</v>
      </c>
      <c r="P1057" s="4">
        <v>1.1424137931034484</v>
      </c>
      <c r="Q1057" s="4">
        <v>570.5</v>
      </c>
    </row>
    <row r="1058" ht="14.25" customHeight="1">
      <c r="B1058" s="1" t="s">
        <v>1046</v>
      </c>
      <c r="C1058" s="4">
        <v>1067.5</v>
      </c>
      <c r="D1058" s="4">
        <v>657.4</v>
      </c>
      <c r="E1058" s="4">
        <v>0.0</v>
      </c>
      <c r="F1058" s="4">
        <v>51.78</v>
      </c>
      <c r="G1058" s="5">
        <v>1.0</v>
      </c>
      <c r="H1058" s="4">
        <v>0.0</v>
      </c>
      <c r="I1058" s="4">
        <v>51.78</v>
      </c>
      <c r="J1058" s="4">
        <v>947.5</v>
      </c>
      <c r="K1058" s="4">
        <v>120.0</v>
      </c>
      <c r="L1058" s="4">
        <v>0.0</v>
      </c>
      <c r="M1058" s="4">
        <v>51.78</v>
      </c>
      <c r="N1058" s="4">
        <v>1119.28</v>
      </c>
      <c r="O1058" s="5">
        <v>400.0</v>
      </c>
      <c r="P1058" s="4">
        <v>2.36875</v>
      </c>
      <c r="Q1058" s="4">
        <v>1067.5</v>
      </c>
    </row>
    <row r="1059" ht="14.25" customHeight="1">
      <c r="B1059" s="1" t="s">
        <v>1047</v>
      </c>
      <c r="C1059" s="4">
        <v>5833.879999999999</v>
      </c>
      <c r="D1059" s="4">
        <v>3930.5200000000004</v>
      </c>
      <c r="E1059" s="4">
        <v>157.75</v>
      </c>
      <c r="F1059" s="4">
        <v>728.9</v>
      </c>
      <c r="G1059" s="5">
        <v>13.0</v>
      </c>
      <c r="H1059" s="4">
        <v>12.134615384615385</v>
      </c>
      <c r="I1059" s="4">
        <v>56.06923076923077</v>
      </c>
      <c r="J1059" s="4">
        <v>5063.7</v>
      </c>
      <c r="K1059" s="4">
        <v>770.18</v>
      </c>
      <c r="L1059" s="4">
        <v>157.75</v>
      </c>
      <c r="M1059" s="4">
        <v>728.9</v>
      </c>
      <c r="N1059" s="4">
        <v>6720.529999999999</v>
      </c>
      <c r="O1059" s="5">
        <v>5580.0</v>
      </c>
      <c r="P1059" s="4">
        <v>0.9074731182795699</v>
      </c>
      <c r="Q1059" s="4">
        <v>448.75999999999993</v>
      </c>
    </row>
    <row r="1060" ht="14.25" customHeight="1">
      <c r="B1060" s="1" t="s">
        <v>1048</v>
      </c>
      <c r="C1060" s="4">
        <v>15356.35</v>
      </c>
      <c r="D1060" s="4">
        <v>13854.399999999994</v>
      </c>
      <c r="E1060" s="4">
        <v>468.25</v>
      </c>
      <c r="F1060" s="4">
        <v>1691.5300000000004</v>
      </c>
      <c r="G1060" s="5">
        <v>31.0</v>
      </c>
      <c r="H1060" s="4">
        <v>15.10483870967742</v>
      </c>
      <c r="I1060" s="4">
        <v>54.56548387096775</v>
      </c>
      <c r="J1060" s="4">
        <v>13372.0</v>
      </c>
      <c r="K1060" s="4">
        <v>1984.35</v>
      </c>
      <c r="L1060" s="4">
        <v>468.25</v>
      </c>
      <c r="M1060" s="4">
        <v>1691.5300000000004</v>
      </c>
      <c r="N1060" s="4">
        <v>17516.129999999997</v>
      </c>
      <c r="O1060" s="5">
        <v>14600.0</v>
      </c>
      <c r="P1060" s="4">
        <v>0.9158904109589041</v>
      </c>
      <c r="Q1060" s="4">
        <v>495.3661290322581</v>
      </c>
    </row>
    <row r="1061" ht="14.25" customHeight="1">
      <c r="B1061" s="1" t="s">
        <v>1049</v>
      </c>
      <c r="C1061" s="4">
        <v>2891.68</v>
      </c>
      <c r="D1061" s="4">
        <v>1538.3500000000001</v>
      </c>
      <c r="E1061" s="4">
        <v>95.5</v>
      </c>
      <c r="F1061" s="4">
        <v>611.83</v>
      </c>
      <c r="G1061" s="5">
        <v>8.0</v>
      </c>
      <c r="H1061" s="4">
        <v>11.9375</v>
      </c>
      <c r="I1061" s="4">
        <v>76.47875</v>
      </c>
      <c r="J1061" s="4">
        <v>2389.5</v>
      </c>
      <c r="K1061" s="4">
        <v>502.18</v>
      </c>
      <c r="L1061" s="4">
        <v>95.5</v>
      </c>
      <c r="M1061" s="4">
        <v>611.83</v>
      </c>
      <c r="N1061" s="4">
        <v>3599.0099999999998</v>
      </c>
      <c r="O1061" s="5">
        <v>1525.0</v>
      </c>
      <c r="P1061" s="4">
        <v>1.5668852459016394</v>
      </c>
      <c r="Q1061" s="4">
        <v>361.46</v>
      </c>
    </row>
    <row r="1062" ht="14.25" customHeight="1">
      <c r="B1062" s="1" t="s">
        <v>1050</v>
      </c>
      <c r="C1062" s="4">
        <v>12302.97</v>
      </c>
      <c r="D1062" s="4">
        <v>6434.259999999998</v>
      </c>
      <c r="E1062" s="4">
        <v>239.75</v>
      </c>
      <c r="F1062" s="4">
        <v>1374.1399999999999</v>
      </c>
      <c r="G1062" s="5">
        <v>17.0</v>
      </c>
      <c r="H1062" s="4">
        <v>14.102941176470589</v>
      </c>
      <c r="I1062" s="4">
        <v>80.83176470588235</v>
      </c>
      <c r="J1062" s="4">
        <v>10038.5</v>
      </c>
      <c r="K1062" s="4">
        <v>2264.47</v>
      </c>
      <c r="L1062" s="4">
        <v>239.75</v>
      </c>
      <c r="M1062" s="4">
        <v>1374.1399999999999</v>
      </c>
      <c r="N1062" s="4">
        <v>13916.86</v>
      </c>
      <c r="O1062" s="5">
        <v>4850.0</v>
      </c>
      <c r="P1062" s="4">
        <v>2.0697938144329897</v>
      </c>
      <c r="Q1062" s="4">
        <v>723.7041176470588</v>
      </c>
    </row>
    <row r="1063" ht="14.25" customHeight="1">
      <c r="B1063" s="1" t="s">
        <v>1051</v>
      </c>
      <c r="C1063" s="4">
        <v>32119.159999999996</v>
      </c>
      <c r="D1063" s="4">
        <v>20970.089999999997</v>
      </c>
      <c r="E1063" s="4">
        <v>614.5</v>
      </c>
      <c r="F1063" s="4">
        <v>8076.340000000002</v>
      </c>
      <c r="G1063" s="5">
        <v>39.0</v>
      </c>
      <c r="H1063" s="4">
        <v>15.756410256410257</v>
      </c>
      <c r="I1063" s="4">
        <v>207.08564102564108</v>
      </c>
      <c r="J1063" s="4">
        <v>28183.65</v>
      </c>
      <c r="K1063" s="4">
        <v>3935.510000000002</v>
      </c>
      <c r="L1063" s="4">
        <v>614.5</v>
      </c>
      <c r="M1063" s="4">
        <v>8076.340000000002</v>
      </c>
      <c r="N1063" s="4">
        <v>40810.00000000001</v>
      </c>
      <c r="O1063" s="5">
        <v>16885.0</v>
      </c>
      <c r="P1063" s="4">
        <v>1.6691530944625408</v>
      </c>
      <c r="Q1063" s="4">
        <v>823.568205128205</v>
      </c>
    </row>
    <row r="1064" ht="14.25" customHeight="1">
      <c r="B1064" s="1" t="s">
        <v>1052</v>
      </c>
      <c r="C1064" s="4">
        <v>17519.96000000001</v>
      </c>
      <c r="D1064" s="4">
        <v>9397.800000000007</v>
      </c>
      <c r="E1064" s="4">
        <v>435.75</v>
      </c>
      <c r="F1064" s="4">
        <v>3166.29</v>
      </c>
      <c r="G1064" s="5">
        <v>33.0</v>
      </c>
      <c r="H1064" s="4">
        <v>13.204545454545455</v>
      </c>
      <c r="I1064" s="4">
        <v>95.94818181818182</v>
      </c>
      <c r="J1064" s="4">
        <v>13868.5</v>
      </c>
      <c r="K1064" s="4">
        <v>3651.4599999999996</v>
      </c>
      <c r="L1064" s="4">
        <v>435.75</v>
      </c>
      <c r="M1064" s="4">
        <v>3166.29</v>
      </c>
      <c r="N1064" s="4">
        <v>21122.0</v>
      </c>
      <c r="O1064" s="5">
        <v>9200.0</v>
      </c>
      <c r="P1064" s="4">
        <v>1.507445652173913</v>
      </c>
      <c r="Q1064" s="4">
        <v>530.9078787878791</v>
      </c>
    </row>
    <row r="1065" ht="14.25" customHeight="1">
      <c r="B1065" s="1" t="s">
        <v>1053</v>
      </c>
      <c r="C1065" s="4">
        <v>1943.3</v>
      </c>
      <c r="D1065" s="4">
        <v>1286.7</v>
      </c>
      <c r="E1065" s="4">
        <v>16.75</v>
      </c>
      <c r="F1065" s="4">
        <v>348.49</v>
      </c>
      <c r="G1065" s="5">
        <v>3.0</v>
      </c>
      <c r="H1065" s="4">
        <v>5.583333333333333</v>
      </c>
      <c r="I1065" s="4">
        <v>116.16333333333334</v>
      </c>
      <c r="J1065" s="4">
        <v>1854.5</v>
      </c>
      <c r="K1065" s="4">
        <v>88.80000000000001</v>
      </c>
      <c r="L1065" s="4">
        <v>16.75</v>
      </c>
      <c r="M1065" s="4">
        <v>348.49</v>
      </c>
      <c r="N1065" s="4">
        <v>2308.54</v>
      </c>
      <c r="O1065" s="5">
        <v>800.0</v>
      </c>
      <c r="P1065" s="4">
        <v>2.318125</v>
      </c>
      <c r="Q1065" s="4">
        <v>647.7666666666667</v>
      </c>
    </row>
    <row r="1066" ht="14.25" customHeight="1">
      <c r="B1066" s="1" t="s">
        <v>1054</v>
      </c>
      <c r="C1066" s="4">
        <v>11459.960000000003</v>
      </c>
      <c r="D1066" s="4">
        <v>6519.4</v>
      </c>
      <c r="E1066" s="4">
        <v>219.75</v>
      </c>
      <c r="F1066" s="4">
        <v>1799.0299999999997</v>
      </c>
      <c r="G1066" s="5">
        <v>15.0</v>
      </c>
      <c r="H1066" s="4">
        <v>14.65</v>
      </c>
      <c r="I1066" s="4">
        <v>119.93533333333332</v>
      </c>
      <c r="J1066" s="4">
        <v>10120.0</v>
      </c>
      <c r="K1066" s="4">
        <v>1339.96</v>
      </c>
      <c r="L1066" s="4">
        <v>219.75</v>
      </c>
      <c r="M1066" s="4">
        <v>1799.0299999999997</v>
      </c>
      <c r="N1066" s="4">
        <v>13478.740000000002</v>
      </c>
      <c r="O1066" s="5">
        <v>5350.0</v>
      </c>
      <c r="P1066" s="4">
        <v>1.891588785046729</v>
      </c>
      <c r="Q1066" s="4">
        <v>763.9973333333335</v>
      </c>
    </row>
    <row r="1067" ht="14.25" customHeight="1">
      <c r="B1067" s="1" t="s">
        <v>1055</v>
      </c>
      <c r="C1067" s="4">
        <v>6415.36</v>
      </c>
      <c r="D1067" s="4">
        <v>2921.0</v>
      </c>
      <c r="E1067" s="4">
        <v>230.5</v>
      </c>
      <c r="F1067" s="4">
        <v>920.3400000000003</v>
      </c>
      <c r="G1067" s="5">
        <v>16.0</v>
      </c>
      <c r="H1067" s="4">
        <v>14.40625</v>
      </c>
      <c r="I1067" s="4">
        <v>57.521250000000016</v>
      </c>
      <c r="J1067" s="4">
        <v>5275.1</v>
      </c>
      <c r="K1067" s="4">
        <v>1140.26</v>
      </c>
      <c r="L1067" s="4">
        <v>230.5</v>
      </c>
      <c r="M1067" s="4">
        <v>920.3400000000003</v>
      </c>
      <c r="N1067" s="4">
        <v>7566.199999999999</v>
      </c>
      <c r="O1067" s="5">
        <v>4630.0</v>
      </c>
      <c r="P1067" s="4">
        <v>1.139330453563715</v>
      </c>
      <c r="Q1067" s="4">
        <v>400.96</v>
      </c>
    </row>
    <row r="1068" ht="14.25" customHeight="1">
      <c r="B1068" s="1" t="s">
        <v>1056</v>
      </c>
      <c r="C1068" s="4">
        <v>2121.94</v>
      </c>
      <c r="D1068" s="4">
        <v>1382.5</v>
      </c>
      <c r="E1068" s="4">
        <v>24.75</v>
      </c>
      <c r="F1068" s="4">
        <v>429.05999999999995</v>
      </c>
      <c r="G1068" s="5">
        <v>4.0</v>
      </c>
      <c r="H1068" s="4">
        <v>6.1875</v>
      </c>
      <c r="I1068" s="4">
        <v>107.26499999999999</v>
      </c>
      <c r="J1068" s="4">
        <v>1815.5</v>
      </c>
      <c r="K1068" s="4">
        <v>306.44</v>
      </c>
      <c r="L1068" s="4">
        <v>24.75</v>
      </c>
      <c r="M1068" s="4">
        <v>429.05999999999995</v>
      </c>
      <c r="N1068" s="4">
        <v>2575.75</v>
      </c>
      <c r="O1068" s="5">
        <v>1450.0</v>
      </c>
      <c r="P1068" s="4">
        <v>1.2520689655172415</v>
      </c>
      <c r="Q1068" s="4">
        <v>530.485</v>
      </c>
    </row>
    <row r="1069" ht="14.25" customHeight="1">
      <c r="B1069" s="1" t="s">
        <v>1057</v>
      </c>
      <c r="C1069" s="4">
        <v>3444.57</v>
      </c>
      <c r="D1069" s="4">
        <v>1847.0</v>
      </c>
      <c r="E1069" s="4">
        <v>99.75</v>
      </c>
      <c r="F1069" s="4">
        <v>308.07</v>
      </c>
      <c r="G1069" s="5">
        <v>9.0</v>
      </c>
      <c r="H1069" s="4">
        <v>11.083333333333334</v>
      </c>
      <c r="I1069" s="4">
        <v>34.23</v>
      </c>
      <c r="J1069" s="4">
        <v>2595.0</v>
      </c>
      <c r="K1069" s="4">
        <v>849.5699999999999</v>
      </c>
      <c r="L1069" s="4">
        <v>99.75</v>
      </c>
      <c r="M1069" s="4">
        <v>308.07</v>
      </c>
      <c r="N1069" s="4">
        <v>3852.3899999999994</v>
      </c>
      <c r="O1069" s="5">
        <v>3000.0</v>
      </c>
      <c r="P1069" s="4">
        <v>0.865</v>
      </c>
      <c r="Q1069" s="4">
        <v>382.73</v>
      </c>
    </row>
    <row r="1070" ht="14.25" customHeight="1">
      <c r="B1070" s="1" t="s">
        <v>1058</v>
      </c>
      <c r="C1070" s="4">
        <v>1198.6</v>
      </c>
      <c r="D1070" s="4">
        <v>789.2</v>
      </c>
      <c r="E1070" s="4">
        <v>24.75</v>
      </c>
      <c r="F1070" s="4">
        <v>40.33</v>
      </c>
      <c r="G1070" s="5">
        <v>1.0</v>
      </c>
      <c r="H1070" s="4">
        <v>24.75</v>
      </c>
      <c r="I1070" s="4">
        <v>40.33</v>
      </c>
      <c r="J1070" s="4">
        <v>1080.0</v>
      </c>
      <c r="K1070" s="4">
        <v>118.6</v>
      </c>
      <c r="L1070" s="4">
        <v>24.75</v>
      </c>
      <c r="M1070" s="4">
        <v>40.33</v>
      </c>
      <c r="N1070" s="4">
        <v>1263.68</v>
      </c>
      <c r="O1070" s="5">
        <v>300.0</v>
      </c>
      <c r="P1070" s="4">
        <v>3.6</v>
      </c>
      <c r="Q1070" s="4">
        <v>1198.6</v>
      </c>
    </row>
    <row r="1071" ht="14.25" customHeight="1">
      <c r="B1071" s="1" t="s">
        <v>1059</v>
      </c>
      <c r="C1071" s="4">
        <v>575.0</v>
      </c>
      <c r="D1071" s="4">
        <v>342.0</v>
      </c>
      <c r="E1071" s="4">
        <v>0.0</v>
      </c>
      <c r="F1071" s="4">
        <v>53.46</v>
      </c>
      <c r="G1071" s="5">
        <v>2.0</v>
      </c>
      <c r="H1071" s="4">
        <v>0.0</v>
      </c>
      <c r="I1071" s="4">
        <v>26.73</v>
      </c>
      <c r="J1071" s="4">
        <v>535.0</v>
      </c>
      <c r="K1071" s="4">
        <v>40.0</v>
      </c>
      <c r="L1071" s="4">
        <v>0.0</v>
      </c>
      <c r="M1071" s="4">
        <v>53.46</v>
      </c>
      <c r="N1071" s="4">
        <v>628.46</v>
      </c>
      <c r="O1071" s="5">
        <v>1000.0</v>
      </c>
      <c r="P1071" s="4">
        <v>0.535</v>
      </c>
      <c r="Q1071" s="4">
        <v>287.5</v>
      </c>
    </row>
    <row r="1072" ht="14.25" customHeight="1">
      <c r="B1072" s="1" t="s">
        <v>1060</v>
      </c>
      <c r="C1072" s="4">
        <v>1446.95</v>
      </c>
      <c r="D1072" s="4">
        <v>792.0</v>
      </c>
      <c r="E1072" s="4">
        <v>54.25</v>
      </c>
      <c r="F1072" s="4">
        <v>152.49</v>
      </c>
      <c r="G1072" s="5">
        <v>3.0</v>
      </c>
      <c r="H1072" s="4">
        <v>18.083333333333332</v>
      </c>
      <c r="I1072" s="4">
        <v>50.830000000000005</v>
      </c>
      <c r="J1072" s="4">
        <v>1320.0</v>
      </c>
      <c r="K1072" s="4">
        <v>126.95</v>
      </c>
      <c r="L1072" s="4">
        <v>54.25</v>
      </c>
      <c r="M1072" s="4">
        <v>152.49</v>
      </c>
      <c r="N1072" s="4">
        <v>1653.69</v>
      </c>
      <c r="O1072" s="5">
        <v>500.0</v>
      </c>
      <c r="P1072" s="4">
        <v>2.64</v>
      </c>
      <c r="Q1072" s="4">
        <v>482.31666666666666</v>
      </c>
    </row>
    <row r="1073" ht="14.25" customHeight="1">
      <c r="B1073" s="1" t="s">
        <v>1061</v>
      </c>
      <c r="C1073" s="4">
        <v>160.0</v>
      </c>
      <c r="D1073" s="4">
        <v>85.5</v>
      </c>
      <c r="E1073" s="4">
        <v>13.25</v>
      </c>
      <c r="F1073" s="4">
        <v>20.26</v>
      </c>
      <c r="G1073" s="5">
        <v>1.0</v>
      </c>
      <c r="H1073" s="4">
        <v>13.25</v>
      </c>
      <c r="I1073" s="4">
        <v>20.26</v>
      </c>
      <c r="J1073" s="4">
        <v>140.0</v>
      </c>
      <c r="K1073" s="4">
        <v>20.0</v>
      </c>
      <c r="L1073" s="4">
        <v>13.25</v>
      </c>
      <c r="M1073" s="4">
        <v>20.26</v>
      </c>
      <c r="N1073" s="4">
        <v>193.51</v>
      </c>
      <c r="O1073" s="5">
        <v>250.0</v>
      </c>
      <c r="P1073" s="4">
        <v>0.56</v>
      </c>
      <c r="Q1073" s="4">
        <v>160.0</v>
      </c>
    </row>
    <row r="1074" ht="14.25" customHeight="1">
      <c r="B1074" s="1" t="s">
        <v>1062</v>
      </c>
      <c r="C1074" s="4">
        <v>8887.119999999999</v>
      </c>
      <c r="D1074" s="4">
        <v>4354.5</v>
      </c>
      <c r="E1074" s="4">
        <v>211.25</v>
      </c>
      <c r="F1074" s="4">
        <v>1578.9099999999999</v>
      </c>
      <c r="G1074" s="5">
        <v>14.0</v>
      </c>
      <c r="H1074" s="4">
        <v>15.089285714285714</v>
      </c>
      <c r="I1074" s="4">
        <v>112.7792857142857</v>
      </c>
      <c r="J1074" s="4">
        <v>7992.0</v>
      </c>
      <c r="K1074" s="4">
        <v>895.1199999999999</v>
      </c>
      <c r="L1074" s="4">
        <v>211.25</v>
      </c>
      <c r="M1074" s="4">
        <v>1578.9099999999999</v>
      </c>
      <c r="N1074" s="4">
        <v>10677.28</v>
      </c>
      <c r="O1074" s="5">
        <v>4550.0</v>
      </c>
      <c r="P1074" s="4">
        <v>1.7564835164835164</v>
      </c>
      <c r="Q1074" s="4">
        <v>634.7942857142856</v>
      </c>
    </row>
    <row r="1075" ht="14.25" customHeight="1">
      <c r="B1075" s="1" t="s">
        <v>1063</v>
      </c>
      <c r="C1075" s="4">
        <v>8183.5</v>
      </c>
      <c r="D1075" s="4">
        <v>4986.0</v>
      </c>
      <c r="E1075" s="4">
        <v>200.75</v>
      </c>
      <c r="F1075" s="4">
        <v>438.32</v>
      </c>
      <c r="G1075" s="5">
        <v>11.0</v>
      </c>
      <c r="H1075" s="4">
        <v>18.25</v>
      </c>
      <c r="I1075" s="4">
        <v>39.847272727272724</v>
      </c>
      <c r="J1075" s="4">
        <v>7765.0</v>
      </c>
      <c r="K1075" s="4">
        <v>418.5</v>
      </c>
      <c r="L1075" s="4">
        <v>200.75</v>
      </c>
      <c r="M1075" s="4">
        <v>438.32</v>
      </c>
      <c r="N1075" s="4">
        <v>8822.57</v>
      </c>
      <c r="O1075" s="5">
        <v>9000.0</v>
      </c>
      <c r="P1075" s="4">
        <v>0.8627777777777778</v>
      </c>
      <c r="Q1075" s="4">
        <v>743.9545454545455</v>
      </c>
    </row>
    <row r="1076" ht="14.25" customHeight="1">
      <c r="B1076" s="1" t="s">
        <v>1064</v>
      </c>
      <c r="C1076" s="4">
        <v>1111.3</v>
      </c>
      <c r="D1076" s="4">
        <v>623.0</v>
      </c>
      <c r="E1076" s="4">
        <v>13.25</v>
      </c>
      <c r="F1076" s="4">
        <v>125.82</v>
      </c>
      <c r="G1076" s="5">
        <v>4.0</v>
      </c>
      <c r="H1076" s="4">
        <v>3.3125</v>
      </c>
      <c r="I1076" s="4">
        <v>31.455</v>
      </c>
      <c r="J1076" s="4">
        <v>904.0</v>
      </c>
      <c r="K1076" s="4">
        <v>207.3</v>
      </c>
      <c r="L1076" s="4">
        <v>13.25</v>
      </c>
      <c r="M1076" s="4">
        <v>125.82</v>
      </c>
      <c r="N1076" s="4">
        <v>1250.3700000000001</v>
      </c>
      <c r="O1076" s="5">
        <v>750.0</v>
      </c>
      <c r="P1076" s="4">
        <v>1.2053333333333334</v>
      </c>
      <c r="Q1076" s="4">
        <v>277.825</v>
      </c>
    </row>
    <row r="1077" ht="14.25" customHeight="1">
      <c r="B1077" s="1" t="s">
        <v>1065</v>
      </c>
      <c r="C1077" s="4">
        <v>199.26</v>
      </c>
      <c r="D1077" s="4">
        <v>107.0</v>
      </c>
      <c r="E1077" s="4">
        <v>13.25</v>
      </c>
      <c r="F1077" s="4">
        <v>21.68</v>
      </c>
      <c r="G1077" s="5">
        <v>1.0</v>
      </c>
      <c r="H1077" s="4">
        <v>13.25</v>
      </c>
      <c r="I1077" s="4">
        <v>21.68</v>
      </c>
      <c r="J1077" s="4">
        <v>137.0</v>
      </c>
      <c r="K1077" s="4">
        <v>62.26</v>
      </c>
      <c r="L1077" s="4">
        <v>13.25</v>
      </c>
      <c r="M1077" s="4">
        <v>21.68</v>
      </c>
      <c r="N1077" s="4">
        <v>234.19</v>
      </c>
      <c r="O1077" s="5">
        <v>100.0</v>
      </c>
      <c r="P1077" s="4">
        <v>1.37</v>
      </c>
      <c r="Q1077" s="4">
        <v>199.26</v>
      </c>
    </row>
    <row r="1078" ht="14.25" customHeight="1">
      <c r="B1078" s="1" t="s">
        <v>1066</v>
      </c>
      <c r="C1078" s="4">
        <v>2160.72</v>
      </c>
      <c r="D1078" s="4">
        <v>1276.0</v>
      </c>
      <c r="E1078" s="4">
        <v>63.5</v>
      </c>
      <c r="F1078" s="4">
        <v>284.56</v>
      </c>
      <c r="G1078" s="5">
        <v>6.0</v>
      </c>
      <c r="H1078" s="4">
        <v>10.583333333333334</v>
      </c>
      <c r="I1078" s="4">
        <v>47.42666666666667</v>
      </c>
      <c r="J1078" s="4">
        <v>1928.5</v>
      </c>
      <c r="K1078" s="4">
        <v>232.21999999999997</v>
      </c>
      <c r="L1078" s="4">
        <v>63.5</v>
      </c>
      <c r="M1078" s="4">
        <v>284.56</v>
      </c>
      <c r="N1078" s="4">
        <v>2508.7799999999997</v>
      </c>
      <c r="O1078" s="5">
        <v>1200.0</v>
      </c>
      <c r="P1078" s="4">
        <v>1.6070833333333334</v>
      </c>
      <c r="Q1078" s="4">
        <v>360.11999999999995</v>
      </c>
    </row>
    <row r="1079" ht="14.25" customHeight="1">
      <c r="B1079" s="1" t="s">
        <v>1067</v>
      </c>
      <c r="C1079" s="4">
        <v>853.04</v>
      </c>
      <c r="D1079" s="4">
        <v>585.74</v>
      </c>
      <c r="E1079" s="4">
        <v>20.0</v>
      </c>
      <c r="F1079" s="4">
        <v>141.81</v>
      </c>
      <c r="G1079" s="5">
        <v>1.0</v>
      </c>
      <c r="H1079" s="4">
        <v>20.0</v>
      </c>
      <c r="I1079" s="4">
        <v>141.81</v>
      </c>
      <c r="J1079" s="4">
        <v>753.12</v>
      </c>
      <c r="K1079" s="4">
        <v>99.92</v>
      </c>
      <c r="L1079" s="4">
        <v>20.0</v>
      </c>
      <c r="M1079" s="4">
        <v>141.81</v>
      </c>
      <c r="N1079" s="4">
        <v>1014.85</v>
      </c>
      <c r="O1079" s="5">
        <v>144.0</v>
      </c>
      <c r="P1079" s="4">
        <v>5.23</v>
      </c>
      <c r="Q1079" s="4">
        <v>853.04</v>
      </c>
    </row>
    <row r="1080" ht="14.25" customHeight="1">
      <c r="B1080" s="1" t="s">
        <v>1068</v>
      </c>
      <c r="C1080" s="4">
        <v>1036.5</v>
      </c>
      <c r="D1080" s="4">
        <v>537.1</v>
      </c>
      <c r="E1080" s="4">
        <v>58.75</v>
      </c>
      <c r="F1080" s="4">
        <v>187.39</v>
      </c>
      <c r="G1080" s="5">
        <v>4.0</v>
      </c>
      <c r="H1080" s="4">
        <v>14.6875</v>
      </c>
      <c r="I1080" s="4">
        <v>46.8475</v>
      </c>
      <c r="J1080" s="4">
        <v>853.0</v>
      </c>
      <c r="K1080" s="4">
        <v>183.5</v>
      </c>
      <c r="L1080" s="4">
        <v>58.75</v>
      </c>
      <c r="M1080" s="4">
        <v>187.39</v>
      </c>
      <c r="N1080" s="4">
        <v>1282.6399999999999</v>
      </c>
      <c r="O1080" s="5">
        <v>1900.0</v>
      </c>
      <c r="P1080" s="4">
        <v>0.44894736842105265</v>
      </c>
      <c r="Q1080" s="4">
        <v>259.125</v>
      </c>
    </row>
    <row r="1081" ht="14.25" customHeight="1">
      <c r="B1081" s="1" t="s">
        <v>1069</v>
      </c>
      <c r="C1081" s="4">
        <v>1243.94</v>
      </c>
      <c r="D1081" s="4">
        <v>922.0</v>
      </c>
      <c r="E1081" s="4">
        <v>24.75</v>
      </c>
      <c r="F1081" s="4">
        <v>255.55</v>
      </c>
      <c r="G1081" s="5">
        <v>1.0</v>
      </c>
      <c r="H1081" s="4">
        <v>24.75</v>
      </c>
      <c r="I1081" s="4">
        <v>255.55</v>
      </c>
      <c r="J1081" s="4">
        <v>1115.0</v>
      </c>
      <c r="K1081" s="4">
        <v>128.94</v>
      </c>
      <c r="L1081" s="4">
        <v>24.75</v>
      </c>
      <c r="M1081" s="4">
        <v>255.55</v>
      </c>
      <c r="N1081" s="4">
        <v>1524.24</v>
      </c>
      <c r="O1081" s="5">
        <v>500.0</v>
      </c>
      <c r="P1081" s="4">
        <v>2.23</v>
      </c>
      <c r="Q1081" s="4">
        <v>1243.94</v>
      </c>
    </row>
    <row r="1082" ht="14.25" customHeight="1">
      <c r="B1082" s="1" t="s">
        <v>1070</v>
      </c>
      <c r="C1082" s="4">
        <v>34129.68999999999</v>
      </c>
      <c r="D1082" s="4">
        <v>17511.399999999998</v>
      </c>
      <c r="E1082" s="4">
        <v>721.5</v>
      </c>
      <c r="F1082" s="4">
        <v>6528.930000000003</v>
      </c>
      <c r="G1082" s="5">
        <v>45.0</v>
      </c>
      <c r="H1082" s="4">
        <v>16.033333333333335</v>
      </c>
      <c r="I1082" s="4">
        <v>145.0873333333334</v>
      </c>
      <c r="J1082" s="4">
        <v>29028.0</v>
      </c>
      <c r="K1082" s="4">
        <v>5101.69</v>
      </c>
      <c r="L1082" s="4">
        <v>721.5</v>
      </c>
      <c r="M1082" s="4">
        <v>6528.930000000003</v>
      </c>
      <c r="N1082" s="4">
        <v>41380.119999999995</v>
      </c>
      <c r="O1082" s="5">
        <v>20100.0</v>
      </c>
      <c r="P1082" s="4">
        <v>1.444179104477612</v>
      </c>
      <c r="Q1082" s="4">
        <v>758.4375555555553</v>
      </c>
    </row>
    <row r="1083" ht="14.25" customHeight="1">
      <c r="B1083" s="1" t="s">
        <v>1071</v>
      </c>
      <c r="C1083" s="4">
        <v>947.8399999999999</v>
      </c>
      <c r="D1083" s="4">
        <v>494.0</v>
      </c>
      <c r="E1083" s="4">
        <v>34.25</v>
      </c>
      <c r="F1083" s="4">
        <v>159.57999999999998</v>
      </c>
      <c r="G1083" s="5">
        <v>2.0</v>
      </c>
      <c r="H1083" s="4">
        <v>17.125</v>
      </c>
      <c r="I1083" s="4">
        <v>79.78999999999999</v>
      </c>
      <c r="J1083" s="4">
        <v>845.0</v>
      </c>
      <c r="K1083" s="4">
        <v>102.84</v>
      </c>
      <c r="L1083" s="4">
        <v>34.25</v>
      </c>
      <c r="M1083" s="4">
        <v>159.57999999999998</v>
      </c>
      <c r="N1083" s="4">
        <v>1141.67</v>
      </c>
      <c r="O1083" s="5">
        <v>400.0</v>
      </c>
      <c r="P1083" s="4">
        <v>2.1125</v>
      </c>
      <c r="Q1083" s="4">
        <v>473.91999999999996</v>
      </c>
    </row>
    <row r="1084" ht="14.25" customHeight="1">
      <c r="B1084" s="1" t="s">
        <v>1072</v>
      </c>
      <c r="C1084" s="4">
        <v>8903.13</v>
      </c>
      <c r="D1084" s="4">
        <v>4808.310000000001</v>
      </c>
      <c r="E1084" s="4">
        <v>248.25</v>
      </c>
      <c r="F1084" s="4">
        <v>2018.8200000000002</v>
      </c>
      <c r="G1084" s="5">
        <v>21.0</v>
      </c>
      <c r="H1084" s="4">
        <v>11.821428571428571</v>
      </c>
      <c r="I1084" s="4">
        <v>96.13428571428572</v>
      </c>
      <c r="J1084" s="4">
        <v>7609.85</v>
      </c>
      <c r="K1084" s="4">
        <v>1293.2799999999995</v>
      </c>
      <c r="L1084" s="4">
        <v>248.25</v>
      </c>
      <c r="M1084" s="4">
        <v>2018.8200000000002</v>
      </c>
      <c r="N1084" s="4">
        <v>11170.2</v>
      </c>
      <c r="O1084" s="5">
        <v>5915.0</v>
      </c>
      <c r="P1084" s="4">
        <v>1.2865342349957736</v>
      </c>
      <c r="Q1084" s="4">
        <v>423.9585714285714</v>
      </c>
    </row>
    <row r="1085" ht="14.25" customHeight="1">
      <c r="B1085" s="1" t="s">
        <v>1073</v>
      </c>
      <c r="C1085" s="4">
        <v>13067.35</v>
      </c>
      <c r="D1085" s="4">
        <v>8394.800000000001</v>
      </c>
      <c r="E1085" s="4">
        <v>255.75</v>
      </c>
      <c r="F1085" s="4">
        <v>3817.949999999999</v>
      </c>
      <c r="G1085" s="5">
        <v>20.0</v>
      </c>
      <c r="H1085" s="4">
        <v>12.7875</v>
      </c>
      <c r="I1085" s="4">
        <v>190.89749999999995</v>
      </c>
      <c r="J1085" s="4">
        <v>11651.5</v>
      </c>
      <c r="K1085" s="4">
        <v>1415.8500000000001</v>
      </c>
      <c r="L1085" s="4">
        <v>255.75</v>
      </c>
      <c r="M1085" s="4">
        <v>3817.949999999999</v>
      </c>
      <c r="N1085" s="4">
        <v>17141.050000000007</v>
      </c>
      <c r="O1085" s="5">
        <v>10200.0</v>
      </c>
      <c r="P1085" s="4">
        <v>1.1423039215686275</v>
      </c>
      <c r="Q1085" s="4">
        <v>653.3675000000001</v>
      </c>
    </row>
    <row r="1086" ht="14.25" customHeight="1">
      <c r="B1086" s="1" t="s">
        <v>1074</v>
      </c>
      <c r="C1086" s="4">
        <v>798.73</v>
      </c>
      <c r="D1086" s="4">
        <v>407.0</v>
      </c>
      <c r="E1086" s="4">
        <v>20.0</v>
      </c>
      <c r="F1086" s="4">
        <v>85.17</v>
      </c>
      <c r="G1086" s="5">
        <v>1.0</v>
      </c>
      <c r="H1086" s="4">
        <v>20.0</v>
      </c>
      <c r="I1086" s="4">
        <v>85.17</v>
      </c>
      <c r="J1086" s="4">
        <v>700.0</v>
      </c>
      <c r="K1086" s="4">
        <v>98.73</v>
      </c>
      <c r="L1086" s="4">
        <v>20.0</v>
      </c>
      <c r="M1086" s="4">
        <v>85.17</v>
      </c>
      <c r="N1086" s="4">
        <v>903.9</v>
      </c>
      <c r="O1086" s="5">
        <v>500.0</v>
      </c>
      <c r="P1086" s="4">
        <v>1.4</v>
      </c>
      <c r="Q1086" s="4">
        <v>798.73</v>
      </c>
    </row>
    <row r="1087" ht="14.25" customHeight="1">
      <c r="B1087" s="1" t="s">
        <v>1075</v>
      </c>
      <c r="C1087" s="4">
        <v>1740.26</v>
      </c>
      <c r="D1087" s="4">
        <v>872.5</v>
      </c>
      <c r="E1087" s="4">
        <v>82.5</v>
      </c>
      <c r="F1087" s="4">
        <v>125.25</v>
      </c>
      <c r="G1087" s="5">
        <v>5.0</v>
      </c>
      <c r="H1087" s="4">
        <v>16.5</v>
      </c>
      <c r="I1087" s="4">
        <v>25.05</v>
      </c>
      <c r="J1087" s="4">
        <v>1375.0</v>
      </c>
      <c r="K1087" s="4">
        <v>365.26</v>
      </c>
      <c r="L1087" s="4">
        <v>82.5</v>
      </c>
      <c r="M1087" s="4">
        <v>125.25</v>
      </c>
      <c r="N1087" s="4">
        <v>1948.01</v>
      </c>
      <c r="O1087" s="5">
        <v>1250.0</v>
      </c>
      <c r="P1087" s="4">
        <v>1.1</v>
      </c>
      <c r="Q1087" s="4">
        <v>348.052</v>
      </c>
    </row>
    <row r="1088" ht="14.25" customHeight="1">
      <c r="B1088" s="1" t="s">
        <v>1076</v>
      </c>
      <c r="C1088" s="4">
        <v>1004.79</v>
      </c>
      <c r="D1088" s="4">
        <v>502.5</v>
      </c>
      <c r="E1088" s="4">
        <v>35.5</v>
      </c>
      <c r="F1088" s="4">
        <v>111.69</v>
      </c>
      <c r="G1088" s="5">
        <v>2.0</v>
      </c>
      <c r="H1088" s="4">
        <v>17.75</v>
      </c>
      <c r="I1088" s="4">
        <v>55.845</v>
      </c>
      <c r="J1088" s="4">
        <v>845.0</v>
      </c>
      <c r="K1088" s="4">
        <v>159.79000000000002</v>
      </c>
      <c r="L1088" s="4">
        <v>35.5</v>
      </c>
      <c r="M1088" s="4">
        <v>111.69</v>
      </c>
      <c r="N1088" s="4">
        <v>1151.98</v>
      </c>
      <c r="O1088" s="5">
        <v>450.0</v>
      </c>
      <c r="P1088" s="4">
        <v>1.8777777777777778</v>
      </c>
      <c r="Q1088" s="4">
        <v>502.395</v>
      </c>
    </row>
    <row r="1089" ht="14.25" customHeight="1">
      <c r="B1089" s="1" t="s">
        <v>1077</v>
      </c>
      <c r="C1089" s="4">
        <v>1904.8200000000002</v>
      </c>
      <c r="D1089" s="4">
        <v>1087.5</v>
      </c>
      <c r="E1089" s="4">
        <v>34.25</v>
      </c>
      <c r="F1089" s="4">
        <v>173.78</v>
      </c>
      <c r="G1089" s="5">
        <v>3.0</v>
      </c>
      <c r="H1089" s="4">
        <v>11.416666666666666</v>
      </c>
      <c r="I1089" s="4">
        <v>57.92666666666667</v>
      </c>
      <c r="J1089" s="4">
        <v>1647.5</v>
      </c>
      <c r="K1089" s="4">
        <v>257.32</v>
      </c>
      <c r="L1089" s="4">
        <v>34.25</v>
      </c>
      <c r="M1089" s="4">
        <v>173.78</v>
      </c>
      <c r="N1089" s="4">
        <v>2112.85</v>
      </c>
      <c r="O1089" s="5">
        <v>1250.0</v>
      </c>
      <c r="P1089" s="4">
        <v>1.318</v>
      </c>
      <c r="Q1089" s="4">
        <v>634.94</v>
      </c>
    </row>
    <row r="1090" ht="14.25" customHeight="1">
      <c r="B1090" s="1" t="s">
        <v>1078</v>
      </c>
      <c r="C1090" s="4">
        <v>1834.29</v>
      </c>
      <c r="D1090" s="4">
        <v>988.7</v>
      </c>
      <c r="E1090" s="4">
        <v>40.25</v>
      </c>
      <c r="F1090" s="4">
        <v>146.89</v>
      </c>
      <c r="G1090" s="5">
        <v>2.0</v>
      </c>
      <c r="H1090" s="4">
        <v>20.125</v>
      </c>
      <c r="I1090" s="4">
        <v>73.445</v>
      </c>
      <c r="J1090" s="4">
        <v>1637.5</v>
      </c>
      <c r="K1090" s="4">
        <v>196.79</v>
      </c>
      <c r="L1090" s="4">
        <v>40.25</v>
      </c>
      <c r="M1090" s="4">
        <v>146.89</v>
      </c>
      <c r="N1090" s="4">
        <v>2021.4299999999998</v>
      </c>
      <c r="O1090" s="5">
        <v>1050.0</v>
      </c>
      <c r="P1090" s="4">
        <v>1.5595238095238095</v>
      </c>
      <c r="Q1090" s="4">
        <v>917.145</v>
      </c>
    </row>
    <row r="1091" ht="14.25" customHeight="1">
      <c r="B1091" s="1" t="s">
        <v>1079</v>
      </c>
      <c r="C1091" s="4">
        <v>10252.449999999999</v>
      </c>
      <c r="D1091" s="4">
        <v>6104.400000000001</v>
      </c>
      <c r="E1091" s="4">
        <v>129.0</v>
      </c>
      <c r="F1091" s="4">
        <v>1859.7499999999998</v>
      </c>
      <c r="G1091" s="5">
        <v>9.0</v>
      </c>
      <c r="H1091" s="4">
        <v>14.333333333333334</v>
      </c>
      <c r="I1091" s="4">
        <v>206.63888888888886</v>
      </c>
      <c r="J1091" s="4">
        <v>9363.0</v>
      </c>
      <c r="K1091" s="4">
        <v>889.4499999999998</v>
      </c>
      <c r="L1091" s="4">
        <v>129.0</v>
      </c>
      <c r="M1091" s="4">
        <v>1859.7499999999998</v>
      </c>
      <c r="N1091" s="4">
        <v>12241.2</v>
      </c>
      <c r="O1091" s="5">
        <v>4100.0</v>
      </c>
      <c r="P1091" s="4">
        <v>2.283658536585366</v>
      </c>
      <c r="Q1091" s="4">
        <v>1139.161111111111</v>
      </c>
    </row>
    <row r="1092" ht="14.25" customHeight="1">
      <c r="B1092" s="1" t="s">
        <v>1080</v>
      </c>
      <c r="C1092" s="4">
        <v>1535.36</v>
      </c>
      <c r="D1092" s="4">
        <v>725.0</v>
      </c>
      <c r="E1092" s="4">
        <v>18.75</v>
      </c>
      <c r="F1092" s="4">
        <v>647.54</v>
      </c>
      <c r="G1092" s="5">
        <v>2.0</v>
      </c>
      <c r="H1092" s="4">
        <v>9.375</v>
      </c>
      <c r="I1092" s="4">
        <v>323.77</v>
      </c>
      <c r="J1092" s="4">
        <v>1350.0</v>
      </c>
      <c r="K1092" s="4">
        <v>185.36</v>
      </c>
      <c r="L1092" s="4">
        <v>18.75</v>
      </c>
      <c r="M1092" s="4">
        <v>647.54</v>
      </c>
      <c r="N1092" s="4">
        <v>2201.65</v>
      </c>
      <c r="O1092" s="5">
        <v>300.0</v>
      </c>
      <c r="P1092" s="4">
        <v>4.5</v>
      </c>
      <c r="Q1092" s="4">
        <v>767.68</v>
      </c>
    </row>
    <row r="1093" ht="14.25" customHeight="1">
      <c r="B1093" s="1" t="s">
        <v>1081</v>
      </c>
      <c r="C1093" s="4">
        <v>2495.06</v>
      </c>
      <c r="D1093" s="4">
        <v>1394.0</v>
      </c>
      <c r="E1093" s="4">
        <v>38.75</v>
      </c>
      <c r="F1093" s="4">
        <v>509.96</v>
      </c>
      <c r="G1093" s="5">
        <v>3.0</v>
      </c>
      <c r="H1093" s="4">
        <v>12.916666666666666</v>
      </c>
      <c r="I1093" s="4">
        <v>169.98666666666665</v>
      </c>
      <c r="J1093" s="4">
        <v>2265.0</v>
      </c>
      <c r="K1093" s="4">
        <v>230.06</v>
      </c>
      <c r="L1093" s="4">
        <v>38.75</v>
      </c>
      <c r="M1093" s="4">
        <v>509.96</v>
      </c>
      <c r="N1093" s="4">
        <v>3043.77</v>
      </c>
      <c r="O1093" s="5">
        <v>1000.0</v>
      </c>
      <c r="P1093" s="4">
        <v>2.265</v>
      </c>
      <c r="Q1093" s="4">
        <v>831.6866666666666</v>
      </c>
    </row>
    <row r="1094" ht="14.25" customHeight="1">
      <c r="B1094" s="1" t="s">
        <v>1082</v>
      </c>
      <c r="C1094" s="4">
        <v>1817.51</v>
      </c>
      <c r="D1094" s="4">
        <v>1043.1999999999998</v>
      </c>
      <c r="E1094" s="4">
        <v>57.0</v>
      </c>
      <c r="F1094" s="4">
        <v>361.82</v>
      </c>
      <c r="G1094" s="5">
        <v>3.0</v>
      </c>
      <c r="H1094" s="4">
        <v>19.0</v>
      </c>
      <c r="I1094" s="4">
        <v>120.60666666666667</v>
      </c>
      <c r="J1094" s="4">
        <v>1492.0</v>
      </c>
      <c r="K1094" s="4">
        <v>325.51</v>
      </c>
      <c r="L1094" s="4">
        <v>57.0</v>
      </c>
      <c r="M1094" s="4">
        <v>361.82</v>
      </c>
      <c r="N1094" s="4">
        <v>2236.33</v>
      </c>
      <c r="O1094" s="5">
        <v>300.0</v>
      </c>
      <c r="P1094" s="4">
        <v>4.973333333333334</v>
      </c>
      <c r="Q1094" s="4">
        <v>605.8366666666667</v>
      </c>
    </row>
    <row r="1095" ht="14.25" customHeight="1">
      <c r="B1095" s="1" t="s">
        <v>1083</v>
      </c>
      <c r="C1095" s="4">
        <v>4134.02</v>
      </c>
      <c r="D1095" s="4">
        <v>2456.2</v>
      </c>
      <c r="E1095" s="4">
        <v>66.5</v>
      </c>
      <c r="F1095" s="4">
        <v>1180.52</v>
      </c>
      <c r="G1095" s="5">
        <v>3.0</v>
      </c>
      <c r="H1095" s="4">
        <v>22.166666666666668</v>
      </c>
      <c r="I1095" s="4">
        <v>393.50666666666666</v>
      </c>
      <c r="J1095" s="4">
        <v>3038.0</v>
      </c>
      <c r="K1095" s="4">
        <v>1096.02</v>
      </c>
      <c r="L1095" s="4">
        <v>66.5</v>
      </c>
      <c r="M1095" s="4">
        <v>1180.52</v>
      </c>
      <c r="N1095" s="4">
        <v>5381.04</v>
      </c>
      <c r="O1095" s="5">
        <v>1300.0</v>
      </c>
      <c r="P1095" s="4">
        <v>2.336923076923077</v>
      </c>
      <c r="Q1095" s="4">
        <v>1378.006666666667</v>
      </c>
    </row>
    <row r="1096" ht="14.25" customHeight="1">
      <c r="B1096" s="1" t="s">
        <v>1084</v>
      </c>
      <c r="C1096" s="4">
        <v>4213.900000000001</v>
      </c>
      <c r="D1096" s="4">
        <v>2215.75</v>
      </c>
      <c r="E1096" s="4">
        <v>105.75</v>
      </c>
      <c r="F1096" s="4">
        <v>613.7400000000001</v>
      </c>
      <c r="G1096" s="5">
        <v>9.0</v>
      </c>
      <c r="H1096" s="4">
        <v>11.75</v>
      </c>
      <c r="I1096" s="4">
        <v>68.19333333333334</v>
      </c>
      <c r="J1096" s="4">
        <v>3414.25</v>
      </c>
      <c r="K1096" s="4">
        <v>799.6499999999999</v>
      </c>
      <c r="L1096" s="4">
        <v>105.75</v>
      </c>
      <c r="M1096" s="4">
        <v>613.7400000000001</v>
      </c>
      <c r="N1096" s="4">
        <v>4933.39</v>
      </c>
      <c r="O1096" s="5">
        <v>525.0</v>
      </c>
      <c r="P1096" s="4">
        <v>6.503333333333333</v>
      </c>
      <c r="Q1096" s="4">
        <v>468.21111111111117</v>
      </c>
    </row>
    <row r="1097" ht="14.25" customHeight="1">
      <c r="B1097" s="1" t="s">
        <v>1085</v>
      </c>
      <c r="C1097" s="4">
        <v>3903.21</v>
      </c>
      <c r="D1097" s="4">
        <v>2097.5</v>
      </c>
      <c r="E1097" s="4">
        <v>49.75</v>
      </c>
      <c r="F1097" s="4">
        <v>380.2</v>
      </c>
      <c r="G1097" s="5">
        <v>2.0</v>
      </c>
      <c r="H1097" s="4">
        <v>24.875</v>
      </c>
      <c r="I1097" s="4">
        <v>190.1</v>
      </c>
      <c r="J1097" s="4">
        <v>3593.0</v>
      </c>
      <c r="K1097" s="4">
        <v>310.21</v>
      </c>
      <c r="L1097" s="4">
        <v>49.75</v>
      </c>
      <c r="M1097" s="4">
        <v>380.2</v>
      </c>
      <c r="N1097" s="4">
        <v>4333.16</v>
      </c>
      <c r="O1097" s="5">
        <v>650.0</v>
      </c>
      <c r="P1097" s="4">
        <v>5.527692307692308</v>
      </c>
      <c r="Q1097" s="4">
        <v>1951.605</v>
      </c>
    </row>
    <row r="1098" ht="14.25" customHeight="1">
      <c r="B1098" s="1" t="s">
        <v>1086</v>
      </c>
      <c r="C1098" s="4">
        <v>7305.630000000001</v>
      </c>
      <c r="D1098" s="4">
        <v>4837.5</v>
      </c>
      <c r="E1098" s="4">
        <v>97.0</v>
      </c>
      <c r="F1098" s="4">
        <v>2235.1099999999997</v>
      </c>
      <c r="G1098" s="5">
        <v>6.0</v>
      </c>
      <c r="H1098" s="4">
        <v>16.166666666666668</v>
      </c>
      <c r="I1098" s="4">
        <v>372.51833333333326</v>
      </c>
      <c r="J1098" s="4">
        <v>6520.0</v>
      </c>
      <c r="K1098" s="4">
        <v>785.63</v>
      </c>
      <c r="L1098" s="4">
        <v>97.0</v>
      </c>
      <c r="M1098" s="4">
        <v>2235.1099999999997</v>
      </c>
      <c r="N1098" s="4">
        <v>9637.74</v>
      </c>
      <c r="O1098" s="5">
        <v>4250.0</v>
      </c>
      <c r="P1098" s="4">
        <v>1.5341176470588236</v>
      </c>
      <c r="Q1098" s="4">
        <v>1217.6050000000002</v>
      </c>
    </row>
    <row r="1099" ht="14.25" customHeight="1">
      <c r="B1099" s="1" t="s">
        <v>1087</v>
      </c>
      <c r="C1099" s="4">
        <v>6849.200000000001</v>
      </c>
      <c r="D1099" s="4">
        <v>5735.0</v>
      </c>
      <c r="E1099" s="4">
        <v>64.5</v>
      </c>
      <c r="F1099" s="4">
        <v>935.72</v>
      </c>
      <c r="G1099" s="5">
        <v>3.0</v>
      </c>
      <c r="H1099" s="4">
        <v>21.5</v>
      </c>
      <c r="I1099" s="4">
        <v>311.9066666666667</v>
      </c>
      <c r="J1099" s="4">
        <v>6381.0</v>
      </c>
      <c r="K1099" s="4">
        <v>468.20000000000005</v>
      </c>
      <c r="L1099" s="4">
        <v>64.5</v>
      </c>
      <c r="M1099" s="4">
        <v>935.72</v>
      </c>
      <c r="N1099" s="4">
        <v>7849.42</v>
      </c>
      <c r="O1099" s="5">
        <v>600.0</v>
      </c>
      <c r="P1099" s="4">
        <v>10.635</v>
      </c>
      <c r="Q1099" s="4">
        <v>2283.066666666667</v>
      </c>
    </row>
    <row r="1100" ht="14.25" customHeight="1">
      <c r="B1100" s="1" t="s">
        <v>1088</v>
      </c>
      <c r="C1100" s="4">
        <v>3543.42</v>
      </c>
      <c r="D1100" s="4">
        <v>3090.7</v>
      </c>
      <c r="E1100" s="4">
        <v>26.0</v>
      </c>
      <c r="F1100" s="4">
        <v>438.2</v>
      </c>
      <c r="G1100" s="5">
        <v>2.0</v>
      </c>
      <c r="H1100" s="4">
        <v>13.0</v>
      </c>
      <c r="I1100" s="4">
        <v>219.1</v>
      </c>
      <c r="J1100" s="4">
        <v>3113.4</v>
      </c>
      <c r="K1100" s="4">
        <v>430.02</v>
      </c>
      <c r="L1100" s="4">
        <v>26.0</v>
      </c>
      <c r="M1100" s="4">
        <v>438.2</v>
      </c>
      <c r="N1100" s="4">
        <v>4007.62</v>
      </c>
      <c r="O1100" s="5">
        <v>220.0</v>
      </c>
      <c r="P1100" s="4">
        <v>14.151818181818182</v>
      </c>
      <c r="Q1100" s="4">
        <v>1771.71</v>
      </c>
    </row>
    <row r="1101" ht="14.25" customHeight="1">
      <c r="B1101" s="1" t="s">
        <v>1089</v>
      </c>
      <c r="C1101" s="4">
        <v>3201.36</v>
      </c>
      <c r="D1101" s="4">
        <v>2003.2</v>
      </c>
      <c r="E1101" s="4">
        <v>31.0</v>
      </c>
      <c r="F1101" s="4">
        <v>521.74</v>
      </c>
      <c r="G1101" s="5">
        <v>1.0</v>
      </c>
      <c r="H1101" s="4">
        <v>31.0</v>
      </c>
      <c r="I1101" s="4">
        <v>521.74</v>
      </c>
      <c r="J1101" s="4">
        <v>2988.0</v>
      </c>
      <c r="K1101" s="4">
        <v>213.36</v>
      </c>
      <c r="L1101" s="4">
        <v>31.0</v>
      </c>
      <c r="M1101" s="4">
        <v>521.74</v>
      </c>
      <c r="N1101" s="4">
        <v>3754.1</v>
      </c>
      <c r="O1101" s="5">
        <v>300.0</v>
      </c>
      <c r="P1101" s="4">
        <v>9.96</v>
      </c>
      <c r="Q1101" s="4">
        <v>3201.36</v>
      </c>
    </row>
    <row r="1102" ht="14.25" customHeight="1">
      <c r="B1102" s="1" t="s">
        <v>1090</v>
      </c>
      <c r="C1102" s="4">
        <v>1595.58</v>
      </c>
      <c r="D1102" s="4">
        <v>1071.3600000000001</v>
      </c>
      <c r="E1102" s="4">
        <v>44.75</v>
      </c>
      <c r="F1102" s="4">
        <v>781.17</v>
      </c>
      <c r="G1102" s="5">
        <v>2.0</v>
      </c>
      <c r="H1102" s="4">
        <v>22.375</v>
      </c>
      <c r="I1102" s="4">
        <v>390.585</v>
      </c>
      <c r="J1102" s="4">
        <v>1325.34</v>
      </c>
      <c r="K1102" s="4">
        <v>270.24</v>
      </c>
      <c r="L1102" s="4">
        <v>44.75</v>
      </c>
      <c r="M1102" s="4">
        <v>781.17</v>
      </c>
      <c r="N1102" s="4">
        <v>2421.5</v>
      </c>
      <c r="O1102" s="5">
        <v>74.0</v>
      </c>
      <c r="P1102" s="4">
        <v>17.91</v>
      </c>
      <c r="Q1102" s="4">
        <v>797.79</v>
      </c>
    </row>
    <row r="1103" ht="14.25" customHeight="1">
      <c r="B1103" s="1" t="s">
        <v>1091</v>
      </c>
      <c r="C1103" s="4">
        <v>616.5</v>
      </c>
      <c r="D1103" s="4">
        <v>319.4</v>
      </c>
      <c r="E1103" s="4">
        <v>31.0</v>
      </c>
      <c r="F1103" s="4">
        <v>107.87</v>
      </c>
      <c r="G1103" s="5">
        <v>2.0</v>
      </c>
      <c r="H1103" s="4">
        <v>15.5</v>
      </c>
      <c r="I1103" s="4">
        <v>53.935</v>
      </c>
      <c r="J1103" s="4">
        <v>481.0</v>
      </c>
      <c r="K1103" s="4">
        <v>135.5</v>
      </c>
      <c r="L1103" s="4">
        <v>31.0</v>
      </c>
      <c r="M1103" s="4">
        <v>107.87</v>
      </c>
      <c r="N1103" s="4">
        <v>755.37</v>
      </c>
      <c r="O1103" s="5">
        <v>100.0</v>
      </c>
      <c r="P1103" s="4">
        <v>4.81</v>
      </c>
      <c r="Q1103" s="4">
        <v>308.25</v>
      </c>
    </row>
    <row r="1104" ht="14.25" customHeight="1">
      <c r="B1104" s="1" t="s">
        <v>1092</v>
      </c>
      <c r="C1104" s="4">
        <v>474.5</v>
      </c>
      <c r="D1104" s="4">
        <v>273.7</v>
      </c>
      <c r="E1104" s="4">
        <v>0.0</v>
      </c>
      <c r="F1104" s="4">
        <v>56.62</v>
      </c>
      <c r="G1104" s="5">
        <v>1.0</v>
      </c>
      <c r="H1104" s="4">
        <v>0.0</v>
      </c>
      <c r="I1104" s="4">
        <v>56.62</v>
      </c>
      <c r="J1104" s="4">
        <v>419.5</v>
      </c>
      <c r="K1104" s="4">
        <v>55.0</v>
      </c>
      <c r="L1104" s="4">
        <v>0.0</v>
      </c>
      <c r="M1104" s="4">
        <v>56.62</v>
      </c>
      <c r="N1104" s="4">
        <v>531.12</v>
      </c>
      <c r="O1104" s="5">
        <v>50.0</v>
      </c>
      <c r="P1104" s="4">
        <v>8.39</v>
      </c>
      <c r="Q1104" s="4">
        <v>474.5</v>
      </c>
    </row>
    <row r="1105" ht="14.25" customHeight="1">
      <c r="B1105" s="1" t="s">
        <v>1093</v>
      </c>
      <c r="C1105" s="4">
        <v>950.76</v>
      </c>
      <c r="D1105" s="4">
        <v>707.8</v>
      </c>
      <c r="E1105" s="4">
        <v>18.75</v>
      </c>
      <c r="F1105" s="4">
        <v>124.64</v>
      </c>
      <c r="G1105" s="5">
        <v>1.0</v>
      </c>
      <c r="H1105" s="4">
        <v>18.75</v>
      </c>
      <c r="I1105" s="4">
        <v>124.64</v>
      </c>
      <c r="J1105" s="4">
        <v>840.0</v>
      </c>
      <c r="K1105" s="4">
        <v>110.76</v>
      </c>
      <c r="L1105" s="4">
        <v>18.75</v>
      </c>
      <c r="M1105" s="4">
        <v>124.64</v>
      </c>
      <c r="N1105" s="4">
        <v>1094.15</v>
      </c>
      <c r="O1105" s="5">
        <v>200.0</v>
      </c>
      <c r="P1105" s="4">
        <v>4.2</v>
      </c>
      <c r="Q1105" s="4">
        <v>950.76</v>
      </c>
    </row>
    <row r="1106" ht="14.25" customHeight="1">
      <c r="B1106" s="1" t="s">
        <v>1094</v>
      </c>
      <c r="C1106" s="4">
        <v>774.99</v>
      </c>
      <c r="D1106" s="4">
        <v>482.8</v>
      </c>
      <c r="E1106" s="4">
        <v>20.0</v>
      </c>
      <c r="F1106" s="4">
        <v>89.09</v>
      </c>
      <c r="G1106" s="5">
        <v>1.0</v>
      </c>
      <c r="H1106" s="4">
        <v>20.0</v>
      </c>
      <c r="I1106" s="4">
        <v>89.09</v>
      </c>
      <c r="J1106" s="4">
        <v>679.0</v>
      </c>
      <c r="K1106" s="4">
        <v>95.99</v>
      </c>
      <c r="L1106" s="4">
        <v>20.0</v>
      </c>
      <c r="M1106" s="4">
        <v>89.09</v>
      </c>
      <c r="N1106" s="4">
        <v>884.08</v>
      </c>
      <c r="O1106" s="5">
        <v>700.0</v>
      </c>
      <c r="P1106" s="4">
        <v>0.97</v>
      </c>
      <c r="Q1106" s="4">
        <v>774.99</v>
      </c>
    </row>
    <row r="1107" ht="14.25" customHeight="1">
      <c r="B1107" s="1" t="s">
        <v>1095</v>
      </c>
      <c r="C1107" s="4">
        <v>541.75</v>
      </c>
      <c r="D1107" s="4">
        <v>323.5</v>
      </c>
      <c r="E1107" s="4">
        <v>20.0</v>
      </c>
      <c r="F1107" s="4">
        <v>28.68</v>
      </c>
      <c r="G1107" s="5">
        <v>1.0</v>
      </c>
      <c r="H1107" s="4">
        <v>20.0</v>
      </c>
      <c r="I1107" s="4">
        <v>28.68</v>
      </c>
      <c r="J1107" s="4">
        <v>457.5</v>
      </c>
      <c r="K1107" s="4">
        <v>84.25</v>
      </c>
      <c r="L1107" s="4">
        <v>20.0</v>
      </c>
      <c r="M1107" s="4">
        <v>28.68</v>
      </c>
      <c r="N1107" s="4">
        <v>590.43</v>
      </c>
      <c r="O1107" s="5">
        <v>250.0</v>
      </c>
      <c r="P1107" s="4">
        <v>1.83</v>
      </c>
      <c r="Q1107" s="4">
        <v>541.75</v>
      </c>
    </row>
    <row r="1108" ht="14.25" customHeight="1">
      <c r="B1108" s="1" t="s">
        <v>1096</v>
      </c>
      <c r="C1108" s="4">
        <v>3865.94</v>
      </c>
      <c r="D1108" s="4">
        <v>2494.44</v>
      </c>
      <c r="E1108" s="4">
        <v>120.0</v>
      </c>
      <c r="F1108" s="4">
        <v>1444.4800000000002</v>
      </c>
      <c r="G1108" s="5">
        <v>9.0</v>
      </c>
      <c r="H1108" s="4">
        <v>13.333333333333334</v>
      </c>
      <c r="I1108" s="4">
        <v>160.4977777777778</v>
      </c>
      <c r="J1108" s="4">
        <v>3379.68</v>
      </c>
      <c r="K1108" s="4">
        <v>486.26000000000005</v>
      </c>
      <c r="L1108" s="4">
        <v>120.0</v>
      </c>
      <c r="M1108" s="4">
        <v>1444.4800000000002</v>
      </c>
      <c r="N1108" s="4">
        <v>5430.42</v>
      </c>
      <c r="O1108" s="5">
        <v>864.0</v>
      </c>
      <c r="P1108" s="4">
        <v>3.9116666666666666</v>
      </c>
      <c r="Q1108" s="4">
        <v>429.5488888888889</v>
      </c>
    </row>
    <row r="1109" ht="14.25" customHeight="1">
      <c r="B1109" s="1" t="s">
        <v>1097</v>
      </c>
      <c r="C1109" s="4">
        <v>520.07</v>
      </c>
      <c r="D1109" s="4">
        <v>327.4</v>
      </c>
      <c r="E1109" s="4">
        <v>18.75</v>
      </c>
      <c r="F1109" s="4">
        <v>193.12</v>
      </c>
      <c r="G1109" s="5">
        <v>1.0</v>
      </c>
      <c r="H1109" s="4">
        <v>18.75</v>
      </c>
      <c r="I1109" s="4">
        <v>193.12</v>
      </c>
      <c r="J1109" s="4">
        <v>439.2</v>
      </c>
      <c r="K1109" s="4">
        <v>80.87</v>
      </c>
      <c r="L1109" s="4">
        <v>18.75</v>
      </c>
      <c r="M1109" s="4">
        <v>193.12</v>
      </c>
      <c r="N1109" s="4">
        <v>731.94</v>
      </c>
      <c r="O1109" s="5">
        <v>144.0</v>
      </c>
      <c r="P1109" s="4">
        <v>3.05</v>
      </c>
      <c r="Q1109" s="4">
        <v>520.07</v>
      </c>
    </row>
    <row r="1110" ht="14.25" customHeight="1">
      <c r="B1110" s="1" t="s">
        <v>1098</v>
      </c>
      <c r="C1110" s="4">
        <v>347.5</v>
      </c>
      <c r="D1110" s="4">
        <v>171.0</v>
      </c>
      <c r="E1110" s="4">
        <v>13.25</v>
      </c>
      <c r="F1110" s="4">
        <v>54.209999999999994</v>
      </c>
      <c r="G1110" s="5">
        <v>2.0</v>
      </c>
      <c r="H1110" s="4">
        <v>6.625</v>
      </c>
      <c r="I1110" s="4">
        <v>27.104999999999997</v>
      </c>
      <c r="J1110" s="4">
        <v>302.5</v>
      </c>
      <c r="K1110" s="4">
        <v>45.0</v>
      </c>
      <c r="L1110" s="4">
        <v>13.25</v>
      </c>
      <c r="M1110" s="4">
        <v>54.209999999999994</v>
      </c>
      <c r="N1110" s="4">
        <v>414.96000000000004</v>
      </c>
      <c r="O1110" s="5">
        <v>500.0</v>
      </c>
      <c r="P1110" s="4">
        <v>0.605</v>
      </c>
      <c r="Q1110" s="4">
        <v>173.75</v>
      </c>
    </row>
    <row r="1111" ht="14.25" customHeight="1">
      <c r="B1111" s="1" t="s">
        <v>1099</v>
      </c>
      <c r="C1111" s="4">
        <v>910.0</v>
      </c>
      <c r="D1111" s="4">
        <v>513.0</v>
      </c>
      <c r="E1111" s="4">
        <v>44.25</v>
      </c>
      <c r="F1111" s="4">
        <v>119.60999999999999</v>
      </c>
      <c r="G1111" s="5">
        <v>4.0</v>
      </c>
      <c r="H1111" s="4">
        <v>11.0625</v>
      </c>
      <c r="I1111" s="4">
        <v>29.902499999999996</v>
      </c>
      <c r="J1111" s="4">
        <v>830.0</v>
      </c>
      <c r="K1111" s="4">
        <v>80.0</v>
      </c>
      <c r="L1111" s="4">
        <v>44.25</v>
      </c>
      <c r="M1111" s="4">
        <v>119.60999999999999</v>
      </c>
      <c r="N1111" s="4">
        <v>1073.8600000000001</v>
      </c>
      <c r="O1111" s="5">
        <v>1500.0</v>
      </c>
      <c r="P1111" s="4">
        <v>0.5533333333333333</v>
      </c>
      <c r="Q1111" s="4">
        <v>227.5</v>
      </c>
    </row>
    <row r="1112" ht="14.25" customHeight="1">
      <c r="B1112" s="1" t="s">
        <v>1100</v>
      </c>
      <c r="C1112" s="4">
        <v>347.5</v>
      </c>
      <c r="D1112" s="4">
        <v>171.0</v>
      </c>
      <c r="E1112" s="4">
        <v>27.75</v>
      </c>
      <c r="F1112" s="4">
        <v>54.14</v>
      </c>
      <c r="G1112" s="5">
        <v>2.0</v>
      </c>
      <c r="H1112" s="4">
        <v>13.875</v>
      </c>
      <c r="I1112" s="4">
        <v>27.07</v>
      </c>
      <c r="J1112" s="4">
        <v>302.5</v>
      </c>
      <c r="K1112" s="4">
        <v>45.0</v>
      </c>
      <c r="L1112" s="4">
        <v>27.75</v>
      </c>
      <c r="M1112" s="4">
        <v>54.14</v>
      </c>
      <c r="N1112" s="4">
        <v>429.39</v>
      </c>
      <c r="O1112" s="5">
        <v>500.0</v>
      </c>
      <c r="P1112" s="4">
        <v>0.605</v>
      </c>
      <c r="Q1112" s="4">
        <v>173.75</v>
      </c>
    </row>
    <row r="1113" ht="14.25" customHeight="1">
      <c r="B1113" s="1" t="s">
        <v>1101</v>
      </c>
      <c r="C1113" s="4">
        <v>1259.77</v>
      </c>
      <c r="D1113" s="4">
        <v>516.4</v>
      </c>
      <c r="E1113" s="4">
        <v>49.75</v>
      </c>
      <c r="F1113" s="4">
        <v>75.28</v>
      </c>
      <c r="G1113" s="5">
        <v>3.0</v>
      </c>
      <c r="H1113" s="4">
        <v>16.583333333333332</v>
      </c>
      <c r="I1113" s="4">
        <v>25.093333333333334</v>
      </c>
      <c r="J1113" s="4">
        <v>1035.0</v>
      </c>
      <c r="K1113" s="4">
        <v>224.76999999999998</v>
      </c>
      <c r="L1113" s="4">
        <v>49.75</v>
      </c>
      <c r="M1113" s="4">
        <v>75.28</v>
      </c>
      <c r="N1113" s="4">
        <v>1384.8000000000002</v>
      </c>
      <c r="O1113" s="5">
        <v>800.0</v>
      </c>
      <c r="P1113" s="4">
        <v>1.29375</v>
      </c>
      <c r="Q1113" s="4">
        <v>419.92333333333335</v>
      </c>
    </row>
    <row r="1114" ht="14.25" customHeight="1">
      <c r="B1114" s="1" t="s">
        <v>1102</v>
      </c>
      <c r="C1114" s="4">
        <v>182.5</v>
      </c>
      <c r="D1114" s="4">
        <v>85.5</v>
      </c>
      <c r="E1114" s="4">
        <v>13.25</v>
      </c>
      <c r="F1114" s="4">
        <v>36.45</v>
      </c>
      <c r="G1114" s="5">
        <v>1.0</v>
      </c>
      <c r="H1114" s="4">
        <v>13.25</v>
      </c>
      <c r="I1114" s="4">
        <v>36.45</v>
      </c>
      <c r="J1114" s="4">
        <v>162.5</v>
      </c>
      <c r="K1114" s="4">
        <v>20.0</v>
      </c>
      <c r="L1114" s="4">
        <v>13.25</v>
      </c>
      <c r="M1114" s="4">
        <v>36.45</v>
      </c>
      <c r="N1114" s="4">
        <v>232.2</v>
      </c>
      <c r="O1114" s="5">
        <v>250.0</v>
      </c>
      <c r="P1114" s="4">
        <v>0.65</v>
      </c>
      <c r="Q1114" s="4">
        <v>182.5</v>
      </c>
    </row>
    <row r="1115" ht="14.25" customHeight="1">
      <c r="B1115" s="1" t="s">
        <v>1103</v>
      </c>
      <c r="C1115" s="4">
        <v>5630.0</v>
      </c>
      <c r="D1115" s="4">
        <v>2992.5</v>
      </c>
      <c r="E1115" s="4">
        <v>257.25</v>
      </c>
      <c r="F1115" s="4">
        <v>952.8899999999998</v>
      </c>
      <c r="G1115" s="5">
        <v>22.0</v>
      </c>
      <c r="H1115" s="4">
        <v>11.693181818181818</v>
      </c>
      <c r="I1115" s="4">
        <v>43.31318181818181</v>
      </c>
      <c r="J1115" s="4">
        <v>5307.5</v>
      </c>
      <c r="K1115" s="4">
        <v>322.5</v>
      </c>
      <c r="L1115" s="4">
        <v>257.25</v>
      </c>
      <c r="M1115" s="4">
        <v>952.8899999999998</v>
      </c>
      <c r="N1115" s="4">
        <v>6840.139999999999</v>
      </c>
      <c r="O1115" s="5">
        <v>9500.0</v>
      </c>
      <c r="P1115" s="4">
        <v>0.5586842105263158</v>
      </c>
      <c r="Q1115" s="4">
        <v>255.9090909090909</v>
      </c>
    </row>
    <row r="1116" ht="14.25" customHeight="1">
      <c r="B1116" s="1" t="s">
        <v>1104</v>
      </c>
      <c r="C1116" s="4">
        <v>2295.96</v>
      </c>
      <c r="D1116" s="4">
        <v>1263.0</v>
      </c>
      <c r="E1116" s="4">
        <v>38.75</v>
      </c>
      <c r="F1116" s="4">
        <v>348.44999999999993</v>
      </c>
      <c r="G1116" s="5">
        <v>3.0</v>
      </c>
      <c r="H1116" s="4">
        <v>12.916666666666666</v>
      </c>
      <c r="I1116" s="4">
        <v>116.14999999999998</v>
      </c>
      <c r="J1116" s="4">
        <v>2180.0</v>
      </c>
      <c r="K1116" s="4">
        <v>115.96000000000001</v>
      </c>
      <c r="L1116" s="4">
        <v>38.75</v>
      </c>
      <c r="M1116" s="4">
        <v>348.44999999999993</v>
      </c>
      <c r="N1116" s="4">
        <v>2683.16</v>
      </c>
      <c r="O1116" s="5">
        <v>2000.0</v>
      </c>
      <c r="P1116" s="4">
        <v>1.09</v>
      </c>
      <c r="Q1116" s="4">
        <v>765.32</v>
      </c>
    </row>
    <row r="1117" ht="14.25" customHeight="1">
      <c r="B1117" s="1" t="s">
        <v>1105</v>
      </c>
      <c r="C1117" s="4">
        <v>2776.9900000000002</v>
      </c>
      <c r="D1117" s="4">
        <v>1640.7</v>
      </c>
      <c r="E1117" s="4">
        <v>54.75</v>
      </c>
      <c r="F1117" s="4">
        <v>200.71</v>
      </c>
      <c r="G1117" s="5">
        <v>3.0</v>
      </c>
      <c r="H1117" s="4">
        <v>18.25</v>
      </c>
      <c r="I1117" s="4">
        <v>66.90333333333334</v>
      </c>
      <c r="J1117" s="4">
        <v>1819.5</v>
      </c>
      <c r="K1117" s="4">
        <v>957.49</v>
      </c>
      <c r="L1117" s="4">
        <v>54.75</v>
      </c>
      <c r="M1117" s="4">
        <v>200.71</v>
      </c>
      <c r="N1117" s="4">
        <v>3032.4500000000003</v>
      </c>
      <c r="O1117" s="5">
        <v>2550.0</v>
      </c>
      <c r="P1117" s="4">
        <v>0.7135294117647059</v>
      </c>
      <c r="Q1117" s="4">
        <v>925.6633333333334</v>
      </c>
    </row>
    <row r="1118" ht="14.25" customHeight="1">
      <c r="B1118" s="1" t="s">
        <v>1106</v>
      </c>
      <c r="C1118" s="4">
        <v>495.38</v>
      </c>
      <c r="D1118" s="4">
        <v>277.5</v>
      </c>
      <c r="E1118" s="4">
        <v>42.25</v>
      </c>
      <c r="F1118" s="4">
        <v>66.63</v>
      </c>
      <c r="G1118" s="5">
        <v>3.0</v>
      </c>
      <c r="H1118" s="4">
        <v>14.083333333333334</v>
      </c>
      <c r="I1118" s="4">
        <v>22.209999999999997</v>
      </c>
      <c r="J1118" s="4">
        <v>328.0</v>
      </c>
      <c r="K1118" s="4">
        <v>167.38</v>
      </c>
      <c r="L1118" s="4">
        <v>42.25</v>
      </c>
      <c r="M1118" s="4">
        <v>66.63</v>
      </c>
      <c r="N1118" s="4">
        <v>604.26</v>
      </c>
      <c r="O1118" s="5">
        <v>450.0</v>
      </c>
      <c r="P1118" s="4">
        <v>0.7288888888888889</v>
      </c>
      <c r="Q1118" s="4">
        <v>165.12666666666667</v>
      </c>
    </row>
    <row r="1119" ht="14.25" customHeight="1">
      <c r="B1119" s="1" t="s">
        <v>1107</v>
      </c>
      <c r="C1119" s="4">
        <v>353.55</v>
      </c>
      <c r="D1119" s="4">
        <v>250.0</v>
      </c>
      <c r="E1119" s="4">
        <v>0.0</v>
      </c>
      <c r="F1119" s="4">
        <v>108.06</v>
      </c>
      <c r="G1119" s="5">
        <v>1.0</v>
      </c>
      <c r="H1119" s="4">
        <v>0.0</v>
      </c>
      <c r="I1119" s="4">
        <v>108.06</v>
      </c>
      <c r="J1119" s="4">
        <v>280.0</v>
      </c>
      <c r="K1119" s="4">
        <v>73.55</v>
      </c>
      <c r="L1119" s="4">
        <v>0.0</v>
      </c>
      <c r="M1119" s="4">
        <v>108.06</v>
      </c>
      <c r="N1119" s="4">
        <v>461.61</v>
      </c>
      <c r="O1119" s="5">
        <v>250.0</v>
      </c>
      <c r="P1119" s="4">
        <v>1.12</v>
      </c>
      <c r="Q1119" s="4">
        <v>353.55</v>
      </c>
    </row>
    <row r="1120" ht="14.25" customHeight="1">
      <c r="B1120" s="1" t="s">
        <v>1108</v>
      </c>
      <c r="C1120" s="4">
        <v>549.65</v>
      </c>
      <c r="D1120" s="4">
        <v>299.0</v>
      </c>
      <c r="E1120" s="4">
        <v>20.0</v>
      </c>
      <c r="F1120" s="4">
        <v>24.98</v>
      </c>
      <c r="G1120" s="5">
        <v>1.0</v>
      </c>
      <c r="H1120" s="4">
        <v>20.0</v>
      </c>
      <c r="I1120" s="4">
        <v>24.98</v>
      </c>
      <c r="J1120" s="4">
        <v>465.0</v>
      </c>
      <c r="K1120" s="4">
        <v>84.65</v>
      </c>
      <c r="L1120" s="4">
        <v>20.0</v>
      </c>
      <c r="M1120" s="4">
        <v>24.98</v>
      </c>
      <c r="N1120" s="4">
        <v>594.63</v>
      </c>
      <c r="O1120" s="5">
        <v>500.0</v>
      </c>
      <c r="P1120" s="4">
        <v>0.93</v>
      </c>
      <c r="Q1120" s="4">
        <v>549.65</v>
      </c>
    </row>
    <row r="1121" ht="14.25" customHeight="1">
      <c r="B1121" s="1" t="s">
        <v>1109</v>
      </c>
      <c r="C1121" s="4">
        <v>1596.0500000000002</v>
      </c>
      <c r="D1121" s="4">
        <v>921.0600000000001</v>
      </c>
      <c r="E1121" s="4">
        <v>55.5</v>
      </c>
      <c r="F1121" s="4">
        <v>218.63</v>
      </c>
      <c r="G1121" s="5">
        <v>3.0</v>
      </c>
      <c r="H1121" s="4">
        <v>18.5</v>
      </c>
      <c r="I1121" s="4">
        <v>72.87666666666667</v>
      </c>
      <c r="J1121" s="4">
        <v>1382.07</v>
      </c>
      <c r="K1121" s="4">
        <v>213.98000000000002</v>
      </c>
      <c r="L1121" s="4">
        <v>55.5</v>
      </c>
      <c r="M1121" s="4">
        <v>218.63</v>
      </c>
      <c r="N1121" s="4">
        <v>1870.1800000000003</v>
      </c>
      <c r="O1121" s="5">
        <v>123.0</v>
      </c>
      <c r="P1121" s="4">
        <v>11.236341463414634</v>
      </c>
      <c r="Q1121" s="4">
        <v>532.0166666666668</v>
      </c>
    </row>
    <row r="1122" ht="14.25" customHeight="1">
      <c r="B1122" s="1" t="s">
        <v>1110</v>
      </c>
      <c r="C1122" s="4">
        <v>783.94</v>
      </c>
      <c r="D1122" s="4">
        <v>249.0</v>
      </c>
      <c r="E1122" s="4">
        <v>20.0</v>
      </c>
      <c r="F1122" s="4">
        <v>18.47</v>
      </c>
      <c r="G1122" s="5">
        <v>1.0</v>
      </c>
      <c r="H1122" s="4">
        <v>20.0</v>
      </c>
      <c r="I1122" s="4">
        <v>18.47</v>
      </c>
      <c r="J1122" s="4">
        <v>687.5</v>
      </c>
      <c r="K1122" s="4">
        <v>96.44</v>
      </c>
      <c r="L1122" s="4">
        <v>20.0</v>
      </c>
      <c r="M1122" s="4">
        <v>18.47</v>
      </c>
      <c r="N1122" s="4">
        <v>822.41</v>
      </c>
      <c r="O1122" s="5">
        <v>250.0</v>
      </c>
      <c r="P1122" s="4">
        <v>2.75</v>
      </c>
      <c r="Q1122" s="4">
        <v>783.94</v>
      </c>
    </row>
    <row r="1123" ht="14.25" customHeight="1">
      <c r="B1123" s="1" t="s">
        <v>1111</v>
      </c>
      <c r="C1123" s="4">
        <v>2362.56</v>
      </c>
      <c r="D1123" s="4">
        <v>743.4</v>
      </c>
      <c r="E1123" s="4">
        <v>114.75</v>
      </c>
      <c r="F1123" s="4">
        <v>161.89000000000001</v>
      </c>
      <c r="G1123" s="5">
        <v>7.0</v>
      </c>
      <c r="H1123" s="4">
        <v>16.392857142857142</v>
      </c>
      <c r="I1123" s="4">
        <v>23.12714285714286</v>
      </c>
      <c r="J1123" s="4">
        <v>1963.5</v>
      </c>
      <c r="K1123" s="4">
        <v>399.06000000000006</v>
      </c>
      <c r="L1123" s="4">
        <v>114.75</v>
      </c>
      <c r="M1123" s="4">
        <v>161.89000000000001</v>
      </c>
      <c r="N1123" s="4">
        <v>2639.2</v>
      </c>
      <c r="O1123" s="5">
        <v>1400.0</v>
      </c>
      <c r="P1123" s="4">
        <v>1.4025</v>
      </c>
      <c r="Q1123" s="4">
        <v>337.50857142857143</v>
      </c>
    </row>
    <row r="1124" ht="14.25" customHeight="1">
      <c r="B1124" s="1" t="s">
        <v>1112</v>
      </c>
      <c r="C1124" s="4">
        <v>537.92</v>
      </c>
      <c r="D1124" s="4">
        <v>384.0</v>
      </c>
      <c r="E1124" s="4">
        <v>18.75</v>
      </c>
      <c r="F1124" s="4">
        <v>74.66</v>
      </c>
      <c r="G1124" s="5">
        <v>1.0</v>
      </c>
      <c r="H1124" s="4">
        <v>18.75</v>
      </c>
      <c r="I1124" s="4">
        <v>74.66</v>
      </c>
      <c r="J1124" s="4">
        <v>456.0</v>
      </c>
      <c r="K1124" s="4">
        <v>81.92</v>
      </c>
      <c r="L1124" s="4">
        <v>18.75</v>
      </c>
      <c r="M1124" s="4">
        <v>74.66</v>
      </c>
      <c r="N1124" s="4">
        <v>631.33</v>
      </c>
      <c r="O1124" s="5">
        <v>400.0</v>
      </c>
      <c r="P1124" s="4">
        <v>1.14</v>
      </c>
      <c r="Q1124" s="4">
        <v>537.92</v>
      </c>
    </row>
    <row r="1125" ht="14.25" customHeight="1">
      <c r="B1125" s="1" t="s">
        <v>1113</v>
      </c>
      <c r="C1125" s="4">
        <v>316.98</v>
      </c>
      <c r="D1125" s="4">
        <v>184.06</v>
      </c>
      <c r="E1125" s="4">
        <v>16.75</v>
      </c>
      <c r="F1125" s="4">
        <v>25.54</v>
      </c>
      <c r="G1125" s="5">
        <v>1.0</v>
      </c>
      <c r="H1125" s="4">
        <v>16.75</v>
      </c>
      <c r="I1125" s="4">
        <v>25.54</v>
      </c>
      <c r="J1125" s="4">
        <v>231.98</v>
      </c>
      <c r="K1125" s="4">
        <v>85.0</v>
      </c>
      <c r="L1125" s="4">
        <v>16.75</v>
      </c>
      <c r="M1125" s="4">
        <v>25.54</v>
      </c>
      <c r="N1125" s="4">
        <v>359.27</v>
      </c>
      <c r="O1125" s="5">
        <v>2.0</v>
      </c>
      <c r="P1125" s="4">
        <v>115.99</v>
      </c>
      <c r="Q1125" s="4">
        <v>316.98</v>
      </c>
    </row>
    <row r="1126" ht="14.25" customHeight="1">
      <c r="B1126" s="1" t="s">
        <v>1114</v>
      </c>
      <c r="C1126" s="4">
        <v>401.99</v>
      </c>
      <c r="D1126" s="4">
        <v>226.09</v>
      </c>
      <c r="E1126" s="4">
        <v>16.75</v>
      </c>
      <c r="F1126" s="4">
        <v>23.25</v>
      </c>
      <c r="G1126" s="5">
        <v>1.0</v>
      </c>
      <c r="H1126" s="4">
        <v>16.75</v>
      </c>
      <c r="I1126" s="4">
        <v>23.25</v>
      </c>
      <c r="J1126" s="4">
        <v>219.99</v>
      </c>
      <c r="K1126" s="4">
        <v>182.0</v>
      </c>
      <c r="L1126" s="4">
        <v>16.75</v>
      </c>
      <c r="M1126" s="4">
        <v>23.25</v>
      </c>
      <c r="N1126" s="4">
        <v>441.99</v>
      </c>
      <c r="O1126" s="5">
        <v>1.0</v>
      </c>
      <c r="P1126" s="4">
        <v>219.99</v>
      </c>
      <c r="Q1126" s="4">
        <v>401.99</v>
      </c>
    </row>
    <row r="1127" ht="14.25" customHeight="1">
      <c r="B1127" s="1" t="s">
        <v>1115</v>
      </c>
      <c r="C1127" s="4">
        <v>2459.8999999999996</v>
      </c>
      <c r="D1127" s="4">
        <v>1608.1</v>
      </c>
      <c r="E1127" s="4">
        <v>105.0</v>
      </c>
      <c r="F1127" s="4">
        <v>274.11</v>
      </c>
      <c r="G1127" s="5">
        <v>6.0</v>
      </c>
      <c r="H1127" s="4">
        <v>17.5</v>
      </c>
      <c r="I1127" s="4">
        <v>45.685</v>
      </c>
      <c r="J1127" s="4">
        <v>1822.9</v>
      </c>
      <c r="K1127" s="4">
        <v>637.0</v>
      </c>
      <c r="L1127" s="4">
        <v>105.0</v>
      </c>
      <c r="M1127" s="4">
        <v>274.11</v>
      </c>
      <c r="N1127" s="4">
        <v>2839.0099999999998</v>
      </c>
      <c r="O1127" s="5">
        <v>10.0</v>
      </c>
      <c r="P1127" s="4">
        <v>182.29000000000002</v>
      </c>
      <c r="Q1127" s="4">
        <v>409.9833333333333</v>
      </c>
    </row>
    <row r="1128" ht="14.25" customHeight="1">
      <c r="B1128" s="1" t="s">
        <v>1116</v>
      </c>
      <c r="C1128" s="4">
        <v>901.76</v>
      </c>
      <c r="D1128" s="4">
        <v>551.76</v>
      </c>
      <c r="E1128" s="4">
        <v>16.75</v>
      </c>
      <c r="F1128" s="4">
        <v>62.010000000000005</v>
      </c>
      <c r="G1128" s="5">
        <v>3.0</v>
      </c>
      <c r="H1128" s="4">
        <v>5.583333333333333</v>
      </c>
      <c r="I1128" s="4">
        <v>20.67</v>
      </c>
      <c r="J1128" s="4">
        <v>656.76</v>
      </c>
      <c r="K1128" s="4">
        <v>245.0</v>
      </c>
      <c r="L1128" s="4">
        <v>16.75</v>
      </c>
      <c r="M1128" s="4">
        <v>62.010000000000005</v>
      </c>
      <c r="N1128" s="4">
        <v>980.52</v>
      </c>
      <c r="O1128" s="5">
        <v>4.0</v>
      </c>
      <c r="P1128" s="4">
        <v>164.19</v>
      </c>
      <c r="Q1128" s="4">
        <v>300.58666666666664</v>
      </c>
    </row>
    <row r="1129" ht="14.25" customHeight="1">
      <c r="B1129" s="1" t="s">
        <v>1117</v>
      </c>
      <c r="C1129" s="4">
        <v>3665.05</v>
      </c>
      <c r="D1129" s="4">
        <v>1576.8</v>
      </c>
      <c r="E1129" s="4">
        <v>98.25</v>
      </c>
      <c r="F1129" s="4">
        <v>636.76</v>
      </c>
      <c r="G1129" s="5">
        <v>9.0</v>
      </c>
      <c r="H1129" s="4">
        <v>10.916666666666666</v>
      </c>
      <c r="I1129" s="4">
        <v>70.75111111111111</v>
      </c>
      <c r="J1129" s="4">
        <v>3398.5</v>
      </c>
      <c r="K1129" s="4">
        <v>266.55</v>
      </c>
      <c r="L1129" s="4">
        <v>98.25</v>
      </c>
      <c r="M1129" s="4">
        <v>636.76</v>
      </c>
      <c r="N1129" s="4">
        <v>4400.06</v>
      </c>
      <c r="O1129" s="5">
        <v>7300.0</v>
      </c>
      <c r="P1129" s="4">
        <v>0.46554794520547943</v>
      </c>
      <c r="Q1129" s="4">
        <v>407.2277777777778</v>
      </c>
    </row>
    <row r="1130" ht="14.25" customHeight="1">
      <c r="B1130" s="1" t="s">
        <v>1118</v>
      </c>
      <c r="C1130" s="4">
        <v>506.63</v>
      </c>
      <c r="D1130" s="4">
        <v>181.5</v>
      </c>
      <c r="E1130" s="4">
        <v>0.0</v>
      </c>
      <c r="F1130" s="4">
        <v>258.18</v>
      </c>
      <c r="G1130" s="5">
        <v>1.0</v>
      </c>
      <c r="H1130" s="4">
        <v>0.0</v>
      </c>
      <c r="I1130" s="4">
        <v>258.18</v>
      </c>
      <c r="J1130" s="4">
        <v>475.0</v>
      </c>
      <c r="K1130" s="4">
        <v>31.63</v>
      </c>
      <c r="L1130" s="4">
        <v>0.0</v>
      </c>
      <c r="M1130" s="4">
        <v>258.18</v>
      </c>
      <c r="N1130" s="4">
        <v>764.81</v>
      </c>
      <c r="O1130" s="5">
        <v>250.0</v>
      </c>
      <c r="P1130" s="4">
        <v>1.9</v>
      </c>
      <c r="Q1130" s="4">
        <v>506.63</v>
      </c>
    </row>
    <row r="1131" ht="14.25" customHeight="1">
      <c r="B1131" s="1" t="s">
        <v>1119</v>
      </c>
      <c r="C1131" s="4">
        <v>386.7</v>
      </c>
      <c r="D1131" s="4">
        <v>255.0</v>
      </c>
      <c r="E1131" s="4">
        <v>15.5</v>
      </c>
      <c r="F1131" s="4">
        <v>20.2</v>
      </c>
      <c r="G1131" s="5">
        <v>1.0</v>
      </c>
      <c r="H1131" s="4">
        <v>15.5</v>
      </c>
      <c r="I1131" s="4">
        <v>20.2</v>
      </c>
      <c r="J1131" s="4">
        <v>315.0</v>
      </c>
      <c r="K1131" s="4">
        <v>71.7</v>
      </c>
      <c r="L1131" s="4">
        <v>15.5</v>
      </c>
      <c r="M1131" s="4">
        <v>20.2</v>
      </c>
      <c r="N1131" s="4">
        <v>422.4</v>
      </c>
      <c r="O1131" s="5">
        <v>300.0</v>
      </c>
      <c r="P1131" s="4">
        <v>1.05</v>
      </c>
      <c r="Q1131" s="4">
        <v>386.7</v>
      </c>
    </row>
    <row r="1132" ht="14.25" customHeight="1">
      <c r="B1132" s="1" t="s">
        <v>1120</v>
      </c>
      <c r="C1132" s="4">
        <v>268.7</v>
      </c>
      <c r="D1132" s="4">
        <v>228.0</v>
      </c>
      <c r="E1132" s="4">
        <v>15.5</v>
      </c>
      <c r="F1132" s="4">
        <v>21.77</v>
      </c>
      <c r="G1132" s="5">
        <v>1.0</v>
      </c>
      <c r="H1132" s="4">
        <v>15.5</v>
      </c>
      <c r="I1132" s="4">
        <v>21.77</v>
      </c>
      <c r="J1132" s="4">
        <v>252.0</v>
      </c>
      <c r="K1132" s="4">
        <v>16.7</v>
      </c>
      <c r="L1132" s="4">
        <v>15.5</v>
      </c>
      <c r="M1132" s="4">
        <v>21.77</v>
      </c>
      <c r="N1132" s="4">
        <v>305.97</v>
      </c>
      <c r="O1132" s="5">
        <v>300.0</v>
      </c>
      <c r="P1132" s="4">
        <v>0.84</v>
      </c>
      <c r="Q1132" s="4">
        <v>268.7</v>
      </c>
    </row>
    <row r="1133" ht="14.25" customHeight="1">
      <c r="B1133" s="1" t="s">
        <v>1121</v>
      </c>
      <c r="C1133" s="4">
        <v>2397.9500000000003</v>
      </c>
      <c r="D1133" s="4">
        <v>1637.71</v>
      </c>
      <c r="E1133" s="4">
        <v>40.5</v>
      </c>
      <c r="F1133" s="4">
        <v>178.74</v>
      </c>
      <c r="G1133" s="5">
        <v>2.0</v>
      </c>
      <c r="H1133" s="4">
        <v>20.25</v>
      </c>
      <c r="I1133" s="4">
        <v>89.37</v>
      </c>
      <c r="J1133" s="4">
        <v>1983.81</v>
      </c>
      <c r="K1133" s="4">
        <v>414.14</v>
      </c>
      <c r="L1133" s="4">
        <v>40.5</v>
      </c>
      <c r="M1133" s="4">
        <v>178.74</v>
      </c>
      <c r="N1133" s="4">
        <v>2617.19</v>
      </c>
      <c r="O1133" s="5">
        <v>19.0</v>
      </c>
      <c r="P1133" s="4">
        <v>104.41105263157894</v>
      </c>
      <c r="Q1133" s="4">
        <v>1198.9750000000001</v>
      </c>
    </row>
    <row r="1134" ht="14.25" customHeight="1">
      <c r="B1134" s="1" t="s">
        <v>1122</v>
      </c>
      <c r="C1134" s="4">
        <v>2629.37</v>
      </c>
      <c r="D1134" s="4">
        <v>1782.0</v>
      </c>
      <c r="E1134" s="4">
        <v>63.5</v>
      </c>
      <c r="F1134" s="4">
        <v>167.77</v>
      </c>
      <c r="G1134" s="5">
        <v>3.0</v>
      </c>
      <c r="H1134" s="4">
        <v>21.166666666666668</v>
      </c>
      <c r="I1134" s="4">
        <v>55.92333333333334</v>
      </c>
      <c r="J1134" s="4">
        <v>2325.0</v>
      </c>
      <c r="K1134" s="4">
        <v>304.37</v>
      </c>
      <c r="L1134" s="4">
        <v>63.5</v>
      </c>
      <c r="M1134" s="4">
        <v>167.77</v>
      </c>
      <c r="N1134" s="4">
        <v>2860.6400000000003</v>
      </c>
      <c r="O1134" s="5">
        <v>2500.0</v>
      </c>
      <c r="P1134" s="4">
        <v>0.93</v>
      </c>
      <c r="Q1134" s="4">
        <v>876.4566666666666</v>
      </c>
    </row>
    <row r="1135" ht="14.25" customHeight="1">
      <c r="B1135" s="1" t="s">
        <v>1123</v>
      </c>
      <c r="C1135" s="4">
        <v>628.0</v>
      </c>
      <c r="D1135" s="4">
        <v>445.4</v>
      </c>
      <c r="E1135" s="4">
        <v>18.75</v>
      </c>
      <c r="F1135" s="4">
        <v>47.48</v>
      </c>
      <c r="G1135" s="5">
        <v>1.0</v>
      </c>
      <c r="H1135" s="4">
        <v>18.75</v>
      </c>
      <c r="I1135" s="4">
        <v>47.48</v>
      </c>
      <c r="J1135" s="4">
        <v>573.0</v>
      </c>
      <c r="K1135" s="4">
        <v>55.0</v>
      </c>
      <c r="L1135" s="4">
        <v>18.75</v>
      </c>
      <c r="M1135" s="4">
        <v>47.48</v>
      </c>
      <c r="N1135" s="4">
        <v>694.23</v>
      </c>
      <c r="O1135" s="5">
        <v>300.0</v>
      </c>
      <c r="P1135" s="4">
        <v>1.91</v>
      </c>
      <c r="Q1135" s="4">
        <v>628.0</v>
      </c>
    </row>
    <row r="1136" ht="14.25" customHeight="1">
      <c r="B1136" s="1" t="s">
        <v>1124</v>
      </c>
      <c r="C1136" s="4">
        <v>4398.5</v>
      </c>
      <c r="D1136" s="4">
        <v>2945.6</v>
      </c>
      <c r="E1136" s="4">
        <v>125.75</v>
      </c>
      <c r="F1136" s="4">
        <v>511.04999999999995</v>
      </c>
      <c r="G1136" s="5">
        <v>13.0</v>
      </c>
      <c r="H1136" s="4">
        <v>9.673076923076923</v>
      </c>
      <c r="I1136" s="4">
        <v>39.31153846153846</v>
      </c>
      <c r="J1136" s="4">
        <v>3788.5</v>
      </c>
      <c r="K1136" s="4">
        <v>610.0</v>
      </c>
      <c r="L1136" s="4">
        <v>125.75</v>
      </c>
      <c r="M1136" s="4">
        <v>511.04999999999995</v>
      </c>
      <c r="N1136" s="4">
        <v>5035.299999999999</v>
      </c>
      <c r="O1136" s="5">
        <v>4000.0</v>
      </c>
      <c r="P1136" s="4">
        <v>0.947125</v>
      </c>
      <c r="Q1136" s="4">
        <v>338.34615384615387</v>
      </c>
    </row>
    <row r="1137" ht="14.25" customHeight="1">
      <c r="B1137" s="1" t="s">
        <v>1125</v>
      </c>
      <c r="C1137" s="4">
        <v>275.62</v>
      </c>
      <c r="D1137" s="4">
        <v>120.1</v>
      </c>
      <c r="E1137" s="4">
        <v>15.5</v>
      </c>
      <c r="F1137" s="4">
        <v>16.32</v>
      </c>
      <c r="G1137" s="5">
        <v>1.0</v>
      </c>
      <c r="H1137" s="4">
        <v>15.5</v>
      </c>
      <c r="I1137" s="4">
        <v>16.32</v>
      </c>
      <c r="J1137" s="4">
        <v>247.5</v>
      </c>
      <c r="K1137" s="4">
        <v>28.12</v>
      </c>
      <c r="L1137" s="4">
        <v>15.5</v>
      </c>
      <c r="M1137" s="4">
        <v>16.32</v>
      </c>
      <c r="N1137" s="4">
        <v>307.44</v>
      </c>
      <c r="O1137" s="5">
        <v>150.0</v>
      </c>
      <c r="P1137" s="4">
        <v>1.65</v>
      </c>
      <c r="Q1137" s="4">
        <v>275.62</v>
      </c>
    </row>
    <row r="1138" ht="14.25" customHeight="1">
      <c r="B1138" s="1" t="s">
        <v>1126</v>
      </c>
      <c r="C1138" s="4">
        <v>964.38</v>
      </c>
      <c r="D1138" s="4">
        <v>682.3</v>
      </c>
      <c r="E1138" s="4">
        <v>20.0</v>
      </c>
      <c r="F1138" s="4">
        <v>166.4</v>
      </c>
      <c r="G1138" s="5">
        <v>1.0</v>
      </c>
      <c r="H1138" s="4">
        <v>20.0</v>
      </c>
      <c r="I1138" s="4">
        <v>166.4</v>
      </c>
      <c r="J1138" s="4">
        <v>828.0</v>
      </c>
      <c r="K1138" s="4">
        <v>136.38</v>
      </c>
      <c r="L1138" s="4">
        <v>20.0</v>
      </c>
      <c r="M1138" s="4">
        <v>166.4</v>
      </c>
      <c r="N1138" s="4">
        <v>1150.78</v>
      </c>
      <c r="O1138" s="5">
        <v>50.0</v>
      </c>
      <c r="P1138" s="4">
        <v>16.56</v>
      </c>
      <c r="Q1138" s="4">
        <v>964.38</v>
      </c>
    </row>
    <row r="1139" ht="14.25" customHeight="1">
      <c r="B1139" s="1" t="s">
        <v>1127</v>
      </c>
      <c r="C1139" s="4">
        <v>2053.96</v>
      </c>
      <c r="D1139" s="4">
        <v>1431.53</v>
      </c>
      <c r="E1139" s="4">
        <v>26.0</v>
      </c>
      <c r="F1139" s="4">
        <v>178.01</v>
      </c>
      <c r="G1139" s="5">
        <v>1.0</v>
      </c>
      <c r="H1139" s="4">
        <v>26.0</v>
      </c>
      <c r="I1139" s="4">
        <v>178.01</v>
      </c>
      <c r="J1139" s="4">
        <v>1893.6</v>
      </c>
      <c r="K1139" s="4">
        <v>160.36</v>
      </c>
      <c r="L1139" s="4">
        <v>26.0</v>
      </c>
      <c r="M1139" s="4">
        <v>178.01</v>
      </c>
      <c r="N1139" s="4">
        <v>2257.97</v>
      </c>
      <c r="O1139" s="5">
        <v>45.0</v>
      </c>
      <c r="P1139" s="4">
        <v>42.08</v>
      </c>
      <c r="Q1139" s="4">
        <v>2053.96</v>
      </c>
    </row>
    <row r="1140" ht="14.25" customHeight="1">
      <c r="B1140" s="1" t="s">
        <v>1128</v>
      </c>
      <c r="C1140" s="4">
        <v>450.0</v>
      </c>
      <c r="D1140" s="4">
        <v>243.2</v>
      </c>
      <c r="E1140" s="4">
        <v>15.5</v>
      </c>
      <c r="F1140" s="4">
        <v>20.66</v>
      </c>
      <c r="G1140" s="5">
        <v>1.0</v>
      </c>
      <c r="H1140" s="4">
        <v>15.5</v>
      </c>
      <c r="I1140" s="4">
        <v>20.66</v>
      </c>
      <c r="J1140" s="4">
        <v>440.0</v>
      </c>
      <c r="K1140" s="4">
        <v>10.0</v>
      </c>
      <c r="L1140" s="4">
        <v>15.5</v>
      </c>
      <c r="M1140" s="4">
        <v>20.66</v>
      </c>
      <c r="N1140" s="4">
        <v>486.16</v>
      </c>
      <c r="O1140" s="5">
        <v>800.0</v>
      </c>
      <c r="P1140" s="4">
        <v>0.55</v>
      </c>
      <c r="Q1140" s="4">
        <v>450.0</v>
      </c>
    </row>
    <row r="1141" ht="14.25" customHeight="1">
      <c r="B1141" s="1" t="s">
        <v>1129</v>
      </c>
      <c r="C1141" s="4">
        <v>775.0</v>
      </c>
      <c r="D1141" s="4">
        <v>470.0</v>
      </c>
      <c r="E1141" s="4">
        <v>16.75</v>
      </c>
      <c r="F1141" s="4">
        <v>100.65</v>
      </c>
      <c r="G1141" s="5">
        <v>2.0</v>
      </c>
      <c r="H1141" s="4">
        <v>8.375</v>
      </c>
      <c r="I1141" s="4">
        <v>50.325</v>
      </c>
      <c r="J1141" s="4">
        <v>750.0</v>
      </c>
      <c r="K1141" s="4">
        <v>25.0</v>
      </c>
      <c r="L1141" s="4">
        <v>16.75</v>
      </c>
      <c r="M1141" s="4">
        <v>100.65</v>
      </c>
      <c r="N1141" s="4">
        <v>892.4</v>
      </c>
      <c r="O1141" s="5">
        <v>2000.0</v>
      </c>
      <c r="P1141" s="4">
        <v>0.375</v>
      </c>
      <c r="Q1141" s="4">
        <v>387.5</v>
      </c>
    </row>
    <row r="1142" ht="14.25" customHeight="1">
      <c r="B1142" s="1" t="s">
        <v>1130</v>
      </c>
      <c r="C1142" s="4">
        <v>447.5</v>
      </c>
      <c r="D1142" s="4">
        <v>230.0</v>
      </c>
      <c r="E1142" s="4">
        <v>16.75</v>
      </c>
      <c r="F1142" s="4">
        <v>38.48</v>
      </c>
      <c r="G1142" s="5">
        <v>1.0</v>
      </c>
      <c r="H1142" s="4">
        <v>16.75</v>
      </c>
      <c r="I1142" s="4">
        <v>38.48</v>
      </c>
      <c r="J1142" s="4">
        <v>450.0</v>
      </c>
      <c r="K1142" s="4">
        <v>-2.5</v>
      </c>
      <c r="L1142" s="4">
        <v>16.75</v>
      </c>
      <c r="M1142" s="4">
        <v>38.48</v>
      </c>
      <c r="N1142" s="4">
        <v>502.73</v>
      </c>
      <c r="O1142" s="5">
        <v>1000.0</v>
      </c>
      <c r="P1142" s="4">
        <v>0.45</v>
      </c>
      <c r="Q1142" s="4">
        <v>447.5</v>
      </c>
    </row>
    <row r="1143" ht="14.25" customHeight="1">
      <c r="B1143" s="1" t="s">
        <v>1131</v>
      </c>
      <c r="C1143" s="4">
        <v>318.52</v>
      </c>
      <c r="D1143" s="4">
        <v>212.4</v>
      </c>
      <c r="E1143" s="4">
        <v>15.5</v>
      </c>
      <c r="F1143" s="4">
        <v>21.32</v>
      </c>
      <c r="G1143" s="5">
        <v>1.0</v>
      </c>
      <c r="H1143" s="4">
        <v>15.5</v>
      </c>
      <c r="I1143" s="4">
        <v>21.32</v>
      </c>
      <c r="J1143" s="4">
        <v>255.0</v>
      </c>
      <c r="K1143" s="4">
        <v>63.52</v>
      </c>
      <c r="L1143" s="4">
        <v>15.5</v>
      </c>
      <c r="M1143" s="4">
        <v>21.32</v>
      </c>
      <c r="N1143" s="4">
        <v>355.34</v>
      </c>
      <c r="O1143" s="5">
        <v>300.0</v>
      </c>
      <c r="P1143" s="4">
        <v>0.85</v>
      </c>
      <c r="Q1143" s="4">
        <v>318.52</v>
      </c>
    </row>
    <row r="1144" ht="14.25" customHeight="1">
      <c r="B1144" s="1" t="s">
        <v>1132</v>
      </c>
      <c r="C1144" s="4">
        <v>1318.3700000000001</v>
      </c>
      <c r="D1144" s="4">
        <v>943.0</v>
      </c>
      <c r="E1144" s="4">
        <v>46.5</v>
      </c>
      <c r="F1144" s="4">
        <v>111.11</v>
      </c>
      <c r="G1144" s="5">
        <v>3.0</v>
      </c>
      <c r="H1144" s="4">
        <v>15.5</v>
      </c>
      <c r="I1144" s="4">
        <v>37.03666666666667</v>
      </c>
      <c r="J1144" s="4">
        <v>1200.0</v>
      </c>
      <c r="K1144" s="4">
        <v>118.37</v>
      </c>
      <c r="L1144" s="4">
        <v>46.5</v>
      </c>
      <c r="M1144" s="4">
        <v>111.11</v>
      </c>
      <c r="N1144" s="4">
        <v>1475.98</v>
      </c>
      <c r="O1144" s="5">
        <v>1500.0</v>
      </c>
      <c r="P1144" s="4">
        <v>0.8</v>
      </c>
      <c r="Q1144" s="4">
        <v>439.4566666666667</v>
      </c>
    </row>
    <row r="1145" ht="14.25" customHeight="1">
      <c r="B1145" s="1" t="s">
        <v>1133</v>
      </c>
      <c r="C1145" s="4">
        <v>2006.4699999999998</v>
      </c>
      <c r="D1145" s="4">
        <v>1437.2</v>
      </c>
      <c r="E1145" s="4">
        <v>71.0</v>
      </c>
      <c r="F1145" s="4">
        <v>128.67000000000002</v>
      </c>
      <c r="G1145" s="5">
        <v>4.0</v>
      </c>
      <c r="H1145" s="4">
        <v>17.75</v>
      </c>
      <c r="I1145" s="4">
        <v>32.167500000000004</v>
      </c>
      <c r="J1145" s="4">
        <v>1848.5</v>
      </c>
      <c r="K1145" s="4">
        <v>157.97</v>
      </c>
      <c r="L1145" s="4">
        <v>71.0</v>
      </c>
      <c r="M1145" s="4">
        <v>128.67000000000002</v>
      </c>
      <c r="N1145" s="4">
        <v>2206.14</v>
      </c>
      <c r="O1145" s="5">
        <v>2200.0</v>
      </c>
      <c r="P1145" s="4">
        <v>0.8402272727272727</v>
      </c>
      <c r="Q1145" s="4">
        <v>501.61749999999995</v>
      </c>
    </row>
    <row r="1146" ht="14.25" customHeight="1">
      <c r="B1146" s="1" t="s">
        <v>1134</v>
      </c>
      <c r="C1146" s="4">
        <v>6373.499999999998</v>
      </c>
      <c r="D1146" s="4">
        <v>4397.5</v>
      </c>
      <c r="E1146" s="4">
        <v>180.0</v>
      </c>
      <c r="F1146" s="4">
        <v>695.4699999999999</v>
      </c>
      <c r="G1146" s="5">
        <v>11.0</v>
      </c>
      <c r="H1146" s="4">
        <v>16.363636363636363</v>
      </c>
      <c r="I1146" s="4">
        <v>63.22454545454545</v>
      </c>
      <c r="J1146" s="4">
        <v>6480.0</v>
      </c>
      <c r="K1146" s="4">
        <v>-106.49999999999999</v>
      </c>
      <c r="L1146" s="4">
        <v>180.0</v>
      </c>
      <c r="M1146" s="4">
        <v>695.4699999999999</v>
      </c>
      <c r="N1146" s="4">
        <v>7248.969999999999</v>
      </c>
      <c r="O1146" s="5">
        <v>16700.0</v>
      </c>
      <c r="P1146" s="4">
        <v>0.38802395209580837</v>
      </c>
      <c r="Q1146" s="4">
        <v>579.4090909090908</v>
      </c>
    </row>
    <row r="1147" ht="14.25" customHeight="1">
      <c r="B1147" s="1" t="s">
        <v>1135</v>
      </c>
      <c r="C1147" s="4">
        <v>229.31</v>
      </c>
      <c r="D1147" s="4">
        <v>165.0</v>
      </c>
      <c r="E1147" s="4">
        <v>13.25</v>
      </c>
      <c r="F1147" s="4">
        <v>45.68</v>
      </c>
      <c r="G1147" s="5">
        <v>1.0</v>
      </c>
      <c r="H1147" s="4">
        <v>13.25</v>
      </c>
      <c r="I1147" s="4">
        <v>45.68</v>
      </c>
      <c r="J1147" s="4">
        <v>215.0</v>
      </c>
      <c r="K1147" s="4">
        <v>14.31</v>
      </c>
      <c r="L1147" s="4">
        <v>13.25</v>
      </c>
      <c r="M1147" s="4">
        <v>45.68</v>
      </c>
      <c r="N1147" s="4">
        <v>288.24</v>
      </c>
      <c r="O1147" s="5">
        <v>500.0</v>
      </c>
      <c r="P1147" s="4">
        <v>0.43</v>
      </c>
      <c r="Q1147" s="4">
        <v>229.31</v>
      </c>
    </row>
    <row r="1148" ht="14.25" customHeight="1">
      <c r="B1148" s="1" t="s">
        <v>1136</v>
      </c>
      <c r="C1148" s="4">
        <v>638.87</v>
      </c>
      <c r="D1148" s="4">
        <v>440.0</v>
      </c>
      <c r="E1148" s="4">
        <v>32.25</v>
      </c>
      <c r="F1148" s="4">
        <v>57.239999999999995</v>
      </c>
      <c r="G1148" s="5">
        <v>2.0</v>
      </c>
      <c r="H1148" s="4">
        <v>16.125</v>
      </c>
      <c r="I1148" s="4">
        <v>28.619999999999997</v>
      </c>
      <c r="J1148" s="4">
        <v>497.5</v>
      </c>
      <c r="K1148" s="4">
        <v>141.37</v>
      </c>
      <c r="L1148" s="4">
        <v>32.25</v>
      </c>
      <c r="M1148" s="4">
        <v>57.239999999999995</v>
      </c>
      <c r="N1148" s="4">
        <v>728.36</v>
      </c>
      <c r="O1148" s="5">
        <v>500.0</v>
      </c>
      <c r="P1148" s="4">
        <v>0.995</v>
      </c>
      <c r="Q1148" s="4">
        <v>319.435</v>
      </c>
    </row>
    <row r="1149" ht="14.25" customHeight="1">
      <c r="B1149" s="1" t="s">
        <v>1137</v>
      </c>
      <c r="C1149" s="4">
        <v>2626.99</v>
      </c>
      <c r="D1149" s="4">
        <v>1522.5</v>
      </c>
      <c r="E1149" s="4">
        <v>103.25</v>
      </c>
      <c r="F1149" s="4">
        <v>297.2</v>
      </c>
      <c r="G1149" s="5">
        <v>6.0</v>
      </c>
      <c r="H1149" s="4">
        <v>17.208333333333332</v>
      </c>
      <c r="I1149" s="4">
        <v>49.53333333333333</v>
      </c>
      <c r="J1149" s="4">
        <v>2172.5</v>
      </c>
      <c r="K1149" s="4">
        <v>454.49</v>
      </c>
      <c r="L1149" s="4">
        <v>103.25</v>
      </c>
      <c r="M1149" s="4">
        <v>297.2</v>
      </c>
      <c r="N1149" s="4">
        <v>3027.4400000000005</v>
      </c>
      <c r="O1149" s="5">
        <v>2250.0</v>
      </c>
      <c r="P1149" s="4">
        <v>0.9655555555555555</v>
      </c>
      <c r="Q1149" s="4">
        <v>437.83166666666665</v>
      </c>
    </row>
    <row r="1150" ht="14.25" customHeight="1">
      <c r="B1150" s="1" t="s">
        <v>1138</v>
      </c>
      <c r="C1150" s="4">
        <v>8007.629999999999</v>
      </c>
      <c r="D1150" s="4">
        <v>4964.0</v>
      </c>
      <c r="E1150" s="4">
        <v>177.75</v>
      </c>
      <c r="F1150" s="4">
        <v>947.2600000000001</v>
      </c>
      <c r="G1150" s="5">
        <v>8.0</v>
      </c>
      <c r="H1150" s="4">
        <v>22.21875</v>
      </c>
      <c r="I1150" s="4">
        <v>118.40750000000001</v>
      </c>
      <c r="J1150" s="4">
        <v>7402.5</v>
      </c>
      <c r="K1150" s="4">
        <v>605.13</v>
      </c>
      <c r="L1150" s="4">
        <v>177.75</v>
      </c>
      <c r="M1150" s="4">
        <v>947.2600000000001</v>
      </c>
      <c r="N1150" s="4">
        <v>9132.64</v>
      </c>
      <c r="O1150" s="5">
        <v>6000.0</v>
      </c>
      <c r="P1150" s="4">
        <v>1.23375</v>
      </c>
      <c r="Q1150" s="4">
        <v>1000.9537499999999</v>
      </c>
    </row>
    <row r="1151" ht="14.25" customHeight="1">
      <c r="B1151" s="1" t="s">
        <v>1139</v>
      </c>
      <c r="C1151" s="4">
        <v>988.99</v>
      </c>
      <c r="D1151" s="4">
        <v>629.0</v>
      </c>
      <c r="E1151" s="4">
        <v>16.75</v>
      </c>
      <c r="F1151" s="4">
        <v>57.7</v>
      </c>
      <c r="G1151" s="5">
        <v>2.0</v>
      </c>
      <c r="H1151" s="4">
        <v>8.375</v>
      </c>
      <c r="I1151" s="4">
        <v>28.85</v>
      </c>
      <c r="J1151" s="4">
        <v>830.0</v>
      </c>
      <c r="K1151" s="4">
        <v>158.99</v>
      </c>
      <c r="L1151" s="4">
        <v>16.75</v>
      </c>
      <c r="M1151" s="4">
        <v>57.7</v>
      </c>
      <c r="N1151" s="4">
        <v>1063.44</v>
      </c>
      <c r="O1151" s="5">
        <v>500.0</v>
      </c>
      <c r="P1151" s="4">
        <v>1.66</v>
      </c>
      <c r="Q1151" s="4">
        <v>494.495</v>
      </c>
    </row>
    <row r="1152" ht="14.25" customHeight="1">
      <c r="B1152" s="1" t="s">
        <v>1140</v>
      </c>
      <c r="C1152" s="4">
        <v>997.44</v>
      </c>
      <c r="D1152" s="4">
        <v>541.0</v>
      </c>
      <c r="E1152" s="4">
        <v>18.75</v>
      </c>
      <c r="F1152" s="4">
        <v>83.15</v>
      </c>
      <c r="G1152" s="5">
        <v>1.0</v>
      </c>
      <c r="H1152" s="4">
        <v>18.75</v>
      </c>
      <c r="I1152" s="4">
        <v>83.15</v>
      </c>
      <c r="J1152" s="4">
        <v>895.0</v>
      </c>
      <c r="K1152" s="4">
        <v>102.44</v>
      </c>
      <c r="L1152" s="4">
        <v>18.75</v>
      </c>
      <c r="M1152" s="4">
        <v>83.15</v>
      </c>
      <c r="N1152" s="4">
        <v>1099.34</v>
      </c>
      <c r="O1152" s="5">
        <v>500.0</v>
      </c>
      <c r="P1152" s="4">
        <v>1.79</v>
      </c>
      <c r="Q1152" s="4">
        <v>997.44</v>
      </c>
    </row>
    <row r="1153" ht="14.25" customHeight="1">
      <c r="B1153" s="1" t="s">
        <v>1141</v>
      </c>
      <c r="C1153" s="4">
        <v>1191.1</v>
      </c>
      <c r="D1153" s="4">
        <v>837.5</v>
      </c>
      <c r="E1153" s="4">
        <v>35.5</v>
      </c>
      <c r="F1153" s="4">
        <v>71.28999999999999</v>
      </c>
      <c r="G1153" s="5">
        <v>2.0</v>
      </c>
      <c r="H1153" s="4">
        <v>17.75</v>
      </c>
      <c r="I1153" s="4">
        <v>35.644999999999996</v>
      </c>
      <c r="J1153" s="4">
        <v>1062.5</v>
      </c>
      <c r="K1153" s="4">
        <v>128.6</v>
      </c>
      <c r="L1153" s="4">
        <v>35.5</v>
      </c>
      <c r="M1153" s="4">
        <v>71.28999999999999</v>
      </c>
      <c r="N1153" s="4">
        <v>1297.8899999999999</v>
      </c>
      <c r="O1153" s="5">
        <v>1250.0</v>
      </c>
      <c r="P1153" s="4">
        <v>0.85</v>
      </c>
      <c r="Q1153" s="4">
        <v>595.55</v>
      </c>
    </row>
    <row r="1154" ht="14.25" customHeight="1">
      <c r="B1154" s="1" t="s">
        <v>1142</v>
      </c>
      <c r="C1154" s="4">
        <v>642.5</v>
      </c>
      <c r="D1154" s="4">
        <v>257.5</v>
      </c>
      <c r="E1154" s="4">
        <v>33.5</v>
      </c>
      <c r="F1154" s="4">
        <v>62.83</v>
      </c>
      <c r="G1154" s="5">
        <v>2.0</v>
      </c>
      <c r="H1154" s="4">
        <v>16.75</v>
      </c>
      <c r="I1154" s="4">
        <v>31.415</v>
      </c>
      <c r="J1154" s="4">
        <v>542.5</v>
      </c>
      <c r="K1154" s="4">
        <v>100.0</v>
      </c>
      <c r="L1154" s="4">
        <v>33.5</v>
      </c>
      <c r="M1154" s="4">
        <v>62.83</v>
      </c>
      <c r="N1154" s="4">
        <v>738.8299999999999</v>
      </c>
      <c r="O1154" s="5">
        <v>750.0</v>
      </c>
      <c r="P1154" s="4">
        <v>0.7233333333333334</v>
      </c>
      <c r="Q1154" s="4">
        <v>321.25</v>
      </c>
    </row>
    <row r="1155" ht="14.25" customHeight="1">
      <c r="B1155" s="1" t="s">
        <v>1143</v>
      </c>
      <c r="C1155" s="4">
        <v>2905.0</v>
      </c>
      <c r="D1155" s="4">
        <v>1984.0</v>
      </c>
      <c r="E1155" s="4">
        <v>31.0</v>
      </c>
      <c r="F1155" s="4">
        <v>157.12</v>
      </c>
      <c r="G1155" s="5">
        <v>1.0</v>
      </c>
      <c r="H1155" s="4">
        <v>31.0</v>
      </c>
      <c r="I1155" s="4">
        <v>157.12</v>
      </c>
      <c r="J1155" s="4">
        <v>2850.0</v>
      </c>
      <c r="K1155" s="4">
        <v>55.0</v>
      </c>
      <c r="L1155" s="4">
        <v>31.0</v>
      </c>
      <c r="M1155" s="4">
        <v>157.12</v>
      </c>
      <c r="N1155" s="4">
        <v>3093.12</v>
      </c>
      <c r="O1155" s="5">
        <v>3000.0</v>
      </c>
      <c r="P1155" s="4">
        <v>0.95</v>
      </c>
      <c r="Q1155" s="4">
        <v>2905.0</v>
      </c>
    </row>
    <row r="1156" ht="14.25" customHeight="1">
      <c r="B1156" s="1" t="s">
        <v>1144</v>
      </c>
      <c r="C1156" s="4">
        <v>454.5</v>
      </c>
      <c r="D1156" s="4">
        <v>296.5</v>
      </c>
      <c r="E1156" s="4">
        <v>0.0</v>
      </c>
      <c r="F1156" s="4">
        <v>20.78</v>
      </c>
      <c r="G1156" s="5">
        <v>1.0</v>
      </c>
      <c r="H1156" s="4">
        <v>0.0</v>
      </c>
      <c r="I1156" s="4">
        <v>20.78</v>
      </c>
      <c r="J1156" s="4">
        <v>399.5</v>
      </c>
      <c r="K1156" s="4">
        <v>55.0</v>
      </c>
      <c r="L1156" s="4">
        <v>0.0</v>
      </c>
      <c r="M1156" s="4">
        <v>20.78</v>
      </c>
      <c r="N1156" s="4">
        <v>475.28</v>
      </c>
      <c r="O1156" s="5">
        <v>50.0</v>
      </c>
      <c r="P1156" s="4">
        <v>7.99</v>
      </c>
      <c r="Q1156" s="4">
        <v>454.5</v>
      </c>
    </row>
    <row r="1157" ht="14.25" customHeight="1">
      <c r="B1157" s="1" t="s">
        <v>1145</v>
      </c>
      <c r="C1157" s="4">
        <v>395.97</v>
      </c>
      <c r="D1157" s="4">
        <v>278.8</v>
      </c>
      <c r="E1157" s="4">
        <v>15.5</v>
      </c>
      <c r="F1157" s="4">
        <v>47.6</v>
      </c>
      <c r="G1157" s="5">
        <v>1.0</v>
      </c>
      <c r="H1157" s="4">
        <v>15.5</v>
      </c>
      <c r="I1157" s="4">
        <v>47.6</v>
      </c>
      <c r="J1157" s="4">
        <v>322.0</v>
      </c>
      <c r="K1157" s="4">
        <v>73.97</v>
      </c>
      <c r="L1157" s="4">
        <v>15.5</v>
      </c>
      <c r="M1157" s="4">
        <v>47.6</v>
      </c>
      <c r="N1157" s="4">
        <v>459.07</v>
      </c>
      <c r="O1157" s="5">
        <v>200.0</v>
      </c>
      <c r="P1157" s="4">
        <v>1.61</v>
      </c>
      <c r="Q1157" s="4">
        <v>395.97</v>
      </c>
    </row>
    <row r="1158" ht="14.25" customHeight="1">
      <c r="B1158" s="1" t="s">
        <v>1146</v>
      </c>
      <c r="C1158" s="4">
        <v>832.5</v>
      </c>
      <c r="D1158" s="4">
        <v>400.5</v>
      </c>
      <c r="E1158" s="4">
        <v>46.75</v>
      </c>
      <c r="F1158" s="4">
        <v>201.85</v>
      </c>
      <c r="G1158" s="5">
        <v>3.0</v>
      </c>
      <c r="H1158" s="4">
        <v>15.583333333333334</v>
      </c>
      <c r="I1158" s="4">
        <v>67.28333333333333</v>
      </c>
      <c r="J1158" s="4">
        <v>767.5</v>
      </c>
      <c r="K1158" s="4">
        <v>65.0</v>
      </c>
      <c r="L1158" s="4">
        <v>46.75</v>
      </c>
      <c r="M1158" s="4">
        <v>201.85</v>
      </c>
      <c r="N1158" s="4">
        <v>1081.1</v>
      </c>
      <c r="O1158" s="5">
        <v>750.0</v>
      </c>
      <c r="P1158" s="4">
        <v>1.0233333333333334</v>
      </c>
      <c r="Q1158" s="4">
        <v>277.5</v>
      </c>
    </row>
    <row r="1159" ht="14.25" customHeight="1">
      <c r="B1159" s="1" t="s">
        <v>1147</v>
      </c>
      <c r="C1159" s="4">
        <v>1497.0</v>
      </c>
      <c r="D1159" s="4">
        <v>962.0</v>
      </c>
      <c r="E1159" s="4">
        <v>0.0</v>
      </c>
      <c r="F1159" s="4">
        <v>87.04</v>
      </c>
      <c r="G1159" s="5">
        <v>2.0</v>
      </c>
      <c r="H1159" s="4">
        <v>0.0</v>
      </c>
      <c r="I1159" s="4">
        <v>43.52</v>
      </c>
      <c r="J1159" s="4">
        <v>1377.0</v>
      </c>
      <c r="K1159" s="4">
        <v>120.0</v>
      </c>
      <c r="L1159" s="4">
        <v>0.0</v>
      </c>
      <c r="M1159" s="4">
        <v>87.04</v>
      </c>
      <c r="N1159" s="4">
        <v>1584.04</v>
      </c>
      <c r="O1159" s="5">
        <v>100.0</v>
      </c>
      <c r="P1159" s="4">
        <v>13.77</v>
      </c>
      <c r="Q1159" s="4">
        <v>748.5</v>
      </c>
    </row>
    <row r="1160" ht="14.25" customHeight="1">
      <c r="B1160" s="1" t="s">
        <v>1148</v>
      </c>
      <c r="C1160" s="4">
        <v>8104.95</v>
      </c>
      <c r="D1160" s="4">
        <v>4785.0</v>
      </c>
      <c r="E1160" s="4">
        <v>172.0</v>
      </c>
      <c r="F1160" s="4">
        <v>1919.0199999999998</v>
      </c>
      <c r="G1160" s="5">
        <v>13.0</v>
      </c>
      <c r="H1160" s="4">
        <v>13.23076923076923</v>
      </c>
      <c r="I1160" s="4">
        <v>147.61692307692306</v>
      </c>
      <c r="J1160" s="4">
        <v>8315.0</v>
      </c>
      <c r="K1160" s="4">
        <v>-210.05</v>
      </c>
      <c r="L1160" s="4">
        <v>172.0</v>
      </c>
      <c r="M1160" s="4">
        <v>1919.0199999999998</v>
      </c>
      <c r="N1160" s="4">
        <v>10195.970000000001</v>
      </c>
      <c r="O1160" s="5">
        <v>9500.0</v>
      </c>
      <c r="P1160" s="4">
        <v>0.8752631578947369</v>
      </c>
      <c r="Q1160" s="4">
        <v>623.4576923076922</v>
      </c>
    </row>
    <row r="1161" ht="14.25" customHeight="1">
      <c r="B1161" s="1" t="s">
        <v>1149</v>
      </c>
      <c r="C1161" s="4">
        <v>1221.3</v>
      </c>
      <c r="D1161" s="4">
        <v>757.5</v>
      </c>
      <c r="E1161" s="4">
        <v>59.75</v>
      </c>
      <c r="F1161" s="4">
        <v>290.46000000000004</v>
      </c>
      <c r="G1161" s="5">
        <v>4.0</v>
      </c>
      <c r="H1161" s="4">
        <v>14.9375</v>
      </c>
      <c r="I1161" s="4">
        <v>72.61500000000001</v>
      </c>
      <c r="J1161" s="4">
        <v>1192.5</v>
      </c>
      <c r="K1161" s="4">
        <v>28.8</v>
      </c>
      <c r="L1161" s="4">
        <v>59.75</v>
      </c>
      <c r="M1161" s="4">
        <v>290.46000000000004</v>
      </c>
      <c r="N1161" s="4">
        <v>1571.51</v>
      </c>
      <c r="O1161" s="5">
        <v>1250.0</v>
      </c>
      <c r="P1161" s="4">
        <v>0.954</v>
      </c>
      <c r="Q1161" s="4">
        <v>305.325</v>
      </c>
    </row>
    <row r="1162" ht="14.25" customHeight="1">
      <c r="B1162" s="1" t="s">
        <v>1150</v>
      </c>
      <c r="C1162" s="4">
        <v>242.5</v>
      </c>
      <c r="D1162" s="4">
        <v>151.5</v>
      </c>
      <c r="E1162" s="4">
        <v>0.0</v>
      </c>
      <c r="F1162" s="4">
        <v>52.46</v>
      </c>
      <c r="G1162" s="5">
        <v>1.0</v>
      </c>
      <c r="H1162" s="4">
        <v>0.0</v>
      </c>
      <c r="I1162" s="4">
        <v>52.46</v>
      </c>
      <c r="J1162" s="4">
        <v>222.5</v>
      </c>
      <c r="K1162" s="4">
        <v>20.0</v>
      </c>
      <c r="L1162" s="4">
        <v>0.0</v>
      </c>
      <c r="M1162" s="4">
        <v>52.46</v>
      </c>
      <c r="N1162" s="4">
        <v>294.96</v>
      </c>
      <c r="O1162" s="5">
        <v>250.0</v>
      </c>
      <c r="P1162" s="4">
        <v>0.89</v>
      </c>
      <c r="Q1162" s="4">
        <v>242.5</v>
      </c>
    </row>
    <row r="1163" ht="14.25" customHeight="1">
      <c r="B1163" s="1" t="s">
        <v>1151</v>
      </c>
      <c r="C1163" s="4">
        <v>795.0</v>
      </c>
      <c r="D1163" s="4">
        <v>549.0</v>
      </c>
      <c r="E1163" s="4">
        <v>20.0</v>
      </c>
      <c r="F1163" s="4">
        <v>178.42</v>
      </c>
      <c r="G1163" s="5">
        <v>1.0</v>
      </c>
      <c r="H1163" s="4">
        <v>20.0</v>
      </c>
      <c r="I1163" s="4">
        <v>178.42</v>
      </c>
      <c r="J1163" s="4">
        <v>775.0</v>
      </c>
      <c r="K1163" s="4">
        <v>20.0</v>
      </c>
      <c r="L1163" s="4">
        <v>20.0</v>
      </c>
      <c r="M1163" s="4">
        <v>178.42</v>
      </c>
      <c r="N1163" s="4">
        <v>993.42</v>
      </c>
      <c r="O1163" s="5">
        <v>500.0</v>
      </c>
      <c r="P1163" s="4">
        <v>1.55</v>
      </c>
      <c r="Q1163" s="4">
        <v>795.0</v>
      </c>
    </row>
    <row r="1164" ht="14.25" customHeight="1">
      <c r="B1164" s="1" t="s">
        <v>1152</v>
      </c>
      <c r="C1164" s="4">
        <v>297.5</v>
      </c>
      <c r="D1164" s="4">
        <v>97.5</v>
      </c>
      <c r="E1164" s="4">
        <v>16.75</v>
      </c>
      <c r="F1164" s="4">
        <v>65.24</v>
      </c>
      <c r="G1164" s="5">
        <v>1.0</v>
      </c>
      <c r="H1164" s="4">
        <v>16.75</v>
      </c>
      <c r="I1164" s="4">
        <v>65.24</v>
      </c>
      <c r="J1164" s="4">
        <v>272.5</v>
      </c>
      <c r="K1164" s="4">
        <v>25.0</v>
      </c>
      <c r="L1164" s="4">
        <v>16.75</v>
      </c>
      <c r="M1164" s="4">
        <v>65.24</v>
      </c>
      <c r="N1164" s="4">
        <v>379.49</v>
      </c>
      <c r="O1164" s="5">
        <v>250.0</v>
      </c>
      <c r="P1164" s="4">
        <v>1.09</v>
      </c>
      <c r="Q1164" s="4">
        <v>297.5</v>
      </c>
    </row>
    <row r="1165" ht="14.25" customHeight="1">
      <c r="B1165" s="1" t="s">
        <v>1153</v>
      </c>
      <c r="C1165" s="4">
        <v>585.0</v>
      </c>
      <c r="D1165" s="4">
        <v>303.0</v>
      </c>
      <c r="E1165" s="4">
        <v>0.0</v>
      </c>
      <c r="F1165" s="4">
        <v>168.58</v>
      </c>
      <c r="G1165" s="5">
        <v>2.0</v>
      </c>
      <c r="H1165" s="4">
        <v>0.0</v>
      </c>
      <c r="I1165" s="4">
        <v>84.29</v>
      </c>
      <c r="J1165" s="4">
        <v>545.0</v>
      </c>
      <c r="K1165" s="4">
        <v>40.0</v>
      </c>
      <c r="L1165" s="4">
        <v>0.0</v>
      </c>
      <c r="M1165" s="4">
        <v>168.58</v>
      </c>
      <c r="N1165" s="4">
        <v>753.58</v>
      </c>
      <c r="O1165" s="5">
        <v>500.0</v>
      </c>
      <c r="P1165" s="4">
        <v>1.09</v>
      </c>
      <c r="Q1165" s="4">
        <v>292.5</v>
      </c>
    </row>
    <row r="1166" ht="14.25" customHeight="1">
      <c r="B1166" s="1" t="s">
        <v>1154</v>
      </c>
      <c r="C1166" s="4">
        <v>815.0</v>
      </c>
      <c r="D1166" s="4">
        <v>549.0</v>
      </c>
      <c r="E1166" s="4">
        <v>18.75</v>
      </c>
      <c r="F1166" s="4">
        <v>231.4</v>
      </c>
      <c r="G1166" s="5">
        <v>1.0</v>
      </c>
      <c r="H1166" s="4">
        <v>18.75</v>
      </c>
      <c r="I1166" s="4">
        <v>231.4</v>
      </c>
      <c r="J1166" s="4">
        <v>795.0</v>
      </c>
      <c r="K1166" s="4">
        <v>20.0</v>
      </c>
      <c r="L1166" s="4">
        <v>18.75</v>
      </c>
      <c r="M1166" s="4">
        <v>231.4</v>
      </c>
      <c r="N1166" s="4">
        <v>1065.15</v>
      </c>
      <c r="O1166" s="5">
        <v>500.0</v>
      </c>
      <c r="P1166" s="4">
        <v>1.59</v>
      </c>
      <c r="Q1166" s="4">
        <v>815.0</v>
      </c>
    </row>
    <row r="1167" ht="14.25" customHeight="1">
      <c r="B1167" s="1" t="s">
        <v>1155</v>
      </c>
      <c r="C1167" s="4">
        <v>3799.41</v>
      </c>
      <c r="D1167" s="4">
        <v>2297.0</v>
      </c>
      <c r="E1167" s="4">
        <v>139.0</v>
      </c>
      <c r="F1167" s="4">
        <v>353.9</v>
      </c>
      <c r="G1167" s="5">
        <v>8.0</v>
      </c>
      <c r="H1167" s="4">
        <v>17.375</v>
      </c>
      <c r="I1167" s="4">
        <v>44.2375</v>
      </c>
      <c r="J1167" s="4">
        <v>3340.0</v>
      </c>
      <c r="K1167" s="4">
        <v>459.41</v>
      </c>
      <c r="L1167" s="4">
        <v>139.0</v>
      </c>
      <c r="M1167" s="4">
        <v>353.9</v>
      </c>
      <c r="N1167" s="4">
        <v>4292.3099999999995</v>
      </c>
      <c r="O1167" s="5">
        <v>3000.0</v>
      </c>
      <c r="P1167" s="4">
        <v>1.1133333333333333</v>
      </c>
      <c r="Q1167" s="4">
        <v>474.92625</v>
      </c>
    </row>
    <row r="1168" ht="14.25" customHeight="1">
      <c r="B1168" s="1" t="s">
        <v>1156</v>
      </c>
      <c r="C1168" s="4">
        <v>1684.7600000000002</v>
      </c>
      <c r="D1168" s="4">
        <v>932.0</v>
      </c>
      <c r="E1168" s="4">
        <v>46.0</v>
      </c>
      <c r="F1168" s="4">
        <v>126.74</v>
      </c>
      <c r="G1168" s="5">
        <v>2.0</v>
      </c>
      <c r="H1168" s="4">
        <v>23.0</v>
      </c>
      <c r="I1168" s="4">
        <v>63.37</v>
      </c>
      <c r="J1168" s="4">
        <v>1486.0</v>
      </c>
      <c r="K1168" s="4">
        <v>198.76</v>
      </c>
      <c r="L1168" s="4">
        <v>46.0</v>
      </c>
      <c r="M1168" s="4">
        <v>126.74</v>
      </c>
      <c r="N1168" s="4">
        <v>1857.5</v>
      </c>
      <c r="O1168" s="5">
        <v>1400.0</v>
      </c>
      <c r="P1168" s="4">
        <v>1.0614285714285714</v>
      </c>
      <c r="Q1168" s="4">
        <v>842.3800000000001</v>
      </c>
    </row>
    <row r="1169" ht="14.25" customHeight="1">
      <c r="B1169" s="1" t="s">
        <v>1157</v>
      </c>
      <c r="C1169" s="4">
        <v>3941.0499999999997</v>
      </c>
      <c r="D1169" s="4">
        <v>2972.7999999999997</v>
      </c>
      <c r="E1169" s="4">
        <v>49.0</v>
      </c>
      <c r="F1169" s="4">
        <v>1119.02</v>
      </c>
      <c r="G1169" s="5">
        <v>4.0</v>
      </c>
      <c r="H1169" s="4">
        <v>12.25</v>
      </c>
      <c r="I1169" s="4">
        <v>279.755</v>
      </c>
      <c r="J1169" s="4">
        <v>3529.0</v>
      </c>
      <c r="K1169" s="4">
        <v>412.05</v>
      </c>
      <c r="L1169" s="4">
        <v>49.0</v>
      </c>
      <c r="M1169" s="4">
        <v>1119.02</v>
      </c>
      <c r="N1169" s="4">
        <v>5109.07</v>
      </c>
      <c r="O1169" s="5">
        <v>1200.0</v>
      </c>
      <c r="P1169" s="4">
        <v>2.9408333333333334</v>
      </c>
      <c r="Q1169" s="4">
        <v>985.2624999999999</v>
      </c>
    </row>
    <row r="1170" ht="14.25" customHeight="1">
      <c r="B1170" s="1" t="s">
        <v>1158</v>
      </c>
      <c r="C1170" s="4">
        <v>407.5</v>
      </c>
      <c r="D1170" s="4">
        <v>218.5</v>
      </c>
      <c r="E1170" s="4">
        <v>0.0</v>
      </c>
      <c r="F1170" s="4">
        <v>33.11</v>
      </c>
      <c r="G1170" s="5">
        <v>1.0</v>
      </c>
      <c r="H1170" s="4">
        <v>0.0</v>
      </c>
      <c r="I1170" s="4">
        <v>33.11</v>
      </c>
      <c r="J1170" s="4">
        <v>347.5</v>
      </c>
      <c r="K1170" s="4">
        <v>60.0</v>
      </c>
      <c r="L1170" s="4">
        <v>0.0</v>
      </c>
      <c r="M1170" s="4">
        <v>33.11</v>
      </c>
      <c r="N1170" s="4">
        <v>440.61</v>
      </c>
      <c r="O1170" s="5">
        <v>250.0</v>
      </c>
      <c r="P1170" s="4">
        <v>1.39</v>
      </c>
      <c r="Q1170" s="4">
        <v>407.5</v>
      </c>
    </row>
    <row r="1171" ht="14.25" customHeight="1">
      <c r="B1171" s="1" t="s">
        <v>1159</v>
      </c>
      <c r="C1171" s="4">
        <v>915.83</v>
      </c>
      <c r="D1171" s="4">
        <v>505.9</v>
      </c>
      <c r="E1171" s="4">
        <v>20.0</v>
      </c>
      <c r="F1171" s="4">
        <v>172.05</v>
      </c>
      <c r="G1171" s="5">
        <v>2.0</v>
      </c>
      <c r="H1171" s="4">
        <v>10.0</v>
      </c>
      <c r="I1171" s="4">
        <v>86.025</v>
      </c>
      <c r="J1171" s="4">
        <v>817.5</v>
      </c>
      <c r="K1171" s="4">
        <v>98.33</v>
      </c>
      <c r="L1171" s="4">
        <v>20.0</v>
      </c>
      <c r="M1171" s="4">
        <v>172.05</v>
      </c>
      <c r="N1171" s="4">
        <v>1107.88</v>
      </c>
      <c r="O1171" s="5">
        <v>350.0</v>
      </c>
      <c r="P1171" s="4">
        <v>2.335714285714286</v>
      </c>
      <c r="Q1171" s="4">
        <v>457.915</v>
      </c>
    </row>
    <row r="1172" ht="14.25" customHeight="1">
      <c r="B1172" s="1" t="s">
        <v>1160</v>
      </c>
      <c r="C1172" s="4">
        <v>2172.34</v>
      </c>
      <c r="D1172" s="4">
        <v>1228.0</v>
      </c>
      <c r="E1172" s="4">
        <v>39.75</v>
      </c>
      <c r="F1172" s="4">
        <v>569.4100000000001</v>
      </c>
      <c r="G1172" s="5">
        <v>5.0</v>
      </c>
      <c r="H1172" s="4">
        <v>7.95</v>
      </c>
      <c r="I1172" s="4">
        <v>113.88200000000002</v>
      </c>
      <c r="J1172" s="4">
        <v>2099.0</v>
      </c>
      <c r="K1172" s="4">
        <v>73.34</v>
      </c>
      <c r="L1172" s="4">
        <v>39.75</v>
      </c>
      <c r="M1172" s="4">
        <v>569.4100000000001</v>
      </c>
      <c r="N1172" s="4">
        <v>2781.5</v>
      </c>
      <c r="O1172" s="5">
        <v>6600.0</v>
      </c>
      <c r="P1172" s="4">
        <v>0.31803030303030305</v>
      </c>
      <c r="Q1172" s="4">
        <v>434.468</v>
      </c>
    </row>
    <row r="1173" ht="14.25" customHeight="1">
      <c r="B1173" s="1" t="s">
        <v>1161</v>
      </c>
      <c r="C1173" s="4">
        <v>1825.59</v>
      </c>
      <c r="D1173" s="4">
        <v>1133.0</v>
      </c>
      <c r="E1173" s="4">
        <v>14.5</v>
      </c>
      <c r="F1173" s="4">
        <v>633.0500000000001</v>
      </c>
      <c r="G1173" s="5">
        <v>4.0</v>
      </c>
      <c r="H1173" s="4">
        <v>3.625</v>
      </c>
      <c r="I1173" s="4">
        <v>158.26250000000002</v>
      </c>
      <c r="J1173" s="4">
        <v>1597.5</v>
      </c>
      <c r="K1173" s="4">
        <v>228.09</v>
      </c>
      <c r="L1173" s="4">
        <v>14.5</v>
      </c>
      <c r="M1173" s="4">
        <v>633.0500000000001</v>
      </c>
      <c r="N1173" s="4">
        <v>2473.14</v>
      </c>
      <c r="O1173" s="5">
        <v>5850.0</v>
      </c>
      <c r="P1173" s="4">
        <v>0.27307692307692305</v>
      </c>
      <c r="Q1173" s="4">
        <v>456.3975</v>
      </c>
    </row>
    <row r="1174" ht="14.25" customHeight="1">
      <c r="B1174" s="1" t="s">
        <v>1162</v>
      </c>
      <c r="C1174" s="4">
        <v>3204.1100000000006</v>
      </c>
      <c r="D1174" s="4">
        <v>1572.5</v>
      </c>
      <c r="E1174" s="4">
        <v>101.0</v>
      </c>
      <c r="F1174" s="4">
        <v>574.36</v>
      </c>
      <c r="G1174" s="5">
        <v>8.0</v>
      </c>
      <c r="H1174" s="4">
        <v>12.625</v>
      </c>
      <c r="I1174" s="4">
        <v>71.795</v>
      </c>
      <c r="J1174" s="4">
        <v>2569.5</v>
      </c>
      <c r="K1174" s="4">
        <v>634.61</v>
      </c>
      <c r="L1174" s="4">
        <v>101.0</v>
      </c>
      <c r="M1174" s="4">
        <v>574.36</v>
      </c>
      <c r="N1174" s="4">
        <v>3879.4700000000003</v>
      </c>
      <c r="O1174" s="5">
        <v>5550.0</v>
      </c>
      <c r="P1174" s="4">
        <v>0.46297297297297296</v>
      </c>
      <c r="Q1174" s="4">
        <v>400.5137500000001</v>
      </c>
    </row>
    <row r="1175" ht="14.25" customHeight="1">
      <c r="B1175" s="1" t="s">
        <v>1163</v>
      </c>
      <c r="C1175" s="4">
        <v>3954.519999999999</v>
      </c>
      <c r="D1175" s="4">
        <v>2055.5</v>
      </c>
      <c r="E1175" s="4">
        <v>58.5</v>
      </c>
      <c r="F1175" s="4">
        <v>840.37</v>
      </c>
      <c r="G1175" s="5">
        <v>14.0</v>
      </c>
      <c r="H1175" s="4">
        <v>4.178571428571429</v>
      </c>
      <c r="I1175" s="4">
        <v>60.026428571428575</v>
      </c>
      <c r="J1175" s="4">
        <v>3502.0</v>
      </c>
      <c r="K1175" s="4">
        <v>452.52</v>
      </c>
      <c r="L1175" s="4">
        <v>58.5</v>
      </c>
      <c r="M1175" s="4">
        <v>840.37</v>
      </c>
      <c r="N1175" s="4">
        <v>4853.39</v>
      </c>
      <c r="O1175" s="5">
        <v>7550.0</v>
      </c>
      <c r="P1175" s="4">
        <v>0.463841059602649</v>
      </c>
      <c r="Q1175" s="4">
        <v>282.4657142857142</v>
      </c>
    </row>
    <row r="1176" ht="14.25" customHeight="1">
      <c r="B1176" s="1" t="s">
        <v>1164</v>
      </c>
      <c r="C1176" s="4">
        <v>1913.9899999999998</v>
      </c>
      <c r="D1176" s="4">
        <v>1132.0</v>
      </c>
      <c r="E1176" s="4">
        <v>65.25</v>
      </c>
      <c r="F1176" s="4">
        <v>356.67</v>
      </c>
      <c r="G1176" s="5">
        <v>5.0</v>
      </c>
      <c r="H1176" s="4">
        <v>13.05</v>
      </c>
      <c r="I1176" s="4">
        <v>71.334</v>
      </c>
      <c r="J1176" s="4">
        <v>1720.0</v>
      </c>
      <c r="K1176" s="4">
        <v>193.98999999999998</v>
      </c>
      <c r="L1176" s="4">
        <v>65.25</v>
      </c>
      <c r="M1176" s="4">
        <v>356.67</v>
      </c>
      <c r="N1176" s="4">
        <v>2335.91</v>
      </c>
      <c r="O1176" s="5">
        <v>2800.0</v>
      </c>
      <c r="P1176" s="4">
        <v>0.6142857142857143</v>
      </c>
      <c r="Q1176" s="4">
        <v>382.79799999999994</v>
      </c>
    </row>
    <row r="1177" ht="14.25" customHeight="1">
      <c r="B1177" s="1" t="s">
        <v>1165</v>
      </c>
      <c r="C1177" s="4">
        <v>12384.300000000003</v>
      </c>
      <c r="D1177" s="4">
        <v>7136.0</v>
      </c>
      <c r="E1177" s="4">
        <v>366.25</v>
      </c>
      <c r="F1177" s="4">
        <v>1861.7900000000002</v>
      </c>
      <c r="G1177" s="5">
        <v>33.0</v>
      </c>
      <c r="H1177" s="4">
        <v>11.098484848484848</v>
      </c>
      <c r="I1177" s="4">
        <v>56.41787878787879</v>
      </c>
      <c r="J1177" s="4">
        <v>11268.0</v>
      </c>
      <c r="K1177" s="4">
        <v>1116.3000000000004</v>
      </c>
      <c r="L1177" s="4">
        <v>366.25</v>
      </c>
      <c r="M1177" s="4">
        <v>1861.7900000000002</v>
      </c>
      <c r="N1177" s="4">
        <v>14612.339999999998</v>
      </c>
      <c r="O1177" s="5">
        <v>17600.0</v>
      </c>
      <c r="P1177" s="4">
        <v>0.6402272727272728</v>
      </c>
      <c r="Q1177" s="4">
        <v>375.28181818181827</v>
      </c>
    </row>
    <row r="1178" ht="14.25" customHeight="1">
      <c r="B1178" s="1" t="s">
        <v>1166</v>
      </c>
      <c r="C1178" s="4">
        <v>2096.91</v>
      </c>
      <c r="D1178" s="4">
        <v>1151.0</v>
      </c>
      <c r="E1178" s="4">
        <v>149.0</v>
      </c>
      <c r="F1178" s="4">
        <v>466.78999999999996</v>
      </c>
      <c r="G1178" s="5">
        <v>10.0</v>
      </c>
      <c r="H1178" s="4">
        <v>14.9</v>
      </c>
      <c r="I1178" s="4">
        <v>46.678999999999995</v>
      </c>
      <c r="J1178" s="4">
        <v>1880.0</v>
      </c>
      <c r="K1178" s="4">
        <v>216.91</v>
      </c>
      <c r="L1178" s="4">
        <v>149.0</v>
      </c>
      <c r="M1178" s="4">
        <v>466.78999999999996</v>
      </c>
      <c r="N1178" s="4">
        <v>2712.7000000000007</v>
      </c>
      <c r="O1178" s="5">
        <v>3400.0</v>
      </c>
      <c r="P1178" s="4">
        <v>0.5529411764705883</v>
      </c>
      <c r="Q1178" s="4">
        <v>209.69099999999997</v>
      </c>
    </row>
    <row r="1179" ht="14.25" customHeight="1">
      <c r="B1179" s="1" t="s">
        <v>1167</v>
      </c>
      <c r="C1179" s="4">
        <v>7226.91</v>
      </c>
      <c r="D1179" s="4">
        <v>4186.51</v>
      </c>
      <c r="E1179" s="4">
        <v>211.75</v>
      </c>
      <c r="F1179" s="4">
        <v>1078.04</v>
      </c>
      <c r="G1179" s="5">
        <v>18.0</v>
      </c>
      <c r="H1179" s="4">
        <v>11.76388888888889</v>
      </c>
      <c r="I1179" s="4">
        <v>59.89111111111111</v>
      </c>
      <c r="J1179" s="4">
        <v>6595.0</v>
      </c>
      <c r="K1179" s="4">
        <v>631.9099999999999</v>
      </c>
      <c r="L1179" s="4">
        <v>211.75</v>
      </c>
      <c r="M1179" s="4">
        <v>1078.04</v>
      </c>
      <c r="N1179" s="4">
        <v>8516.7</v>
      </c>
      <c r="O1179" s="5">
        <v>10500.0</v>
      </c>
      <c r="P1179" s="4">
        <v>0.628095238095238</v>
      </c>
      <c r="Q1179" s="4">
        <v>401.495</v>
      </c>
    </row>
    <row r="1180" ht="14.25" customHeight="1">
      <c r="B1180" s="1" t="s">
        <v>1168</v>
      </c>
      <c r="C1180" s="4">
        <v>2795.0</v>
      </c>
      <c r="D1180" s="4">
        <v>1134.0</v>
      </c>
      <c r="E1180" s="4">
        <v>94.75</v>
      </c>
      <c r="F1180" s="4">
        <v>806.9000000000001</v>
      </c>
      <c r="G1180" s="5">
        <v>11.0</v>
      </c>
      <c r="H1180" s="4">
        <v>8.613636363636363</v>
      </c>
      <c r="I1180" s="4">
        <v>73.35454545454546</v>
      </c>
      <c r="J1180" s="4">
        <v>2570.0</v>
      </c>
      <c r="K1180" s="4">
        <v>225.0</v>
      </c>
      <c r="L1180" s="4">
        <v>94.75</v>
      </c>
      <c r="M1180" s="4">
        <v>806.9000000000001</v>
      </c>
      <c r="N1180" s="4">
        <v>3696.65</v>
      </c>
      <c r="O1180" s="5">
        <v>4750.0</v>
      </c>
      <c r="P1180" s="4">
        <v>0.5410526315789473</v>
      </c>
      <c r="Q1180" s="4">
        <v>254.0909090909091</v>
      </c>
    </row>
    <row r="1181" ht="14.25" customHeight="1">
      <c r="B1181" s="1" t="s">
        <v>1169</v>
      </c>
      <c r="C1181" s="4">
        <v>2122.5</v>
      </c>
      <c r="D1181" s="4">
        <v>1035.0</v>
      </c>
      <c r="E1181" s="4">
        <v>61.0</v>
      </c>
      <c r="F1181" s="4">
        <v>512.9300000000001</v>
      </c>
      <c r="G1181" s="5">
        <v>6.0</v>
      </c>
      <c r="H1181" s="4">
        <v>10.166666666666666</v>
      </c>
      <c r="I1181" s="4">
        <v>85.48833333333334</v>
      </c>
      <c r="J1181" s="4">
        <v>1992.5</v>
      </c>
      <c r="K1181" s="4">
        <v>130.0</v>
      </c>
      <c r="L1181" s="4">
        <v>61.0</v>
      </c>
      <c r="M1181" s="4">
        <v>512.9300000000001</v>
      </c>
      <c r="N1181" s="4">
        <v>2696.43</v>
      </c>
      <c r="O1181" s="5">
        <v>2250.0</v>
      </c>
      <c r="P1181" s="4">
        <v>0.8855555555555555</v>
      </c>
      <c r="Q1181" s="4">
        <v>353.75</v>
      </c>
    </row>
    <row r="1182" ht="14.25" customHeight="1">
      <c r="B1182" s="1" t="s">
        <v>1170</v>
      </c>
      <c r="C1182" s="4">
        <v>1820.0</v>
      </c>
      <c r="D1182" s="4">
        <v>1068.0</v>
      </c>
      <c r="E1182" s="4">
        <v>40.0</v>
      </c>
      <c r="F1182" s="4">
        <v>442.44</v>
      </c>
      <c r="G1182" s="5">
        <v>2.0</v>
      </c>
      <c r="H1182" s="4">
        <v>20.0</v>
      </c>
      <c r="I1182" s="4">
        <v>221.22</v>
      </c>
      <c r="J1182" s="4">
        <v>1780.0</v>
      </c>
      <c r="K1182" s="4">
        <v>40.0</v>
      </c>
      <c r="L1182" s="4">
        <v>40.0</v>
      </c>
      <c r="M1182" s="4">
        <v>442.44</v>
      </c>
      <c r="N1182" s="4">
        <v>2302.44</v>
      </c>
      <c r="O1182" s="5">
        <v>1000.0</v>
      </c>
      <c r="P1182" s="4">
        <v>1.78</v>
      </c>
      <c r="Q1182" s="4">
        <v>910.0</v>
      </c>
    </row>
    <row r="1183" ht="14.25" customHeight="1">
      <c r="B1183" s="1" t="s">
        <v>1171</v>
      </c>
      <c r="C1183" s="4">
        <v>4845.0</v>
      </c>
      <c r="D1183" s="4">
        <v>3318.0</v>
      </c>
      <c r="E1183" s="4">
        <v>155.75</v>
      </c>
      <c r="F1183" s="4">
        <v>689.62</v>
      </c>
      <c r="G1183" s="5">
        <v>10.0</v>
      </c>
      <c r="H1183" s="4">
        <v>15.575</v>
      </c>
      <c r="I1183" s="4">
        <v>68.962</v>
      </c>
      <c r="J1183" s="4">
        <v>4770.0</v>
      </c>
      <c r="K1183" s="4">
        <v>75.0</v>
      </c>
      <c r="L1183" s="4">
        <v>155.75</v>
      </c>
      <c r="M1183" s="4">
        <v>689.62</v>
      </c>
      <c r="N1183" s="4">
        <v>5690.370000000001</v>
      </c>
      <c r="O1183" s="5">
        <v>7000.0</v>
      </c>
      <c r="P1183" s="4">
        <v>0.6814285714285714</v>
      </c>
      <c r="Q1183" s="4">
        <v>484.5</v>
      </c>
    </row>
    <row r="1184" ht="14.25" customHeight="1">
      <c r="B1184" s="1" t="s">
        <v>1172</v>
      </c>
      <c r="C1184" s="4">
        <v>1562.5</v>
      </c>
      <c r="D1184" s="4">
        <v>621.0</v>
      </c>
      <c r="E1184" s="4">
        <v>49.0</v>
      </c>
      <c r="F1184" s="4">
        <v>275.83</v>
      </c>
      <c r="G1184" s="5">
        <v>5.0</v>
      </c>
      <c r="H1184" s="4">
        <v>9.8</v>
      </c>
      <c r="I1184" s="4">
        <v>55.166</v>
      </c>
      <c r="J1184" s="4">
        <v>1402.5</v>
      </c>
      <c r="K1184" s="4">
        <v>160.0</v>
      </c>
      <c r="L1184" s="4">
        <v>49.0</v>
      </c>
      <c r="M1184" s="4">
        <v>275.83</v>
      </c>
      <c r="N1184" s="4">
        <v>1887.33</v>
      </c>
      <c r="O1184" s="5">
        <v>1250.0</v>
      </c>
      <c r="P1184" s="4">
        <v>1.122</v>
      </c>
      <c r="Q1184" s="4">
        <v>312.5</v>
      </c>
    </row>
    <row r="1185" ht="14.25" customHeight="1">
      <c r="B1185" s="1" t="s">
        <v>1173</v>
      </c>
      <c r="C1185" s="4">
        <v>9265.0</v>
      </c>
      <c r="D1185" s="4">
        <v>5086.5</v>
      </c>
      <c r="E1185" s="4">
        <v>141.5</v>
      </c>
      <c r="F1185" s="4">
        <v>1503.54</v>
      </c>
      <c r="G1185" s="5">
        <v>7.0</v>
      </c>
      <c r="H1185" s="4">
        <v>20.214285714285715</v>
      </c>
      <c r="I1185" s="4">
        <v>214.79142857142855</v>
      </c>
      <c r="J1185" s="4">
        <v>9135.0</v>
      </c>
      <c r="K1185" s="4">
        <v>130.0</v>
      </c>
      <c r="L1185" s="4">
        <v>141.5</v>
      </c>
      <c r="M1185" s="4">
        <v>1503.54</v>
      </c>
      <c r="N1185" s="4">
        <v>10910.039999999999</v>
      </c>
      <c r="O1185" s="5">
        <v>5500.0</v>
      </c>
      <c r="P1185" s="4">
        <v>1.660909090909091</v>
      </c>
      <c r="Q1185" s="4">
        <v>1323.5714285714287</v>
      </c>
    </row>
    <row r="1186" ht="14.25" customHeight="1">
      <c r="B1186" s="1" t="s">
        <v>1174</v>
      </c>
      <c r="C1186" s="4">
        <v>3229.51</v>
      </c>
      <c r="D1186" s="4">
        <v>1705.56</v>
      </c>
      <c r="E1186" s="4">
        <v>83.25</v>
      </c>
      <c r="F1186" s="4">
        <v>466.91</v>
      </c>
      <c r="G1186" s="5">
        <v>8.0</v>
      </c>
      <c r="H1186" s="4">
        <v>10.40625</v>
      </c>
      <c r="I1186" s="4">
        <v>58.36375</v>
      </c>
      <c r="J1186" s="4">
        <v>2962.0</v>
      </c>
      <c r="K1186" s="4">
        <v>267.51</v>
      </c>
      <c r="L1186" s="4">
        <v>83.25</v>
      </c>
      <c r="M1186" s="4">
        <v>466.91</v>
      </c>
      <c r="N1186" s="4">
        <v>3779.6699999999996</v>
      </c>
      <c r="O1186" s="5">
        <v>4900.0</v>
      </c>
      <c r="P1186" s="4">
        <v>0.6044897959183674</v>
      </c>
      <c r="Q1186" s="4">
        <v>403.68875</v>
      </c>
    </row>
    <row r="1187" ht="14.25" customHeight="1">
      <c r="B1187" s="1" t="s">
        <v>1175</v>
      </c>
      <c r="C1187" s="4">
        <v>811.26</v>
      </c>
      <c r="D1187" s="4">
        <v>468.26</v>
      </c>
      <c r="E1187" s="4">
        <v>34.25</v>
      </c>
      <c r="F1187" s="4">
        <v>141.08</v>
      </c>
      <c r="G1187" s="5">
        <v>2.0</v>
      </c>
      <c r="H1187" s="4">
        <v>17.125</v>
      </c>
      <c r="I1187" s="4">
        <v>70.54</v>
      </c>
      <c r="J1187" s="4">
        <v>827.5</v>
      </c>
      <c r="K1187" s="4">
        <v>-16.240000000000002</v>
      </c>
      <c r="L1187" s="4">
        <v>34.25</v>
      </c>
      <c r="M1187" s="4">
        <v>141.08</v>
      </c>
      <c r="N1187" s="4">
        <v>986.5899999999999</v>
      </c>
      <c r="O1187" s="5">
        <v>1350.0</v>
      </c>
      <c r="P1187" s="4">
        <v>0.6129629629629629</v>
      </c>
      <c r="Q1187" s="4">
        <v>405.63</v>
      </c>
    </row>
    <row r="1188" ht="14.25" customHeight="1">
      <c r="B1188" s="1" t="s">
        <v>1176</v>
      </c>
      <c r="C1188" s="4">
        <v>498.79999999999995</v>
      </c>
      <c r="D1188" s="4">
        <v>290.7</v>
      </c>
      <c r="E1188" s="4">
        <v>28.75</v>
      </c>
      <c r="F1188" s="4">
        <v>104.36</v>
      </c>
      <c r="G1188" s="5">
        <v>2.0</v>
      </c>
      <c r="H1188" s="4">
        <v>14.375</v>
      </c>
      <c r="I1188" s="4">
        <v>52.18</v>
      </c>
      <c r="J1188" s="4">
        <v>481.4</v>
      </c>
      <c r="K1188" s="4">
        <v>17.4</v>
      </c>
      <c r="L1188" s="4">
        <v>28.75</v>
      </c>
      <c r="M1188" s="4">
        <v>104.36</v>
      </c>
      <c r="N1188" s="4">
        <v>631.91</v>
      </c>
      <c r="O1188" s="5">
        <v>820.0</v>
      </c>
      <c r="P1188" s="4">
        <v>0.5870731707317073</v>
      </c>
      <c r="Q1188" s="4">
        <v>249.39999999999998</v>
      </c>
    </row>
    <row r="1189" ht="14.25" customHeight="1">
      <c r="B1189" s="1" t="s">
        <v>1177</v>
      </c>
      <c r="C1189" s="4">
        <v>4007.05</v>
      </c>
      <c r="D1189" s="4">
        <v>2263.0</v>
      </c>
      <c r="E1189" s="4">
        <v>202.5</v>
      </c>
      <c r="F1189" s="4">
        <v>468.2600000000001</v>
      </c>
      <c r="G1189" s="5">
        <v>17.0</v>
      </c>
      <c r="H1189" s="4">
        <v>11.911764705882353</v>
      </c>
      <c r="I1189" s="4">
        <v>27.544705882352947</v>
      </c>
      <c r="J1189" s="4">
        <v>3737.0</v>
      </c>
      <c r="K1189" s="4">
        <v>270.05</v>
      </c>
      <c r="L1189" s="4">
        <v>202.5</v>
      </c>
      <c r="M1189" s="4">
        <v>468.2600000000001</v>
      </c>
      <c r="N1189" s="4">
        <v>4677.81</v>
      </c>
      <c r="O1189" s="5">
        <v>7100.0</v>
      </c>
      <c r="P1189" s="4">
        <v>0.5263380281690141</v>
      </c>
      <c r="Q1189" s="4">
        <v>235.70882352941177</v>
      </c>
    </row>
    <row r="1190" ht="14.25" customHeight="1">
      <c r="B1190" s="1" t="s">
        <v>1178</v>
      </c>
      <c r="C1190" s="4">
        <v>960.0</v>
      </c>
      <c r="D1190" s="4">
        <v>600.0</v>
      </c>
      <c r="E1190" s="4">
        <v>20.0</v>
      </c>
      <c r="F1190" s="4">
        <v>93.0</v>
      </c>
      <c r="G1190" s="5">
        <v>1.0</v>
      </c>
      <c r="H1190" s="4">
        <v>20.0</v>
      </c>
      <c r="I1190" s="4">
        <v>93.0</v>
      </c>
      <c r="J1190" s="4">
        <v>960.0</v>
      </c>
      <c r="K1190" s="4">
        <v>0.0</v>
      </c>
      <c r="L1190" s="4">
        <v>20.0</v>
      </c>
      <c r="M1190" s="4">
        <v>93.0</v>
      </c>
      <c r="N1190" s="4">
        <v>1073.0</v>
      </c>
      <c r="O1190" s="5">
        <v>2000.0</v>
      </c>
      <c r="P1190" s="4">
        <v>0.48</v>
      </c>
      <c r="Q1190" s="4">
        <v>960.0</v>
      </c>
    </row>
    <row r="1191" ht="14.25" customHeight="1">
      <c r="B1191" s="1" t="s">
        <v>1179</v>
      </c>
      <c r="C1191" s="4">
        <v>9921.150000000005</v>
      </c>
      <c r="D1191" s="4">
        <v>7147.5</v>
      </c>
      <c r="E1191" s="4">
        <v>162.75</v>
      </c>
      <c r="F1191" s="4">
        <v>795.06</v>
      </c>
      <c r="G1191" s="5">
        <v>10.0</v>
      </c>
      <c r="H1191" s="4">
        <v>16.275</v>
      </c>
      <c r="I1191" s="4">
        <v>79.506</v>
      </c>
      <c r="J1191" s="4">
        <v>9031.5</v>
      </c>
      <c r="K1191" s="4">
        <v>889.6500000000003</v>
      </c>
      <c r="L1191" s="4">
        <v>162.75</v>
      </c>
      <c r="M1191" s="4">
        <v>795.06</v>
      </c>
      <c r="N1191" s="4">
        <v>10878.96</v>
      </c>
      <c r="O1191" s="5">
        <v>21750.0</v>
      </c>
      <c r="P1191" s="4">
        <v>0.4152413793103448</v>
      </c>
      <c r="Q1191" s="4">
        <v>992.1150000000005</v>
      </c>
    </row>
    <row r="1192" ht="14.25" customHeight="1">
      <c r="B1192" s="1" t="s">
        <v>1180</v>
      </c>
      <c r="C1192" s="4">
        <v>11043.65</v>
      </c>
      <c r="D1192" s="4">
        <v>6690.0</v>
      </c>
      <c r="E1192" s="4">
        <v>269.75</v>
      </c>
      <c r="F1192" s="4">
        <v>1223.36</v>
      </c>
      <c r="G1192" s="5">
        <v>20.0</v>
      </c>
      <c r="H1192" s="4">
        <v>13.4875</v>
      </c>
      <c r="I1192" s="4">
        <v>61.16799999999999</v>
      </c>
      <c r="J1192" s="4">
        <v>10974.0</v>
      </c>
      <c r="K1192" s="4">
        <v>69.65</v>
      </c>
      <c r="L1192" s="4">
        <v>269.75</v>
      </c>
      <c r="M1192" s="4">
        <v>1223.36</v>
      </c>
      <c r="N1192" s="4">
        <v>12536.760000000002</v>
      </c>
      <c r="O1192" s="5">
        <v>22700.0</v>
      </c>
      <c r="P1192" s="4">
        <v>0.4834361233480176</v>
      </c>
      <c r="Q1192" s="4">
        <v>552.1825</v>
      </c>
    </row>
    <row r="1193" ht="14.25" customHeight="1">
      <c r="B1193" s="1" t="s">
        <v>1181</v>
      </c>
      <c r="C1193" s="4">
        <v>6099.29</v>
      </c>
      <c r="D1193" s="4">
        <v>4643.5</v>
      </c>
      <c r="E1193" s="4">
        <v>96.75</v>
      </c>
      <c r="F1193" s="4">
        <v>308.01</v>
      </c>
      <c r="G1193" s="5">
        <v>4.0</v>
      </c>
      <c r="H1193" s="4">
        <v>24.1875</v>
      </c>
      <c r="I1193" s="4">
        <v>77.0025</v>
      </c>
      <c r="J1193" s="4">
        <v>5685.25</v>
      </c>
      <c r="K1193" s="4">
        <v>414.03999999999996</v>
      </c>
      <c r="L1193" s="4">
        <v>96.75</v>
      </c>
      <c r="M1193" s="4">
        <v>308.01</v>
      </c>
      <c r="N1193" s="4">
        <v>6504.05</v>
      </c>
      <c r="O1193" s="5">
        <v>325.0</v>
      </c>
      <c r="P1193" s="4">
        <v>17.493076923076924</v>
      </c>
      <c r="Q1193" s="4">
        <v>1524.8225</v>
      </c>
    </row>
    <row r="1194" ht="14.25" customHeight="1">
      <c r="B1194" s="1" t="s">
        <v>1182</v>
      </c>
      <c r="C1194" s="4">
        <v>515.0</v>
      </c>
      <c r="D1194" s="4">
        <v>330.0</v>
      </c>
      <c r="E1194" s="4">
        <v>18.75</v>
      </c>
      <c r="F1194" s="4">
        <v>125.5</v>
      </c>
      <c r="G1194" s="5">
        <v>1.0</v>
      </c>
      <c r="H1194" s="4">
        <v>18.75</v>
      </c>
      <c r="I1194" s="4">
        <v>125.5</v>
      </c>
      <c r="J1194" s="4">
        <v>495.0</v>
      </c>
      <c r="K1194" s="4">
        <v>20.0</v>
      </c>
      <c r="L1194" s="4">
        <v>18.75</v>
      </c>
      <c r="M1194" s="4">
        <v>125.5</v>
      </c>
      <c r="N1194" s="4">
        <v>659.25</v>
      </c>
      <c r="O1194" s="5">
        <v>500.0</v>
      </c>
      <c r="P1194" s="4">
        <v>0.99</v>
      </c>
      <c r="Q1194" s="4">
        <v>515.0</v>
      </c>
    </row>
    <row r="1195" ht="14.25" customHeight="1">
      <c r="B1195" s="1" t="s">
        <v>1183</v>
      </c>
      <c r="C1195" s="4">
        <v>685.0</v>
      </c>
      <c r="D1195" s="4">
        <v>402.0</v>
      </c>
      <c r="E1195" s="4">
        <v>16.75</v>
      </c>
      <c r="F1195" s="4">
        <v>117.12</v>
      </c>
      <c r="G1195" s="5">
        <v>2.0</v>
      </c>
      <c r="H1195" s="4">
        <v>8.375</v>
      </c>
      <c r="I1195" s="4">
        <v>58.56</v>
      </c>
      <c r="J1195" s="4">
        <v>640.0</v>
      </c>
      <c r="K1195" s="4">
        <v>45.0</v>
      </c>
      <c r="L1195" s="4">
        <v>16.75</v>
      </c>
      <c r="M1195" s="4">
        <v>117.12</v>
      </c>
      <c r="N1195" s="4">
        <v>818.87</v>
      </c>
      <c r="O1195" s="5">
        <v>1000.0</v>
      </c>
      <c r="P1195" s="4">
        <v>0.64</v>
      </c>
      <c r="Q1195" s="4">
        <v>342.5</v>
      </c>
    </row>
    <row r="1196" ht="14.25" customHeight="1">
      <c r="B1196" s="1" t="s">
        <v>1184</v>
      </c>
      <c r="C1196" s="4">
        <v>335.0</v>
      </c>
      <c r="D1196" s="4">
        <v>201.0</v>
      </c>
      <c r="E1196" s="4">
        <v>16.75</v>
      </c>
      <c r="F1196" s="4">
        <v>45.4</v>
      </c>
      <c r="G1196" s="5">
        <v>1.0</v>
      </c>
      <c r="H1196" s="4">
        <v>16.75</v>
      </c>
      <c r="I1196" s="4">
        <v>45.4</v>
      </c>
      <c r="J1196" s="4">
        <v>335.0</v>
      </c>
      <c r="K1196" s="4">
        <v>0.0</v>
      </c>
      <c r="L1196" s="4">
        <v>16.75</v>
      </c>
      <c r="M1196" s="4">
        <v>45.4</v>
      </c>
      <c r="N1196" s="4">
        <v>397.15</v>
      </c>
      <c r="O1196" s="5">
        <v>500.0</v>
      </c>
      <c r="P1196" s="4">
        <v>0.67</v>
      </c>
      <c r="Q1196" s="4">
        <v>335.0</v>
      </c>
    </row>
    <row r="1197" ht="14.25" customHeight="1">
      <c r="B1197" s="1" t="s">
        <v>1185</v>
      </c>
      <c r="C1197" s="4">
        <v>1468.8</v>
      </c>
      <c r="D1197" s="4">
        <v>1040.0</v>
      </c>
      <c r="E1197" s="4">
        <v>62.0</v>
      </c>
      <c r="F1197" s="4">
        <v>175.73000000000002</v>
      </c>
      <c r="G1197" s="5">
        <v>4.0</v>
      </c>
      <c r="H1197" s="4">
        <v>15.5</v>
      </c>
      <c r="I1197" s="4">
        <v>43.932500000000005</v>
      </c>
      <c r="J1197" s="4">
        <v>1456.5</v>
      </c>
      <c r="K1197" s="4">
        <v>12.299999999999997</v>
      </c>
      <c r="L1197" s="4">
        <v>62.0</v>
      </c>
      <c r="M1197" s="4">
        <v>175.73000000000002</v>
      </c>
      <c r="N1197" s="4">
        <v>1706.5300000000002</v>
      </c>
      <c r="O1197" s="5">
        <v>600.0</v>
      </c>
      <c r="P1197" s="4">
        <v>2.4275</v>
      </c>
      <c r="Q1197" s="4">
        <v>367.2</v>
      </c>
    </row>
    <row r="1198" ht="14.25" customHeight="1">
      <c r="B1198" s="1" t="s">
        <v>1186</v>
      </c>
      <c r="C1198" s="4">
        <v>742.37</v>
      </c>
      <c r="D1198" s="4">
        <v>491.0</v>
      </c>
      <c r="E1198" s="4">
        <v>18.75</v>
      </c>
      <c r="F1198" s="4">
        <v>119.48</v>
      </c>
      <c r="G1198" s="5">
        <v>1.0</v>
      </c>
      <c r="H1198" s="4">
        <v>18.75</v>
      </c>
      <c r="I1198" s="4">
        <v>119.48</v>
      </c>
      <c r="J1198" s="4">
        <v>705.0</v>
      </c>
      <c r="K1198" s="4">
        <v>37.37</v>
      </c>
      <c r="L1198" s="4">
        <v>18.75</v>
      </c>
      <c r="M1198" s="4">
        <v>119.48</v>
      </c>
      <c r="N1198" s="4">
        <v>880.6</v>
      </c>
      <c r="O1198" s="5">
        <v>250.0</v>
      </c>
      <c r="P1198" s="4">
        <v>2.82</v>
      </c>
      <c r="Q1198" s="4">
        <v>742.37</v>
      </c>
    </row>
    <row r="1199" ht="14.25" customHeight="1">
      <c r="B1199" s="1" t="s">
        <v>1187</v>
      </c>
      <c r="C1199" s="4">
        <v>848.5799999999999</v>
      </c>
      <c r="D1199" s="4">
        <v>396.5</v>
      </c>
      <c r="E1199" s="4">
        <v>26.5</v>
      </c>
      <c r="F1199" s="4">
        <v>166.93</v>
      </c>
      <c r="G1199" s="5">
        <v>5.0</v>
      </c>
      <c r="H1199" s="4">
        <v>5.3</v>
      </c>
      <c r="I1199" s="4">
        <v>33.386</v>
      </c>
      <c r="J1199" s="4">
        <v>754.5</v>
      </c>
      <c r="K1199" s="4">
        <v>94.08</v>
      </c>
      <c r="L1199" s="4">
        <v>26.5</v>
      </c>
      <c r="M1199" s="4">
        <v>166.93</v>
      </c>
      <c r="N1199" s="4">
        <v>1042.01</v>
      </c>
      <c r="O1199" s="5">
        <v>1550.0</v>
      </c>
      <c r="P1199" s="4">
        <v>0.4867741935483871</v>
      </c>
      <c r="Q1199" s="4">
        <v>169.71599999999998</v>
      </c>
    </row>
    <row r="1200" ht="14.25" customHeight="1">
      <c r="B1200" s="1" t="s">
        <v>1188</v>
      </c>
      <c r="C1200" s="4">
        <v>148.94</v>
      </c>
      <c r="D1200" s="4">
        <v>76.75</v>
      </c>
      <c r="E1200" s="4">
        <v>13.25</v>
      </c>
      <c r="F1200" s="4">
        <v>22.12</v>
      </c>
      <c r="G1200" s="5">
        <v>1.0</v>
      </c>
      <c r="H1200" s="4">
        <v>13.25</v>
      </c>
      <c r="I1200" s="4">
        <v>22.12</v>
      </c>
      <c r="J1200" s="4">
        <v>122.5</v>
      </c>
      <c r="K1200" s="4">
        <v>26.44</v>
      </c>
      <c r="L1200" s="4">
        <v>13.25</v>
      </c>
      <c r="M1200" s="4">
        <v>22.12</v>
      </c>
      <c r="N1200" s="4">
        <v>184.31</v>
      </c>
      <c r="O1200" s="5">
        <v>250.0</v>
      </c>
      <c r="P1200" s="4">
        <v>0.49</v>
      </c>
      <c r="Q1200" s="4">
        <v>148.94</v>
      </c>
    </row>
    <row r="1201" ht="14.25" customHeight="1">
      <c r="B1201" s="1" t="s">
        <v>1189</v>
      </c>
      <c r="C1201" s="4">
        <v>1148.51</v>
      </c>
      <c r="D1201" s="4">
        <v>599.0</v>
      </c>
      <c r="E1201" s="4">
        <v>61.0</v>
      </c>
      <c r="F1201" s="4">
        <v>197.60000000000002</v>
      </c>
      <c r="G1201" s="5">
        <v>4.0</v>
      </c>
      <c r="H1201" s="4">
        <v>15.25</v>
      </c>
      <c r="I1201" s="4">
        <v>49.400000000000006</v>
      </c>
      <c r="J1201" s="4">
        <v>1014.0</v>
      </c>
      <c r="K1201" s="4">
        <v>134.51</v>
      </c>
      <c r="L1201" s="4">
        <v>61.0</v>
      </c>
      <c r="M1201" s="4">
        <v>197.60000000000002</v>
      </c>
      <c r="N1201" s="4">
        <v>1407.11</v>
      </c>
      <c r="O1201" s="5">
        <v>1800.0</v>
      </c>
      <c r="P1201" s="4">
        <v>0.5633333333333334</v>
      </c>
      <c r="Q1201" s="4">
        <v>287.1275</v>
      </c>
    </row>
    <row r="1202" ht="14.25" customHeight="1">
      <c r="B1202" s="1" t="s">
        <v>1190</v>
      </c>
      <c r="C1202" s="4">
        <v>291.39</v>
      </c>
      <c r="D1202" s="4">
        <v>161.5</v>
      </c>
      <c r="E1202" s="4">
        <v>13.25</v>
      </c>
      <c r="F1202" s="4">
        <v>52.81</v>
      </c>
      <c r="G1202" s="5">
        <v>2.0</v>
      </c>
      <c r="H1202" s="4">
        <v>6.625</v>
      </c>
      <c r="I1202" s="4">
        <v>26.405</v>
      </c>
      <c r="J1202" s="4">
        <v>245.0</v>
      </c>
      <c r="K1202" s="4">
        <v>46.39</v>
      </c>
      <c r="L1202" s="4">
        <v>13.25</v>
      </c>
      <c r="M1202" s="4">
        <v>52.81</v>
      </c>
      <c r="N1202" s="4">
        <v>357.45000000000005</v>
      </c>
      <c r="O1202" s="5">
        <v>500.0</v>
      </c>
      <c r="P1202" s="4">
        <v>0.49</v>
      </c>
      <c r="Q1202" s="4">
        <v>145.695</v>
      </c>
    </row>
    <row r="1203" ht="14.25" customHeight="1">
      <c r="B1203" s="1" t="s">
        <v>1191</v>
      </c>
      <c r="C1203" s="4">
        <v>372.44</v>
      </c>
      <c r="D1203" s="4">
        <v>228.0</v>
      </c>
      <c r="E1203" s="4">
        <v>16.75</v>
      </c>
      <c r="F1203" s="4">
        <v>96.12</v>
      </c>
      <c r="G1203" s="5">
        <v>1.0</v>
      </c>
      <c r="H1203" s="4">
        <v>16.75</v>
      </c>
      <c r="I1203" s="4">
        <v>96.12</v>
      </c>
      <c r="J1203" s="4">
        <v>330.0</v>
      </c>
      <c r="K1203" s="4">
        <v>42.44</v>
      </c>
      <c r="L1203" s="4">
        <v>16.75</v>
      </c>
      <c r="M1203" s="4">
        <v>96.12</v>
      </c>
      <c r="N1203" s="4">
        <v>485.31</v>
      </c>
      <c r="O1203" s="5">
        <v>1000.0</v>
      </c>
      <c r="P1203" s="4">
        <v>0.33</v>
      </c>
      <c r="Q1203" s="4">
        <v>372.44</v>
      </c>
    </row>
    <row r="1204" ht="14.25" customHeight="1">
      <c r="B1204" s="1" t="s">
        <v>1192</v>
      </c>
      <c r="C1204" s="4">
        <v>143.41</v>
      </c>
      <c r="D1204" s="4">
        <v>65.5</v>
      </c>
      <c r="E1204" s="4">
        <v>14.5</v>
      </c>
      <c r="F1204" s="4">
        <v>22.68</v>
      </c>
      <c r="G1204" s="5">
        <v>1.0</v>
      </c>
      <c r="H1204" s="4">
        <v>14.5</v>
      </c>
      <c r="I1204" s="4">
        <v>22.68</v>
      </c>
      <c r="J1204" s="4">
        <v>112.5</v>
      </c>
      <c r="K1204" s="4">
        <v>30.91</v>
      </c>
      <c r="L1204" s="4">
        <v>14.5</v>
      </c>
      <c r="M1204" s="4">
        <v>22.68</v>
      </c>
      <c r="N1204" s="4">
        <v>180.59</v>
      </c>
      <c r="O1204" s="5">
        <v>250.0</v>
      </c>
      <c r="P1204" s="4">
        <v>0.45</v>
      </c>
      <c r="Q1204" s="4">
        <v>143.41</v>
      </c>
    </row>
    <row r="1205" ht="14.25" customHeight="1">
      <c r="B1205" s="1" t="s">
        <v>1193</v>
      </c>
      <c r="C1205" s="4">
        <v>1417.85</v>
      </c>
      <c r="D1205" s="4">
        <v>760.0</v>
      </c>
      <c r="E1205" s="4">
        <v>56.5</v>
      </c>
      <c r="F1205" s="4">
        <v>231.92999999999998</v>
      </c>
      <c r="G1205" s="5">
        <v>5.0</v>
      </c>
      <c r="H1205" s="4">
        <v>11.3</v>
      </c>
      <c r="I1205" s="4">
        <v>46.385999999999996</v>
      </c>
      <c r="J1205" s="4">
        <v>1240.0</v>
      </c>
      <c r="K1205" s="4">
        <v>177.85</v>
      </c>
      <c r="L1205" s="4">
        <v>56.5</v>
      </c>
      <c r="M1205" s="4">
        <v>231.92999999999998</v>
      </c>
      <c r="N1205" s="4">
        <v>1706.2799999999997</v>
      </c>
      <c r="O1205" s="5">
        <v>3000.0</v>
      </c>
      <c r="P1205" s="4">
        <v>0.41333333333333333</v>
      </c>
      <c r="Q1205" s="4">
        <v>283.57</v>
      </c>
    </row>
    <row r="1206" ht="14.25" customHeight="1">
      <c r="B1206" s="1" t="s">
        <v>1194</v>
      </c>
      <c r="C1206" s="4">
        <v>1092.78</v>
      </c>
      <c r="D1206" s="4">
        <v>557.5</v>
      </c>
      <c r="E1206" s="4">
        <v>16.75</v>
      </c>
      <c r="F1206" s="4">
        <v>293.77</v>
      </c>
      <c r="G1206" s="5">
        <v>5.0</v>
      </c>
      <c r="H1206" s="4">
        <v>3.35</v>
      </c>
      <c r="I1206" s="4">
        <v>58.754</v>
      </c>
      <c r="J1206" s="4">
        <v>932.5</v>
      </c>
      <c r="K1206" s="4">
        <v>160.27999999999997</v>
      </c>
      <c r="L1206" s="4">
        <v>16.75</v>
      </c>
      <c r="M1206" s="4">
        <v>293.77</v>
      </c>
      <c r="N1206" s="4">
        <v>1403.3</v>
      </c>
      <c r="O1206" s="5">
        <v>2250.0</v>
      </c>
      <c r="P1206" s="4">
        <v>0.41444444444444445</v>
      </c>
      <c r="Q1206" s="4">
        <v>218.55599999999998</v>
      </c>
    </row>
    <row r="1207" ht="14.25" customHeight="1">
      <c r="B1207" s="1" t="s">
        <v>1195</v>
      </c>
      <c r="C1207" s="4">
        <v>837.61</v>
      </c>
      <c r="D1207" s="4">
        <v>457.5</v>
      </c>
      <c r="E1207" s="4">
        <v>28.75</v>
      </c>
      <c r="F1207" s="4">
        <v>232.14</v>
      </c>
      <c r="G1207" s="5">
        <v>4.0</v>
      </c>
      <c r="H1207" s="4">
        <v>7.1875</v>
      </c>
      <c r="I1207" s="4">
        <v>58.035</v>
      </c>
      <c r="J1207" s="4">
        <v>691.5</v>
      </c>
      <c r="K1207" s="4">
        <v>146.11</v>
      </c>
      <c r="L1207" s="4">
        <v>28.75</v>
      </c>
      <c r="M1207" s="4">
        <v>232.14</v>
      </c>
      <c r="N1207" s="4">
        <v>1098.5</v>
      </c>
      <c r="O1207" s="5">
        <v>1850.0</v>
      </c>
      <c r="P1207" s="4">
        <v>0.3737837837837838</v>
      </c>
      <c r="Q1207" s="4">
        <v>209.4025</v>
      </c>
    </row>
    <row r="1208" ht="14.25" customHeight="1">
      <c r="B1208" s="1" t="s">
        <v>1196</v>
      </c>
      <c r="C1208" s="4">
        <v>179.74</v>
      </c>
      <c r="D1208" s="4">
        <v>83.0</v>
      </c>
      <c r="E1208" s="4">
        <v>14.5</v>
      </c>
      <c r="F1208" s="4">
        <v>45.57</v>
      </c>
      <c r="G1208" s="5">
        <v>1.0</v>
      </c>
      <c r="H1208" s="4">
        <v>14.5</v>
      </c>
      <c r="I1208" s="4">
        <v>45.57</v>
      </c>
      <c r="J1208" s="4">
        <v>147.0</v>
      </c>
      <c r="K1208" s="4">
        <v>32.74</v>
      </c>
      <c r="L1208" s="4">
        <v>14.5</v>
      </c>
      <c r="M1208" s="4">
        <v>45.57</v>
      </c>
      <c r="N1208" s="4">
        <v>239.81</v>
      </c>
      <c r="O1208" s="5">
        <v>300.0</v>
      </c>
      <c r="P1208" s="4">
        <v>0.49</v>
      </c>
      <c r="Q1208" s="4">
        <v>179.74</v>
      </c>
    </row>
    <row r="1209" ht="14.25" customHeight="1">
      <c r="B1209" s="1" t="s">
        <v>1197</v>
      </c>
      <c r="C1209" s="4">
        <v>748.85</v>
      </c>
      <c r="D1209" s="4">
        <v>392.0</v>
      </c>
      <c r="E1209" s="4">
        <v>46.75</v>
      </c>
      <c r="F1209" s="4">
        <v>164.54999999999998</v>
      </c>
      <c r="G1209" s="5">
        <v>3.0</v>
      </c>
      <c r="H1209" s="4">
        <v>15.583333333333334</v>
      </c>
      <c r="I1209" s="4">
        <v>54.849999999999994</v>
      </c>
      <c r="J1209" s="4">
        <v>666.5</v>
      </c>
      <c r="K1209" s="4">
        <v>82.35</v>
      </c>
      <c r="L1209" s="4">
        <v>46.75</v>
      </c>
      <c r="M1209" s="4">
        <v>164.54999999999998</v>
      </c>
      <c r="N1209" s="4">
        <v>960.15</v>
      </c>
      <c r="O1209" s="5">
        <v>1600.0</v>
      </c>
      <c r="P1209" s="4">
        <v>0.4165625</v>
      </c>
      <c r="Q1209" s="4">
        <v>249.61666666666667</v>
      </c>
    </row>
    <row r="1210" ht="14.25" customHeight="1">
      <c r="B1210" s="1" t="s">
        <v>1198</v>
      </c>
      <c r="C1210" s="4">
        <v>2292.08</v>
      </c>
      <c r="D1210" s="4">
        <v>1201.26</v>
      </c>
      <c r="E1210" s="4">
        <v>63.5</v>
      </c>
      <c r="F1210" s="4">
        <v>506.3</v>
      </c>
      <c r="G1210" s="5">
        <v>10.0</v>
      </c>
      <c r="H1210" s="4">
        <v>6.35</v>
      </c>
      <c r="I1210" s="4">
        <v>50.63</v>
      </c>
      <c r="J1210" s="4">
        <v>1924.5</v>
      </c>
      <c r="K1210" s="4">
        <v>367.58</v>
      </c>
      <c r="L1210" s="4">
        <v>63.5</v>
      </c>
      <c r="M1210" s="4">
        <v>506.3</v>
      </c>
      <c r="N1210" s="4">
        <v>2861.88</v>
      </c>
      <c r="O1210" s="5">
        <v>4050.0</v>
      </c>
      <c r="P1210" s="4">
        <v>0.4751851851851852</v>
      </c>
      <c r="Q1210" s="4">
        <v>229.208</v>
      </c>
    </row>
    <row r="1211" ht="14.25" customHeight="1">
      <c r="B1211" s="1" t="s">
        <v>1199</v>
      </c>
      <c r="C1211" s="4">
        <v>148.68</v>
      </c>
      <c r="D1211" s="4">
        <v>84.25</v>
      </c>
      <c r="E1211" s="4">
        <v>14.5</v>
      </c>
      <c r="F1211" s="4">
        <v>20.08</v>
      </c>
      <c r="G1211" s="5">
        <v>1.0</v>
      </c>
      <c r="H1211" s="4">
        <v>14.5</v>
      </c>
      <c r="I1211" s="4">
        <v>20.08</v>
      </c>
      <c r="J1211" s="4">
        <v>117.5</v>
      </c>
      <c r="K1211" s="4">
        <v>31.18</v>
      </c>
      <c r="L1211" s="4">
        <v>14.5</v>
      </c>
      <c r="M1211" s="4">
        <v>20.08</v>
      </c>
      <c r="N1211" s="4">
        <v>183.26</v>
      </c>
      <c r="O1211" s="5">
        <v>250.0</v>
      </c>
      <c r="P1211" s="4">
        <v>0.47</v>
      </c>
      <c r="Q1211" s="4">
        <v>148.68</v>
      </c>
    </row>
    <row r="1212" ht="14.25" customHeight="1">
      <c r="B1212" s="1" t="s">
        <v>1200</v>
      </c>
      <c r="C1212" s="4">
        <v>735.38</v>
      </c>
      <c r="D1212" s="4">
        <v>318.0</v>
      </c>
      <c r="E1212" s="4">
        <v>33.5</v>
      </c>
      <c r="F1212" s="4">
        <v>31.04</v>
      </c>
      <c r="G1212" s="5">
        <v>2.0</v>
      </c>
      <c r="H1212" s="4">
        <v>16.75</v>
      </c>
      <c r="I1212" s="4">
        <v>15.52</v>
      </c>
      <c r="J1212" s="4">
        <v>594.0</v>
      </c>
      <c r="K1212" s="4">
        <v>141.38</v>
      </c>
      <c r="L1212" s="4">
        <v>33.5</v>
      </c>
      <c r="M1212" s="4">
        <v>31.04</v>
      </c>
      <c r="N1212" s="4">
        <v>799.92</v>
      </c>
      <c r="O1212" s="5">
        <v>600.0</v>
      </c>
      <c r="P1212" s="4">
        <v>0.99</v>
      </c>
      <c r="Q1212" s="4">
        <v>367.69</v>
      </c>
    </row>
    <row r="1213" ht="14.25" customHeight="1">
      <c r="B1213" s="1" t="s">
        <v>1201</v>
      </c>
      <c r="C1213" s="4">
        <v>357.5</v>
      </c>
      <c r="D1213" s="4">
        <v>211.5</v>
      </c>
      <c r="E1213" s="4">
        <v>16.75</v>
      </c>
      <c r="F1213" s="4">
        <v>54.04</v>
      </c>
      <c r="G1213" s="5">
        <v>1.0</v>
      </c>
      <c r="H1213" s="4">
        <v>16.75</v>
      </c>
      <c r="I1213" s="4">
        <v>54.04</v>
      </c>
      <c r="J1213" s="4">
        <v>357.5</v>
      </c>
      <c r="K1213" s="4">
        <v>0.0</v>
      </c>
      <c r="L1213" s="4">
        <v>16.75</v>
      </c>
      <c r="M1213" s="4">
        <v>54.04</v>
      </c>
      <c r="N1213" s="4">
        <v>428.29</v>
      </c>
      <c r="O1213" s="5">
        <v>250.0</v>
      </c>
      <c r="P1213" s="4">
        <v>1.43</v>
      </c>
      <c r="Q1213" s="4">
        <v>357.5</v>
      </c>
    </row>
    <row r="1214" ht="14.25" customHeight="1">
      <c r="B1214" s="1" t="s">
        <v>1202</v>
      </c>
      <c r="C1214" s="4">
        <v>972.48</v>
      </c>
      <c r="D1214" s="4">
        <v>661.0</v>
      </c>
      <c r="E1214" s="4">
        <v>18.75</v>
      </c>
      <c r="F1214" s="4">
        <v>103.19</v>
      </c>
      <c r="G1214" s="5">
        <v>1.0</v>
      </c>
      <c r="H1214" s="4">
        <v>18.75</v>
      </c>
      <c r="I1214" s="4">
        <v>103.19</v>
      </c>
      <c r="J1214" s="4">
        <v>579.0</v>
      </c>
      <c r="K1214" s="4">
        <v>393.48</v>
      </c>
      <c r="L1214" s="4">
        <v>18.75</v>
      </c>
      <c r="M1214" s="4">
        <v>103.19</v>
      </c>
      <c r="N1214" s="4">
        <v>1094.42</v>
      </c>
      <c r="O1214" s="5">
        <v>300.0</v>
      </c>
      <c r="P1214" s="4">
        <v>1.93</v>
      </c>
      <c r="Q1214" s="4">
        <v>972.48</v>
      </c>
    </row>
    <row r="1215" ht="14.25" customHeight="1">
      <c r="B1215" s="1" t="s">
        <v>1203</v>
      </c>
      <c r="C1215" s="4">
        <v>5223.5</v>
      </c>
      <c r="D1215" s="4">
        <v>3746.8</v>
      </c>
      <c r="E1215" s="4">
        <v>180.5</v>
      </c>
      <c r="F1215" s="4">
        <v>499.2700000000001</v>
      </c>
      <c r="G1215" s="5">
        <v>16.0</v>
      </c>
      <c r="H1215" s="4">
        <v>11.28125</v>
      </c>
      <c r="I1215" s="4">
        <v>31.204375000000006</v>
      </c>
      <c r="J1215" s="4">
        <v>4238.5</v>
      </c>
      <c r="K1215" s="4">
        <v>985.0</v>
      </c>
      <c r="L1215" s="4">
        <v>180.5</v>
      </c>
      <c r="M1215" s="4">
        <v>499.2700000000001</v>
      </c>
      <c r="N1215" s="4">
        <v>5903.27</v>
      </c>
      <c r="O1215" s="5">
        <v>4900.0</v>
      </c>
      <c r="P1215" s="4">
        <v>0.865</v>
      </c>
      <c r="Q1215" s="4">
        <v>326.46875</v>
      </c>
    </row>
    <row r="1216" ht="14.25" customHeight="1">
      <c r="B1216" s="1" t="s">
        <v>1204</v>
      </c>
      <c r="C1216" s="4">
        <v>1430.0</v>
      </c>
      <c r="D1216" s="4">
        <v>1154.0</v>
      </c>
      <c r="E1216" s="4">
        <v>24.75</v>
      </c>
      <c r="F1216" s="4">
        <v>269.74</v>
      </c>
      <c r="G1216" s="5">
        <v>1.0</v>
      </c>
      <c r="H1216" s="4">
        <v>24.75</v>
      </c>
      <c r="I1216" s="4">
        <v>269.74</v>
      </c>
      <c r="J1216" s="4">
        <v>1375.0</v>
      </c>
      <c r="K1216" s="4">
        <v>55.0</v>
      </c>
      <c r="L1216" s="4">
        <v>24.75</v>
      </c>
      <c r="M1216" s="4">
        <v>269.74</v>
      </c>
      <c r="N1216" s="4">
        <v>1724.49</v>
      </c>
      <c r="O1216" s="5">
        <v>500.0</v>
      </c>
      <c r="P1216" s="4">
        <v>2.75</v>
      </c>
      <c r="Q1216" s="4">
        <v>1430.0</v>
      </c>
    </row>
    <row r="1217" ht="14.25" customHeight="1">
      <c r="B1217" s="1" t="s">
        <v>1205</v>
      </c>
      <c r="C1217" s="4">
        <v>340.94</v>
      </c>
      <c r="D1217" s="4">
        <v>133.5</v>
      </c>
      <c r="E1217" s="4">
        <v>16.75</v>
      </c>
      <c r="F1217" s="4">
        <v>34.12</v>
      </c>
      <c r="G1217" s="5">
        <v>1.0</v>
      </c>
      <c r="H1217" s="4">
        <v>16.75</v>
      </c>
      <c r="I1217" s="4">
        <v>34.12</v>
      </c>
      <c r="J1217" s="4">
        <v>395.0</v>
      </c>
      <c r="K1217" s="4">
        <v>-54.06</v>
      </c>
      <c r="L1217" s="4">
        <v>16.75</v>
      </c>
      <c r="M1217" s="4">
        <v>34.12</v>
      </c>
      <c r="N1217" s="4">
        <v>391.81</v>
      </c>
      <c r="O1217" s="5">
        <v>250.0</v>
      </c>
      <c r="P1217" s="4">
        <v>1.58</v>
      </c>
      <c r="Q1217" s="4">
        <v>340.94</v>
      </c>
    </row>
    <row r="1218" ht="14.25" customHeight="1">
      <c r="B1218" s="1" t="s">
        <v>1206</v>
      </c>
      <c r="C1218" s="4">
        <v>925.47</v>
      </c>
      <c r="D1218" s="4">
        <v>702.0</v>
      </c>
      <c r="E1218" s="4">
        <v>32.25</v>
      </c>
      <c r="F1218" s="4">
        <v>70.08</v>
      </c>
      <c r="G1218" s="5">
        <v>3.0</v>
      </c>
      <c r="H1218" s="4">
        <v>10.75</v>
      </c>
      <c r="I1218" s="4">
        <v>23.36</v>
      </c>
      <c r="J1218" s="4">
        <v>750.0</v>
      </c>
      <c r="K1218" s="4">
        <v>175.47</v>
      </c>
      <c r="L1218" s="4">
        <v>32.25</v>
      </c>
      <c r="M1218" s="4">
        <v>70.08</v>
      </c>
      <c r="N1218" s="4">
        <v>1027.8</v>
      </c>
      <c r="O1218" s="5">
        <v>1000.0</v>
      </c>
      <c r="P1218" s="4">
        <v>0.75</v>
      </c>
      <c r="Q1218" s="4">
        <v>308.49</v>
      </c>
    </row>
    <row r="1219" ht="14.25" customHeight="1">
      <c r="B1219" s="1" t="s">
        <v>1207</v>
      </c>
      <c r="C1219" s="4">
        <v>951.1800000000001</v>
      </c>
      <c r="D1219" s="4">
        <v>668.5999999999999</v>
      </c>
      <c r="E1219" s="4">
        <v>35.5</v>
      </c>
      <c r="F1219" s="4">
        <v>71.33</v>
      </c>
      <c r="G1219" s="5">
        <v>2.0</v>
      </c>
      <c r="H1219" s="4">
        <v>17.75</v>
      </c>
      <c r="I1219" s="4">
        <v>35.665</v>
      </c>
      <c r="J1219" s="4">
        <v>786.3</v>
      </c>
      <c r="K1219" s="4">
        <v>164.88</v>
      </c>
      <c r="L1219" s="4">
        <v>35.5</v>
      </c>
      <c r="M1219" s="4">
        <v>71.33</v>
      </c>
      <c r="N1219" s="4">
        <v>1058.01</v>
      </c>
      <c r="O1219" s="5">
        <v>463.0</v>
      </c>
      <c r="P1219" s="4">
        <v>1.6982721382289416</v>
      </c>
      <c r="Q1219" s="4">
        <v>475.59000000000003</v>
      </c>
    </row>
    <row r="1220" ht="14.25" customHeight="1">
      <c r="B1220" s="1" t="s">
        <v>1208</v>
      </c>
      <c r="C1220" s="4">
        <v>666.8</v>
      </c>
      <c r="D1220" s="4">
        <v>330.75</v>
      </c>
      <c r="E1220" s="4">
        <v>41.0</v>
      </c>
      <c r="F1220" s="4">
        <v>82.4</v>
      </c>
      <c r="G1220" s="5">
        <v>4.0</v>
      </c>
      <c r="H1220" s="4">
        <v>10.25</v>
      </c>
      <c r="I1220" s="4">
        <v>20.6</v>
      </c>
      <c r="J1220" s="4">
        <v>507.0</v>
      </c>
      <c r="K1220" s="4">
        <v>159.8</v>
      </c>
      <c r="L1220" s="4">
        <v>41.0</v>
      </c>
      <c r="M1220" s="4">
        <v>82.4</v>
      </c>
      <c r="N1220" s="4">
        <v>790.2</v>
      </c>
      <c r="O1220" s="5">
        <v>1300.0</v>
      </c>
      <c r="P1220" s="4">
        <v>0.39</v>
      </c>
      <c r="Q1220" s="4">
        <v>166.7</v>
      </c>
    </row>
    <row r="1221" ht="14.25" customHeight="1">
      <c r="B1221" s="1" t="s">
        <v>1209</v>
      </c>
      <c r="C1221" s="4">
        <v>677.3299999999999</v>
      </c>
      <c r="D1221" s="4">
        <v>373.0</v>
      </c>
      <c r="E1221" s="4">
        <v>30.0</v>
      </c>
      <c r="F1221" s="4">
        <v>111.21</v>
      </c>
      <c r="G1221" s="5">
        <v>2.0</v>
      </c>
      <c r="H1221" s="4">
        <v>15.0</v>
      </c>
      <c r="I1221" s="4">
        <v>55.605</v>
      </c>
      <c r="J1221" s="4">
        <v>542.0</v>
      </c>
      <c r="K1221" s="4">
        <v>135.32999999999998</v>
      </c>
      <c r="L1221" s="4">
        <v>30.0</v>
      </c>
      <c r="M1221" s="4">
        <v>111.21</v>
      </c>
      <c r="N1221" s="4">
        <v>818.54</v>
      </c>
      <c r="O1221" s="5">
        <v>800.0</v>
      </c>
      <c r="P1221" s="4">
        <v>0.6775</v>
      </c>
      <c r="Q1221" s="4">
        <v>338.66499999999996</v>
      </c>
    </row>
    <row r="1222" ht="14.25" customHeight="1">
      <c r="B1222" s="1" t="s">
        <v>1210</v>
      </c>
      <c r="C1222" s="4">
        <v>21256.5</v>
      </c>
      <c r="D1222" s="4">
        <v>11235.48</v>
      </c>
      <c r="E1222" s="4">
        <v>266.75</v>
      </c>
      <c r="F1222" s="4">
        <v>2438.2</v>
      </c>
      <c r="G1222" s="5">
        <v>10.0</v>
      </c>
      <c r="H1222" s="4">
        <v>26.675</v>
      </c>
      <c r="I1222" s="4">
        <v>243.82</v>
      </c>
      <c r="J1222" s="4">
        <v>21470.55</v>
      </c>
      <c r="K1222" s="4">
        <v>-214.05</v>
      </c>
      <c r="L1222" s="4">
        <v>266.75</v>
      </c>
      <c r="M1222" s="4">
        <v>2438.2</v>
      </c>
      <c r="N1222" s="4">
        <v>23961.449999999997</v>
      </c>
      <c r="O1222" s="5">
        <v>2405.0</v>
      </c>
      <c r="P1222" s="4">
        <v>8.927463617463617</v>
      </c>
      <c r="Q1222" s="4">
        <v>2125.65</v>
      </c>
    </row>
    <row r="1223" ht="14.25" customHeight="1">
      <c r="B1223" s="1" t="s">
        <v>1211</v>
      </c>
      <c r="C1223" s="4">
        <v>794.76</v>
      </c>
      <c r="D1223" s="4">
        <v>351.2</v>
      </c>
      <c r="E1223" s="4">
        <v>31.0</v>
      </c>
      <c r="F1223" s="4">
        <v>146.42000000000002</v>
      </c>
      <c r="G1223" s="5">
        <v>2.0</v>
      </c>
      <c r="H1223" s="4">
        <v>15.5</v>
      </c>
      <c r="I1223" s="4">
        <v>73.21000000000001</v>
      </c>
      <c r="J1223" s="4">
        <v>655.0</v>
      </c>
      <c r="K1223" s="4">
        <v>139.76</v>
      </c>
      <c r="L1223" s="4">
        <v>31.0</v>
      </c>
      <c r="M1223" s="4">
        <v>146.42000000000002</v>
      </c>
      <c r="N1223" s="4">
        <v>972.1800000000001</v>
      </c>
      <c r="O1223" s="5">
        <v>400.0</v>
      </c>
      <c r="P1223" s="4">
        <v>1.6375</v>
      </c>
      <c r="Q1223" s="4">
        <v>397.38</v>
      </c>
    </row>
    <row r="1224" ht="14.25" customHeight="1">
      <c r="B1224" s="1" t="s">
        <v>1212</v>
      </c>
      <c r="C1224" s="4">
        <v>2688.5</v>
      </c>
      <c r="D1224" s="4">
        <v>1524.0</v>
      </c>
      <c r="E1224" s="4">
        <v>85.75</v>
      </c>
      <c r="F1224" s="4">
        <v>276.19</v>
      </c>
      <c r="G1224" s="5">
        <v>6.0</v>
      </c>
      <c r="H1224" s="4">
        <v>14.291666666666666</v>
      </c>
      <c r="I1224" s="4">
        <v>46.031666666666666</v>
      </c>
      <c r="J1224" s="4">
        <v>2552.0</v>
      </c>
      <c r="K1224" s="4">
        <v>136.5</v>
      </c>
      <c r="L1224" s="4">
        <v>85.75</v>
      </c>
      <c r="M1224" s="4">
        <v>276.19</v>
      </c>
      <c r="N1224" s="4">
        <v>3050.44</v>
      </c>
      <c r="O1224" s="5">
        <v>4300.0</v>
      </c>
      <c r="P1224" s="4">
        <v>0.5934883720930233</v>
      </c>
      <c r="Q1224" s="4">
        <v>448.0833333333333</v>
      </c>
    </row>
    <row r="1225" ht="14.25" customHeight="1">
      <c r="B1225" s="1" t="s">
        <v>1213</v>
      </c>
      <c r="C1225" s="4">
        <v>667.74</v>
      </c>
      <c r="D1225" s="4">
        <v>408.57</v>
      </c>
      <c r="E1225" s="4">
        <v>20.0</v>
      </c>
      <c r="F1225" s="4">
        <v>76.28</v>
      </c>
      <c r="G1225" s="5">
        <v>1.0</v>
      </c>
      <c r="H1225" s="4">
        <v>20.0</v>
      </c>
      <c r="I1225" s="4">
        <v>76.28</v>
      </c>
      <c r="J1225" s="4">
        <v>577.15</v>
      </c>
      <c r="K1225" s="4">
        <v>90.59</v>
      </c>
      <c r="L1225" s="4">
        <v>20.0</v>
      </c>
      <c r="M1225" s="4">
        <v>76.28</v>
      </c>
      <c r="N1225" s="4">
        <v>764.02</v>
      </c>
      <c r="O1225" s="5">
        <v>35.0</v>
      </c>
      <c r="P1225" s="4">
        <v>16.49</v>
      </c>
      <c r="Q1225" s="4">
        <v>667.74</v>
      </c>
    </row>
    <row r="1226" ht="14.25" customHeight="1">
      <c r="B1226" s="1" t="s">
        <v>1214</v>
      </c>
      <c r="C1226" s="4">
        <v>964.04</v>
      </c>
      <c r="D1226" s="4">
        <v>751.6500000000001</v>
      </c>
      <c r="E1226" s="4">
        <v>34.25</v>
      </c>
      <c r="F1226" s="4">
        <v>103.55</v>
      </c>
      <c r="G1226" s="5">
        <v>2.0</v>
      </c>
      <c r="H1226" s="4">
        <v>17.125</v>
      </c>
      <c r="I1226" s="4">
        <v>51.775</v>
      </c>
      <c r="J1226" s="4">
        <v>856.75</v>
      </c>
      <c r="K1226" s="4">
        <v>107.29</v>
      </c>
      <c r="L1226" s="4">
        <v>34.25</v>
      </c>
      <c r="M1226" s="4">
        <v>103.55</v>
      </c>
      <c r="N1226" s="4">
        <v>1101.84</v>
      </c>
      <c r="O1226" s="5">
        <v>75.0</v>
      </c>
      <c r="P1226" s="4">
        <v>11.423333333333334</v>
      </c>
      <c r="Q1226" s="4">
        <v>482.02</v>
      </c>
    </row>
    <row r="1227" ht="14.25" customHeight="1">
      <c r="B1227" s="1" t="s">
        <v>1215</v>
      </c>
      <c r="C1227" s="4">
        <v>264.95</v>
      </c>
      <c r="D1227" s="4">
        <v>135.0</v>
      </c>
      <c r="E1227" s="4">
        <v>15.5</v>
      </c>
      <c r="F1227" s="4">
        <v>42.67</v>
      </c>
      <c r="G1227" s="5">
        <v>1.0</v>
      </c>
      <c r="H1227" s="4">
        <v>15.5</v>
      </c>
      <c r="I1227" s="4">
        <v>42.67</v>
      </c>
      <c r="J1227" s="4">
        <v>245.0</v>
      </c>
      <c r="K1227" s="4">
        <v>19.95</v>
      </c>
      <c r="L1227" s="4">
        <v>15.5</v>
      </c>
      <c r="M1227" s="4">
        <v>42.67</v>
      </c>
      <c r="N1227" s="4">
        <v>323.12</v>
      </c>
      <c r="O1227" s="5">
        <v>500.0</v>
      </c>
      <c r="P1227" s="4">
        <v>0.49</v>
      </c>
      <c r="Q1227" s="4">
        <v>264.95</v>
      </c>
    </row>
    <row r="1228" ht="14.25" customHeight="1">
      <c r="B1228" s="1" t="s">
        <v>1216</v>
      </c>
      <c r="C1228" s="4">
        <v>28954.250000000007</v>
      </c>
      <c r="D1228" s="4">
        <v>20115.0</v>
      </c>
      <c r="E1228" s="4">
        <v>566.5</v>
      </c>
      <c r="F1228" s="4">
        <v>3966.090000000002</v>
      </c>
      <c r="G1228" s="5">
        <v>30.0</v>
      </c>
      <c r="H1228" s="4">
        <v>18.883333333333333</v>
      </c>
      <c r="I1228" s="4">
        <v>132.20300000000006</v>
      </c>
      <c r="J1228" s="4">
        <v>29505.0</v>
      </c>
      <c r="K1228" s="4">
        <v>-550.75</v>
      </c>
      <c r="L1228" s="4">
        <v>566.5</v>
      </c>
      <c r="M1228" s="4">
        <v>3966.090000000002</v>
      </c>
      <c r="N1228" s="4">
        <v>33486.84</v>
      </c>
      <c r="O1228" s="5">
        <v>74500.0</v>
      </c>
      <c r="P1228" s="4">
        <v>0.39604026845637585</v>
      </c>
      <c r="Q1228" s="4">
        <v>965.1416666666669</v>
      </c>
    </row>
    <row r="1229" ht="14.25" customHeight="1">
      <c r="B1229" s="1" t="s">
        <v>1217</v>
      </c>
      <c r="C1229" s="4">
        <v>275.0</v>
      </c>
      <c r="D1229" s="4">
        <v>148.5</v>
      </c>
      <c r="E1229" s="4">
        <v>16.75</v>
      </c>
      <c r="F1229" s="4">
        <v>16.11</v>
      </c>
      <c r="G1229" s="5">
        <v>1.0</v>
      </c>
      <c r="H1229" s="4">
        <v>16.75</v>
      </c>
      <c r="I1229" s="4">
        <v>16.11</v>
      </c>
      <c r="J1229" s="4">
        <v>275.0</v>
      </c>
      <c r="K1229" s="4">
        <v>0.0</v>
      </c>
      <c r="L1229" s="4">
        <v>16.75</v>
      </c>
      <c r="M1229" s="4">
        <v>16.11</v>
      </c>
      <c r="N1229" s="4">
        <v>307.86</v>
      </c>
      <c r="O1229" s="5">
        <v>500.0</v>
      </c>
      <c r="P1229" s="4">
        <v>0.55</v>
      </c>
      <c r="Q1229" s="4">
        <v>275.0</v>
      </c>
    </row>
    <row r="1230" ht="14.25" customHeight="1">
      <c r="B1230" s="1" t="s">
        <v>1218</v>
      </c>
      <c r="C1230" s="4">
        <v>791.93</v>
      </c>
      <c r="D1230" s="4">
        <v>466.78</v>
      </c>
      <c r="E1230" s="4">
        <v>18.75</v>
      </c>
      <c r="F1230" s="4">
        <v>92.76</v>
      </c>
      <c r="G1230" s="5">
        <v>1.0</v>
      </c>
      <c r="H1230" s="4">
        <v>18.75</v>
      </c>
      <c r="I1230" s="4">
        <v>92.76</v>
      </c>
      <c r="J1230" s="4">
        <v>699.84</v>
      </c>
      <c r="K1230" s="4">
        <v>92.09</v>
      </c>
      <c r="L1230" s="4">
        <v>18.75</v>
      </c>
      <c r="M1230" s="4">
        <v>92.76</v>
      </c>
      <c r="N1230" s="4">
        <v>903.44</v>
      </c>
      <c r="O1230" s="5">
        <v>96.0</v>
      </c>
      <c r="P1230" s="4">
        <v>7.29</v>
      </c>
      <c r="Q1230" s="4">
        <v>791.93</v>
      </c>
    </row>
    <row r="1231" ht="14.25" customHeight="1">
      <c r="B1231" s="1" t="s">
        <v>1219</v>
      </c>
      <c r="C1231" s="4">
        <v>316.95</v>
      </c>
      <c r="D1231" s="4">
        <v>168.3</v>
      </c>
      <c r="E1231" s="4">
        <v>0.0</v>
      </c>
      <c r="F1231" s="4">
        <v>18.35</v>
      </c>
      <c r="G1231" s="5">
        <v>1.0</v>
      </c>
      <c r="H1231" s="4">
        <v>0.0</v>
      </c>
      <c r="I1231" s="4">
        <v>18.35</v>
      </c>
      <c r="J1231" s="4">
        <v>297.0</v>
      </c>
      <c r="K1231" s="4">
        <v>19.95</v>
      </c>
      <c r="L1231" s="4">
        <v>0.0</v>
      </c>
      <c r="M1231" s="4">
        <v>18.35</v>
      </c>
      <c r="N1231" s="4">
        <v>335.3</v>
      </c>
      <c r="O1231" s="5">
        <v>300.0</v>
      </c>
      <c r="P1231" s="4">
        <v>0.99</v>
      </c>
      <c r="Q1231" s="4">
        <v>316.95</v>
      </c>
    </row>
    <row r="1232" ht="14.25" customHeight="1">
      <c r="B1232" s="1" t="s">
        <v>1220</v>
      </c>
      <c r="C1232" s="4">
        <v>878.0</v>
      </c>
      <c r="D1232" s="4">
        <v>484.55</v>
      </c>
      <c r="E1232" s="4">
        <v>0.0</v>
      </c>
      <c r="F1232" s="4">
        <v>21.41</v>
      </c>
      <c r="G1232" s="5">
        <v>1.0</v>
      </c>
      <c r="H1232" s="4">
        <v>0.0</v>
      </c>
      <c r="I1232" s="4">
        <v>21.41</v>
      </c>
      <c r="J1232" s="4">
        <v>823.0</v>
      </c>
      <c r="K1232" s="4">
        <v>55.0</v>
      </c>
      <c r="L1232" s="4">
        <v>0.0</v>
      </c>
      <c r="M1232" s="4">
        <v>21.41</v>
      </c>
      <c r="N1232" s="4">
        <v>899.41</v>
      </c>
      <c r="O1232" s="5">
        <v>25.0</v>
      </c>
      <c r="P1232" s="4">
        <v>32.92</v>
      </c>
      <c r="Q1232" s="4">
        <v>878.0</v>
      </c>
    </row>
    <row r="1233" ht="14.25" customHeight="1">
      <c r="B1233" s="1" t="s">
        <v>1221</v>
      </c>
      <c r="C1233" s="4">
        <v>2034.5</v>
      </c>
      <c r="D1233" s="4">
        <v>1204.3</v>
      </c>
      <c r="E1233" s="4">
        <v>54.25</v>
      </c>
      <c r="F1233" s="4">
        <v>141.65</v>
      </c>
      <c r="G1233" s="5">
        <v>3.0</v>
      </c>
      <c r="H1233" s="4">
        <v>18.083333333333332</v>
      </c>
      <c r="I1233" s="4">
        <v>47.21666666666667</v>
      </c>
      <c r="J1233" s="4">
        <v>2037.0</v>
      </c>
      <c r="K1233" s="4">
        <v>-2.5</v>
      </c>
      <c r="L1233" s="4">
        <v>54.25</v>
      </c>
      <c r="M1233" s="4">
        <v>141.65</v>
      </c>
      <c r="N1233" s="4">
        <v>2230.4</v>
      </c>
      <c r="O1233" s="5">
        <v>2300.0</v>
      </c>
      <c r="P1233" s="4">
        <v>0.8856521739130435</v>
      </c>
      <c r="Q1233" s="4">
        <v>678.1666666666666</v>
      </c>
    </row>
    <row r="1234" ht="14.25" customHeight="1">
      <c r="B1234" s="1" t="s">
        <v>1222</v>
      </c>
      <c r="C1234" s="4">
        <v>3535.6</v>
      </c>
      <c r="D1234" s="4">
        <v>2252.1</v>
      </c>
      <c r="E1234" s="4">
        <v>150.25</v>
      </c>
      <c r="F1234" s="4">
        <v>190.65999999999997</v>
      </c>
      <c r="G1234" s="5">
        <v>9.0</v>
      </c>
      <c r="H1234" s="4">
        <v>16.694444444444443</v>
      </c>
      <c r="I1234" s="4">
        <v>21.18444444444444</v>
      </c>
      <c r="J1234" s="4">
        <v>3585.75</v>
      </c>
      <c r="K1234" s="4">
        <v>-50.150000000000006</v>
      </c>
      <c r="L1234" s="4">
        <v>150.25</v>
      </c>
      <c r="M1234" s="4">
        <v>190.65999999999997</v>
      </c>
      <c r="N1234" s="4">
        <v>3876.5100000000007</v>
      </c>
      <c r="O1234" s="5">
        <v>1425.0</v>
      </c>
      <c r="P1234" s="4">
        <v>2.5163157894736843</v>
      </c>
      <c r="Q1234" s="4">
        <v>392.84444444444443</v>
      </c>
    </row>
    <row r="1235" ht="14.25" customHeight="1">
      <c r="B1235" s="1" t="s">
        <v>1223</v>
      </c>
      <c r="C1235" s="4">
        <v>7089.4</v>
      </c>
      <c r="D1235" s="4">
        <v>4780.0</v>
      </c>
      <c r="E1235" s="4">
        <v>140.25</v>
      </c>
      <c r="F1235" s="4">
        <v>813.78</v>
      </c>
      <c r="G1235" s="5">
        <v>8.0</v>
      </c>
      <c r="H1235" s="4">
        <v>17.53125</v>
      </c>
      <c r="I1235" s="4">
        <v>101.7225</v>
      </c>
      <c r="J1235" s="4">
        <v>6412.0</v>
      </c>
      <c r="K1235" s="4">
        <v>677.4</v>
      </c>
      <c r="L1235" s="4">
        <v>140.25</v>
      </c>
      <c r="M1235" s="4">
        <v>813.78</v>
      </c>
      <c r="N1235" s="4">
        <v>8043.43</v>
      </c>
      <c r="O1235" s="5">
        <v>2000.0</v>
      </c>
      <c r="P1235" s="4">
        <v>3.206</v>
      </c>
      <c r="Q1235" s="4">
        <v>886.175</v>
      </c>
    </row>
    <row r="1236" ht="14.25" customHeight="1">
      <c r="B1236" s="1" t="s">
        <v>1224</v>
      </c>
      <c r="C1236" s="4">
        <v>1027.71</v>
      </c>
      <c r="D1236" s="4">
        <v>654.75</v>
      </c>
      <c r="E1236" s="4">
        <v>35.5</v>
      </c>
      <c r="F1236" s="4">
        <v>111.51</v>
      </c>
      <c r="G1236" s="5">
        <v>2.0</v>
      </c>
      <c r="H1236" s="4">
        <v>17.75</v>
      </c>
      <c r="I1236" s="4">
        <v>55.755</v>
      </c>
      <c r="J1236" s="4">
        <v>900.0</v>
      </c>
      <c r="K1236" s="4">
        <v>127.71000000000001</v>
      </c>
      <c r="L1236" s="4">
        <v>35.5</v>
      </c>
      <c r="M1236" s="4">
        <v>111.51</v>
      </c>
      <c r="N1236" s="4">
        <v>1174.72</v>
      </c>
      <c r="O1236" s="5">
        <v>275.0</v>
      </c>
      <c r="P1236" s="4">
        <v>3.272727272727273</v>
      </c>
      <c r="Q1236" s="4">
        <v>513.855</v>
      </c>
    </row>
    <row r="1237" ht="14.25" customHeight="1">
      <c r="B1237" s="1" t="s">
        <v>1225</v>
      </c>
      <c r="C1237" s="4">
        <v>879.0</v>
      </c>
      <c r="D1237" s="4">
        <v>432.0</v>
      </c>
      <c r="E1237" s="4">
        <v>0.0</v>
      </c>
      <c r="F1237" s="4">
        <v>69.65</v>
      </c>
      <c r="G1237" s="5">
        <v>2.0</v>
      </c>
      <c r="H1237" s="4">
        <v>0.0</v>
      </c>
      <c r="I1237" s="4">
        <v>34.825</v>
      </c>
      <c r="J1237" s="4">
        <v>894.0</v>
      </c>
      <c r="K1237" s="4">
        <v>-15.0</v>
      </c>
      <c r="L1237" s="4">
        <v>0.0</v>
      </c>
      <c r="M1237" s="4">
        <v>69.65</v>
      </c>
      <c r="N1237" s="4">
        <v>948.6500000000001</v>
      </c>
      <c r="O1237" s="5">
        <v>600.0</v>
      </c>
      <c r="P1237" s="4">
        <v>1.49</v>
      </c>
      <c r="Q1237" s="4">
        <v>439.5</v>
      </c>
    </row>
    <row r="1238" ht="14.25" customHeight="1">
      <c r="B1238" s="1" t="s">
        <v>1226</v>
      </c>
      <c r="C1238" s="4">
        <v>4094.9</v>
      </c>
      <c r="D1238" s="4">
        <v>3435.5</v>
      </c>
      <c r="E1238" s="4">
        <v>64.5</v>
      </c>
      <c r="F1238" s="4">
        <v>271.81999999999994</v>
      </c>
      <c r="G1238" s="5">
        <v>10.0</v>
      </c>
      <c r="H1238" s="4">
        <v>6.45</v>
      </c>
      <c r="I1238" s="4">
        <v>27.181999999999995</v>
      </c>
      <c r="J1238" s="4">
        <v>3594.9</v>
      </c>
      <c r="K1238" s="4">
        <v>500.0</v>
      </c>
      <c r="L1238" s="4">
        <v>64.5</v>
      </c>
      <c r="M1238" s="4">
        <v>271.81999999999994</v>
      </c>
      <c r="N1238" s="4">
        <v>4431.22</v>
      </c>
      <c r="O1238" s="5">
        <v>4010.0</v>
      </c>
      <c r="P1238" s="4">
        <v>0.8964837905236908</v>
      </c>
      <c r="Q1238" s="4">
        <v>409.49</v>
      </c>
    </row>
    <row r="1239" ht="14.25" customHeight="1">
      <c r="B1239" s="1" t="s">
        <v>1227</v>
      </c>
      <c r="C1239" s="4">
        <v>608.88</v>
      </c>
      <c r="D1239" s="4">
        <v>371.0</v>
      </c>
      <c r="E1239" s="4">
        <v>20.0</v>
      </c>
      <c r="F1239" s="4">
        <v>48.04</v>
      </c>
      <c r="G1239" s="5">
        <v>1.0</v>
      </c>
      <c r="H1239" s="4">
        <v>20.0</v>
      </c>
      <c r="I1239" s="4">
        <v>48.04</v>
      </c>
      <c r="J1239" s="4">
        <v>521.25</v>
      </c>
      <c r="K1239" s="4">
        <v>87.63</v>
      </c>
      <c r="L1239" s="4">
        <v>20.0</v>
      </c>
      <c r="M1239" s="4">
        <v>48.04</v>
      </c>
      <c r="N1239" s="4">
        <v>676.92</v>
      </c>
      <c r="O1239" s="5">
        <v>125.0</v>
      </c>
      <c r="P1239" s="4">
        <v>4.17</v>
      </c>
      <c r="Q1239" s="4">
        <v>608.88</v>
      </c>
    </row>
    <row r="1240" ht="14.25" customHeight="1">
      <c r="B1240" s="1" t="s">
        <v>1228</v>
      </c>
      <c r="C1240" s="4">
        <v>390.94</v>
      </c>
      <c r="D1240" s="4">
        <v>302.25</v>
      </c>
      <c r="E1240" s="4">
        <v>15.5</v>
      </c>
      <c r="F1240" s="4">
        <v>40.75</v>
      </c>
      <c r="G1240" s="5">
        <v>1.0</v>
      </c>
      <c r="H1240" s="4">
        <v>15.5</v>
      </c>
      <c r="I1240" s="4">
        <v>40.75</v>
      </c>
      <c r="J1240" s="4">
        <v>315.0</v>
      </c>
      <c r="K1240" s="4">
        <v>75.94</v>
      </c>
      <c r="L1240" s="4">
        <v>15.5</v>
      </c>
      <c r="M1240" s="4">
        <v>40.75</v>
      </c>
      <c r="N1240" s="4">
        <v>447.19</v>
      </c>
      <c r="O1240" s="5">
        <v>250.0</v>
      </c>
      <c r="P1240" s="4">
        <v>1.26</v>
      </c>
      <c r="Q1240" s="4">
        <v>390.94</v>
      </c>
    </row>
    <row r="1241" ht="14.25" customHeight="1">
      <c r="B1241" s="1" t="s">
        <v>1229</v>
      </c>
      <c r="C1241" s="4">
        <v>616.58</v>
      </c>
      <c r="D1241" s="4">
        <v>455.03999999999996</v>
      </c>
      <c r="E1241" s="4">
        <v>39.75</v>
      </c>
      <c r="F1241" s="4">
        <v>64.25999999999999</v>
      </c>
      <c r="G1241" s="5">
        <v>3.0</v>
      </c>
      <c r="H1241" s="4">
        <v>13.25</v>
      </c>
      <c r="I1241" s="4">
        <v>21.419999999999998</v>
      </c>
      <c r="J1241" s="4">
        <v>532.4</v>
      </c>
      <c r="K1241" s="4">
        <v>84.18</v>
      </c>
      <c r="L1241" s="4">
        <v>39.75</v>
      </c>
      <c r="M1241" s="4">
        <v>64.25999999999999</v>
      </c>
      <c r="N1241" s="4">
        <v>720.59</v>
      </c>
      <c r="O1241" s="5">
        <v>320.0</v>
      </c>
      <c r="P1241" s="4">
        <v>1.6637499999999998</v>
      </c>
      <c r="Q1241" s="4">
        <v>205.52666666666667</v>
      </c>
    </row>
    <row r="1242" ht="14.25" customHeight="1">
      <c r="B1242" s="1" t="s">
        <v>1230</v>
      </c>
      <c r="C1242" s="4">
        <v>536.18</v>
      </c>
      <c r="D1242" s="4">
        <v>404.8</v>
      </c>
      <c r="E1242" s="4">
        <v>15.5</v>
      </c>
      <c r="F1242" s="4">
        <v>79.77</v>
      </c>
      <c r="G1242" s="5">
        <v>2.0</v>
      </c>
      <c r="H1242" s="4">
        <v>7.75</v>
      </c>
      <c r="I1242" s="4">
        <v>39.885</v>
      </c>
      <c r="J1242" s="4">
        <v>456.96</v>
      </c>
      <c r="K1242" s="4">
        <v>79.22</v>
      </c>
      <c r="L1242" s="4">
        <v>15.5</v>
      </c>
      <c r="M1242" s="4">
        <v>79.77</v>
      </c>
      <c r="N1242" s="4">
        <v>631.45</v>
      </c>
      <c r="O1242" s="5">
        <v>96.0</v>
      </c>
      <c r="P1242" s="4">
        <v>4.76</v>
      </c>
      <c r="Q1242" s="4">
        <v>268.09</v>
      </c>
    </row>
    <row r="1243" ht="14.25" customHeight="1">
      <c r="B1243" s="1" t="s">
        <v>1231</v>
      </c>
      <c r="C1243" s="4">
        <v>477.5</v>
      </c>
      <c r="D1243" s="4">
        <v>381.5</v>
      </c>
      <c r="E1243" s="4">
        <v>15.5</v>
      </c>
      <c r="F1243" s="4">
        <v>44.04</v>
      </c>
      <c r="G1243" s="5">
        <v>1.0</v>
      </c>
      <c r="H1243" s="4">
        <v>15.5</v>
      </c>
      <c r="I1243" s="4">
        <v>44.04</v>
      </c>
      <c r="J1243" s="4">
        <v>437.5</v>
      </c>
      <c r="K1243" s="4">
        <v>40.0</v>
      </c>
      <c r="L1243" s="4">
        <v>15.5</v>
      </c>
      <c r="M1243" s="4">
        <v>44.04</v>
      </c>
      <c r="N1243" s="4">
        <v>537.04</v>
      </c>
      <c r="O1243" s="5">
        <v>250.0</v>
      </c>
      <c r="P1243" s="4">
        <v>1.75</v>
      </c>
      <c r="Q1243" s="4">
        <v>477.5</v>
      </c>
    </row>
    <row r="1244" ht="14.25" customHeight="1">
      <c r="B1244" s="1" t="s">
        <v>1232</v>
      </c>
      <c r="C1244" s="4">
        <v>775.7</v>
      </c>
      <c r="D1244" s="4">
        <v>492.17</v>
      </c>
      <c r="E1244" s="4">
        <v>20.0</v>
      </c>
      <c r="F1244" s="4">
        <v>161.82</v>
      </c>
      <c r="G1244" s="5">
        <v>1.0</v>
      </c>
      <c r="H1244" s="4">
        <v>20.0</v>
      </c>
      <c r="I1244" s="4">
        <v>161.82</v>
      </c>
      <c r="J1244" s="4">
        <v>679.68</v>
      </c>
      <c r="K1244" s="4">
        <v>96.02</v>
      </c>
      <c r="L1244" s="4">
        <v>20.0</v>
      </c>
      <c r="M1244" s="4">
        <v>161.82</v>
      </c>
      <c r="N1244" s="4">
        <v>957.52</v>
      </c>
      <c r="O1244" s="5">
        <v>72.0</v>
      </c>
      <c r="P1244" s="4">
        <v>9.44</v>
      </c>
      <c r="Q1244" s="4">
        <v>775.7</v>
      </c>
    </row>
    <row r="1245" ht="14.25" customHeight="1">
      <c r="B1245" s="1" t="s">
        <v>1233</v>
      </c>
      <c r="C1245" s="4">
        <v>630.6700000000001</v>
      </c>
      <c r="D1245" s="4">
        <v>605.76</v>
      </c>
      <c r="E1245" s="4">
        <v>15.5</v>
      </c>
      <c r="F1245" s="4">
        <v>79.59</v>
      </c>
      <c r="G1245" s="5">
        <v>2.0</v>
      </c>
      <c r="H1245" s="4">
        <v>7.75</v>
      </c>
      <c r="I1245" s="4">
        <v>39.795</v>
      </c>
      <c r="J1245" s="4">
        <v>559.2</v>
      </c>
      <c r="K1245" s="4">
        <v>71.47</v>
      </c>
      <c r="L1245" s="4">
        <v>15.5</v>
      </c>
      <c r="M1245" s="4">
        <v>79.59</v>
      </c>
      <c r="N1245" s="4">
        <v>725.76</v>
      </c>
      <c r="O1245" s="5">
        <v>240.0</v>
      </c>
      <c r="P1245" s="4">
        <v>2.33</v>
      </c>
      <c r="Q1245" s="4">
        <v>315.33500000000004</v>
      </c>
    </row>
    <row r="1246" ht="14.25" customHeight="1">
      <c r="B1246" s="1" t="s">
        <v>1234</v>
      </c>
      <c r="C1246" s="4">
        <v>14985.969999999996</v>
      </c>
      <c r="D1246" s="4">
        <v>10822.5</v>
      </c>
      <c r="E1246" s="4">
        <v>364.5</v>
      </c>
      <c r="F1246" s="4">
        <v>706.79</v>
      </c>
      <c r="G1246" s="5">
        <v>28.0</v>
      </c>
      <c r="H1246" s="4">
        <v>13.017857142857142</v>
      </c>
      <c r="I1246" s="4">
        <v>25.2425</v>
      </c>
      <c r="J1246" s="4">
        <v>14495.25</v>
      </c>
      <c r="K1246" s="4">
        <v>490.72</v>
      </c>
      <c r="L1246" s="4">
        <v>364.5</v>
      </c>
      <c r="M1246" s="4">
        <v>706.79</v>
      </c>
      <c r="N1246" s="4">
        <v>16057.260000000002</v>
      </c>
      <c r="O1246" s="5">
        <v>4000.0</v>
      </c>
      <c r="P1246" s="4">
        <v>3.6238125</v>
      </c>
      <c r="Q1246" s="4">
        <v>535.2132142857141</v>
      </c>
    </row>
    <row r="1247" ht="14.25" customHeight="1">
      <c r="B1247" s="1" t="s">
        <v>1235</v>
      </c>
      <c r="C1247" s="4">
        <v>11173.040000000003</v>
      </c>
      <c r="D1247" s="4">
        <v>12402.5</v>
      </c>
      <c r="E1247" s="4">
        <v>339.0</v>
      </c>
      <c r="F1247" s="4">
        <v>588.73</v>
      </c>
      <c r="G1247" s="5">
        <v>20.0</v>
      </c>
      <c r="H1247" s="4">
        <v>16.95</v>
      </c>
      <c r="I1247" s="4">
        <v>29.436500000000002</v>
      </c>
      <c r="J1247" s="4">
        <v>10618.0</v>
      </c>
      <c r="K1247" s="4">
        <v>555.0400000000002</v>
      </c>
      <c r="L1247" s="4">
        <v>339.0</v>
      </c>
      <c r="M1247" s="4">
        <v>588.73</v>
      </c>
      <c r="N1247" s="4">
        <v>12100.769999999997</v>
      </c>
      <c r="O1247" s="5">
        <v>2300.0</v>
      </c>
      <c r="P1247" s="4">
        <v>4.616521739130435</v>
      </c>
      <c r="Q1247" s="4">
        <v>558.6520000000002</v>
      </c>
    </row>
    <row r="1248" ht="14.25" customHeight="1">
      <c r="B1248" s="1" t="s">
        <v>1236</v>
      </c>
      <c r="C1248" s="4">
        <v>4170.66</v>
      </c>
      <c r="D1248" s="4">
        <v>3142.0</v>
      </c>
      <c r="E1248" s="4">
        <v>80.0</v>
      </c>
      <c r="F1248" s="4">
        <v>327.96</v>
      </c>
      <c r="G1248" s="5">
        <v>8.0</v>
      </c>
      <c r="H1248" s="4">
        <v>10.0</v>
      </c>
      <c r="I1248" s="4">
        <v>40.995</v>
      </c>
      <c r="J1248" s="4">
        <v>3995.75</v>
      </c>
      <c r="K1248" s="4">
        <v>174.91000000000005</v>
      </c>
      <c r="L1248" s="4">
        <v>80.0</v>
      </c>
      <c r="M1248" s="4">
        <v>327.96</v>
      </c>
      <c r="N1248" s="4">
        <v>4578.620000000001</v>
      </c>
      <c r="O1248" s="5">
        <v>975.0</v>
      </c>
      <c r="P1248" s="4">
        <v>4.098205128205128</v>
      </c>
      <c r="Q1248" s="4">
        <v>521.3325</v>
      </c>
    </row>
    <row r="1249" ht="14.25" customHeight="1">
      <c r="B1249" s="1" t="s">
        <v>1237</v>
      </c>
      <c r="C1249" s="4">
        <v>999.9100000000001</v>
      </c>
      <c r="D1249" s="4">
        <v>468.05</v>
      </c>
      <c r="E1249" s="4">
        <v>47.75</v>
      </c>
      <c r="F1249" s="4">
        <v>129.07999999999998</v>
      </c>
      <c r="G1249" s="5">
        <v>3.0</v>
      </c>
      <c r="H1249" s="4">
        <v>15.916666666666666</v>
      </c>
      <c r="I1249" s="4">
        <v>43.026666666666664</v>
      </c>
      <c r="J1249" s="4">
        <v>888.0</v>
      </c>
      <c r="K1249" s="4">
        <v>111.91</v>
      </c>
      <c r="L1249" s="4">
        <v>47.75</v>
      </c>
      <c r="M1249" s="4">
        <v>129.07999999999998</v>
      </c>
      <c r="N1249" s="4">
        <v>1176.74</v>
      </c>
      <c r="O1249" s="5">
        <v>1850.0</v>
      </c>
      <c r="P1249" s="4">
        <v>0.48</v>
      </c>
      <c r="Q1249" s="4">
        <v>333.30333333333334</v>
      </c>
    </row>
    <row r="1250" ht="14.25" customHeight="1">
      <c r="B1250" s="1" t="s">
        <v>1238</v>
      </c>
      <c r="C1250" s="4">
        <v>2004.8899999999999</v>
      </c>
      <c r="D1250" s="4">
        <v>1469.1</v>
      </c>
      <c r="E1250" s="4">
        <v>83.5</v>
      </c>
      <c r="F1250" s="4">
        <v>281.13</v>
      </c>
      <c r="G1250" s="5">
        <v>6.0</v>
      </c>
      <c r="H1250" s="4">
        <v>13.916666666666666</v>
      </c>
      <c r="I1250" s="4">
        <v>46.855</v>
      </c>
      <c r="J1250" s="4">
        <v>1996.0</v>
      </c>
      <c r="K1250" s="4">
        <v>8.890000000000015</v>
      </c>
      <c r="L1250" s="4">
        <v>83.5</v>
      </c>
      <c r="M1250" s="4">
        <v>281.13</v>
      </c>
      <c r="N1250" s="4">
        <v>2369.52</v>
      </c>
      <c r="O1250" s="5">
        <v>3300.0</v>
      </c>
      <c r="P1250" s="4">
        <v>0.6048484848484849</v>
      </c>
      <c r="Q1250" s="4">
        <v>334.1483333333333</v>
      </c>
    </row>
    <row r="1251" ht="14.25" customHeight="1">
      <c r="B1251" s="1" t="s">
        <v>1239</v>
      </c>
      <c r="C1251" s="4">
        <v>4005.01</v>
      </c>
      <c r="D1251" s="4">
        <v>1794.0</v>
      </c>
      <c r="E1251" s="4">
        <v>130.5</v>
      </c>
      <c r="F1251" s="4">
        <v>426.83000000000004</v>
      </c>
      <c r="G1251" s="5">
        <v>11.0</v>
      </c>
      <c r="H1251" s="4">
        <v>11.863636363636363</v>
      </c>
      <c r="I1251" s="4">
        <v>38.802727272727275</v>
      </c>
      <c r="J1251" s="4">
        <v>3620.0</v>
      </c>
      <c r="K1251" s="4">
        <v>385.01</v>
      </c>
      <c r="L1251" s="4">
        <v>130.5</v>
      </c>
      <c r="M1251" s="4">
        <v>426.83000000000004</v>
      </c>
      <c r="N1251" s="4">
        <v>4562.34</v>
      </c>
      <c r="O1251" s="5">
        <v>11500.0</v>
      </c>
      <c r="P1251" s="4">
        <v>0.31478260869565217</v>
      </c>
      <c r="Q1251" s="4">
        <v>364.0918181818182</v>
      </c>
    </row>
    <row r="1252" ht="14.25" customHeight="1">
      <c r="B1252" s="1" t="s">
        <v>1240</v>
      </c>
      <c r="C1252" s="4">
        <v>665.0600000000001</v>
      </c>
      <c r="D1252" s="4">
        <v>291.0</v>
      </c>
      <c r="E1252" s="4">
        <v>27.75</v>
      </c>
      <c r="F1252" s="4">
        <v>132.47</v>
      </c>
      <c r="G1252" s="5">
        <v>3.0</v>
      </c>
      <c r="H1252" s="4">
        <v>9.25</v>
      </c>
      <c r="I1252" s="4">
        <v>44.156666666666666</v>
      </c>
      <c r="J1252" s="4">
        <v>570.0</v>
      </c>
      <c r="K1252" s="4">
        <v>95.06</v>
      </c>
      <c r="L1252" s="4">
        <v>27.75</v>
      </c>
      <c r="M1252" s="4">
        <v>132.47</v>
      </c>
      <c r="N1252" s="4">
        <v>825.28</v>
      </c>
      <c r="O1252" s="5">
        <v>1500.0</v>
      </c>
      <c r="P1252" s="4">
        <v>0.38</v>
      </c>
      <c r="Q1252" s="4">
        <v>221.6866666666667</v>
      </c>
    </row>
    <row r="1253" ht="14.25" customHeight="1">
      <c r="B1253" s="1" t="s">
        <v>1241</v>
      </c>
      <c r="C1253" s="4">
        <v>3717.82</v>
      </c>
      <c r="D1253" s="4">
        <v>2603.8999999999996</v>
      </c>
      <c r="E1253" s="4">
        <v>71.0</v>
      </c>
      <c r="F1253" s="4">
        <v>299.44</v>
      </c>
      <c r="G1253" s="5">
        <v>6.0</v>
      </c>
      <c r="H1253" s="4">
        <v>11.833333333333334</v>
      </c>
      <c r="I1253" s="4">
        <v>49.906666666666666</v>
      </c>
      <c r="J1253" s="4">
        <v>2952.84</v>
      </c>
      <c r="K1253" s="4">
        <v>764.98</v>
      </c>
      <c r="L1253" s="4">
        <v>71.0</v>
      </c>
      <c r="M1253" s="4">
        <v>299.44</v>
      </c>
      <c r="N1253" s="4">
        <v>4088.2600000000007</v>
      </c>
      <c r="O1253" s="5">
        <v>521.0</v>
      </c>
      <c r="P1253" s="4">
        <v>5.667639155470249</v>
      </c>
      <c r="Q1253" s="4">
        <v>619.6366666666667</v>
      </c>
    </row>
    <row r="1254" ht="14.25" customHeight="1">
      <c r="B1254" s="1" t="s">
        <v>1242</v>
      </c>
      <c r="C1254" s="4">
        <v>4870.79</v>
      </c>
      <c r="D1254" s="4">
        <v>3687.7400000000002</v>
      </c>
      <c r="E1254" s="4">
        <v>90.0</v>
      </c>
      <c r="F1254" s="4">
        <v>360.03999999999996</v>
      </c>
      <c r="G1254" s="5">
        <v>9.0</v>
      </c>
      <c r="H1254" s="4">
        <v>10.0</v>
      </c>
      <c r="I1254" s="4">
        <v>40.00444444444444</v>
      </c>
      <c r="J1254" s="4">
        <v>4297.52</v>
      </c>
      <c r="K1254" s="4">
        <v>573.27</v>
      </c>
      <c r="L1254" s="4">
        <v>90.0</v>
      </c>
      <c r="M1254" s="4">
        <v>360.03999999999996</v>
      </c>
      <c r="N1254" s="4">
        <v>5320.829999999999</v>
      </c>
      <c r="O1254" s="5">
        <v>1004.0</v>
      </c>
      <c r="P1254" s="4">
        <v>4.280398406374503</v>
      </c>
      <c r="Q1254" s="4">
        <v>541.1988888888889</v>
      </c>
    </row>
    <row r="1255" ht="14.25" customHeight="1">
      <c r="B1255" s="1" t="s">
        <v>1243</v>
      </c>
      <c r="C1255" s="4">
        <v>491.68</v>
      </c>
      <c r="D1255" s="4">
        <v>339.2</v>
      </c>
      <c r="E1255" s="4">
        <v>16.75</v>
      </c>
      <c r="F1255" s="4">
        <v>26.63</v>
      </c>
      <c r="G1255" s="5">
        <v>1.0</v>
      </c>
      <c r="H1255" s="4">
        <v>16.75</v>
      </c>
      <c r="I1255" s="4">
        <v>26.63</v>
      </c>
      <c r="J1255" s="4">
        <v>457.44</v>
      </c>
      <c r="K1255" s="4">
        <v>34.24</v>
      </c>
      <c r="L1255" s="4">
        <v>16.75</v>
      </c>
      <c r="M1255" s="4">
        <v>26.63</v>
      </c>
      <c r="N1255" s="4">
        <v>535.06</v>
      </c>
      <c r="O1255" s="5">
        <v>48.0</v>
      </c>
      <c r="P1255" s="4">
        <v>9.53</v>
      </c>
      <c r="Q1255" s="4">
        <v>491.68</v>
      </c>
    </row>
    <row r="1256" ht="14.25" customHeight="1">
      <c r="B1256" s="1" t="s">
        <v>1244</v>
      </c>
      <c r="C1256" s="4">
        <v>8355.81</v>
      </c>
      <c r="D1256" s="4">
        <v>6326.66</v>
      </c>
      <c r="E1256" s="4">
        <v>221.25</v>
      </c>
      <c r="F1256" s="4">
        <v>935.38</v>
      </c>
      <c r="G1256" s="5">
        <v>12.0</v>
      </c>
      <c r="H1256" s="4">
        <v>18.4375</v>
      </c>
      <c r="I1256" s="4">
        <v>77.94833333333334</v>
      </c>
      <c r="J1256" s="4">
        <v>7570.78</v>
      </c>
      <c r="K1256" s="4">
        <v>785.0300000000002</v>
      </c>
      <c r="L1256" s="4">
        <v>221.25</v>
      </c>
      <c r="M1256" s="4">
        <v>935.38</v>
      </c>
      <c r="N1256" s="4">
        <v>9512.439999999999</v>
      </c>
      <c r="O1256" s="5">
        <v>1430.0</v>
      </c>
      <c r="P1256" s="4">
        <v>5.294251748251748</v>
      </c>
      <c r="Q1256" s="4">
        <v>696.3175</v>
      </c>
    </row>
    <row r="1257" ht="14.25" customHeight="1">
      <c r="B1257" s="1" t="s">
        <v>1245</v>
      </c>
      <c r="C1257" s="4">
        <v>1657.8700000000001</v>
      </c>
      <c r="D1257" s="4">
        <v>1069.5</v>
      </c>
      <c r="E1257" s="4">
        <v>54.25</v>
      </c>
      <c r="F1257" s="4">
        <v>103.9</v>
      </c>
      <c r="G1257" s="5">
        <v>3.0</v>
      </c>
      <c r="H1257" s="4">
        <v>18.083333333333332</v>
      </c>
      <c r="I1257" s="4">
        <v>34.63333333333333</v>
      </c>
      <c r="J1257" s="4">
        <v>1308.4</v>
      </c>
      <c r="K1257" s="4">
        <v>349.46999999999997</v>
      </c>
      <c r="L1257" s="4">
        <v>54.25</v>
      </c>
      <c r="M1257" s="4">
        <v>103.9</v>
      </c>
      <c r="N1257" s="4">
        <v>1816.02</v>
      </c>
      <c r="O1257" s="5">
        <v>110.0</v>
      </c>
      <c r="P1257" s="4">
        <v>11.894545454545455</v>
      </c>
      <c r="Q1257" s="4">
        <v>552.6233333333333</v>
      </c>
    </row>
    <row r="1258" ht="14.25" customHeight="1">
      <c r="B1258" s="1" t="s">
        <v>1246</v>
      </c>
      <c r="C1258" s="4">
        <v>318.89</v>
      </c>
      <c r="D1258" s="4">
        <v>214.81</v>
      </c>
      <c r="E1258" s="4">
        <v>15.5</v>
      </c>
      <c r="F1258" s="4">
        <v>223.74</v>
      </c>
      <c r="G1258" s="5">
        <v>1.0</v>
      </c>
      <c r="H1258" s="4">
        <v>15.5</v>
      </c>
      <c r="I1258" s="4">
        <v>223.74</v>
      </c>
      <c r="J1258" s="4">
        <v>263.89</v>
      </c>
      <c r="K1258" s="4">
        <v>55.0</v>
      </c>
      <c r="L1258" s="4">
        <v>15.5</v>
      </c>
      <c r="M1258" s="4">
        <v>223.74</v>
      </c>
      <c r="N1258" s="4">
        <v>558.13</v>
      </c>
      <c r="O1258" s="5">
        <v>11.0</v>
      </c>
      <c r="P1258" s="4">
        <v>23.99</v>
      </c>
      <c r="Q1258" s="4">
        <v>318.89</v>
      </c>
    </row>
    <row r="1259" ht="14.25" customHeight="1">
      <c r="B1259" s="1" t="s">
        <v>1247</v>
      </c>
      <c r="C1259" s="4">
        <v>193.02</v>
      </c>
      <c r="D1259" s="4">
        <v>151.4</v>
      </c>
      <c r="E1259" s="4">
        <v>13.25</v>
      </c>
      <c r="F1259" s="4">
        <v>61.7</v>
      </c>
      <c r="G1259" s="5">
        <v>1.0</v>
      </c>
      <c r="H1259" s="4">
        <v>13.25</v>
      </c>
      <c r="I1259" s="4">
        <v>61.7</v>
      </c>
      <c r="J1259" s="4">
        <v>138.02</v>
      </c>
      <c r="K1259" s="4">
        <v>55.0</v>
      </c>
      <c r="L1259" s="4">
        <v>13.25</v>
      </c>
      <c r="M1259" s="4">
        <v>61.7</v>
      </c>
      <c r="N1259" s="4">
        <v>267.97</v>
      </c>
      <c r="O1259" s="5">
        <v>1.0</v>
      </c>
      <c r="P1259" s="4">
        <v>138.02</v>
      </c>
      <c r="Q1259" s="4">
        <v>193.02</v>
      </c>
    </row>
    <row r="1260" ht="14.25" customHeight="1">
      <c r="B1260" s="1" t="s">
        <v>1248</v>
      </c>
      <c r="C1260" s="4">
        <v>208.95</v>
      </c>
      <c r="D1260" s="4">
        <v>108.9</v>
      </c>
      <c r="E1260" s="4">
        <v>0.0</v>
      </c>
      <c r="F1260" s="4">
        <v>17.52</v>
      </c>
      <c r="G1260" s="5">
        <v>1.0</v>
      </c>
      <c r="H1260" s="4">
        <v>0.0</v>
      </c>
      <c r="I1260" s="4">
        <v>17.52</v>
      </c>
      <c r="J1260" s="4">
        <v>189.0</v>
      </c>
      <c r="K1260" s="4">
        <v>19.95</v>
      </c>
      <c r="L1260" s="4">
        <v>0.0</v>
      </c>
      <c r="M1260" s="4">
        <v>17.52</v>
      </c>
      <c r="N1260" s="4">
        <v>226.47</v>
      </c>
      <c r="O1260" s="5">
        <v>300.0</v>
      </c>
      <c r="P1260" s="4">
        <v>0.63</v>
      </c>
      <c r="Q1260" s="4">
        <v>208.95</v>
      </c>
    </row>
    <row r="1261" ht="14.25" customHeight="1">
      <c r="B1261" s="1" t="s">
        <v>1249</v>
      </c>
      <c r="C1261" s="4">
        <v>639.9</v>
      </c>
      <c r="D1261" s="4">
        <v>363.0</v>
      </c>
      <c r="E1261" s="4">
        <v>18.75</v>
      </c>
      <c r="F1261" s="4">
        <v>38.6</v>
      </c>
      <c r="G1261" s="5">
        <v>1.0</v>
      </c>
      <c r="H1261" s="4">
        <v>18.75</v>
      </c>
      <c r="I1261" s="4">
        <v>38.6</v>
      </c>
      <c r="J1261" s="4">
        <v>600.0</v>
      </c>
      <c r="K1261" s="4">
        <v>39.9</v>
      </c>
      <c r="L1261" s="4">
        <v>18.75</v>
      </c>
      <c r="M1261" s="4">
        <v>38.6</v>
      </c>
      <c r="N1261" s="4">
        <v>697.25</v>
      </c>
      <c r="O1261" s="5">
        <v>1000.0</v>
      </c>
      <c r="P1261" s="4">
        <v>0.6</v>
      </c>
      <c r="Q1261" s="4">
        <v>639.9</v>
      </c>
    </row>
    <row r="1262" ht="14.25" customHeight="1">
      <c r="B1262" s="1" t="s">
        <v>1250</v>
      </c>
      <c r="C1262" s="4">
        <v>21717.58999999999</v>
      </c>
      <c r="D1262" s="4">
        <v>16411.8</v>
      </c>
      <c r="E1262" s="4">
        <v>253.0</v>
      </c>
      <c r="F1262" s="4">
        <v>955.8199999999998</v>
      </c>
      <c r="G1262" s="5">
        <v>22.0</v>
      </c>
      <c r="H1262" s="4">
        <v>11.5</v>
      </c>
      <c r="I1262" s="4">
        <v>43.44636363636363</v>
      </c>
      <c r="J1262" s="4">
        <v>18712.14</v>
      </c>
      <c r="K1262" s="4">
        <v>3005.4500000000003</v>
      </c>
      <c r="L1262" s="4">
        <v>253.0</v>
      </c>
      <c r="M1262" s="4">
        <v>955.8199999999998</v>
      </c>
      <c r="N1262" s="4">
        <v>22926.41</v>
      </c>
      <c r="O1262" s="5">
        <v>2605.0</v>
      </c>
      <c r="P1262" s="4">
        <v>7.1831631477927065</v>
      </c>
      <c r="Q1262" s="4">
        <v>987.1631818181813</v>
      </c>
    </row>
    <row r="1263" ht="14.25" customHeight="1">
      <c r="B1263" s="1" t="s">
        <v>1251</v>
      </c>
      <c r="C1263" s="4">
        <v>2330.25</v>
      </c>
      <c r="D1263" s="4">
        <v>1790.0</v>
      </c>
      <c r="E1263" s="4">
        <v>26.0</v>
      </c>
      <c r="F1263" s="4">
        <v>61.62</v>
      </c>
      <c r="G1263" s="5">
        <v>1.0</v>
      </c>
      <c r="H1263" s="4">
        <v>26.0</v>
      </c>
      <c r="I1263" s="4">
        <v>61.62</v>
      </c>
      <c r="J1263" s="4">
        <v>2118.0</v>
      </c>
      <c r="K1263" s="4">
        <v>212.25</v>
      </c>
      <c r="L1263" s="4">
        <v>26.0</v>
      </c>
      <c r="M1263" s="4">
        <v>61.62</v>
      </c>
      <c r="N1263" s="4">
        <v>2417.87</v>
      </c>
      <c r="O1263" s="5">
        <v>200.0</v>
      </c>
      <c r="P1263" s="4">
        <v>10.59</v>
      </c>
      <c r="Q1263" s="4">
        <v>2330.25</v>
      </c>
    </row>
    <row r="1264" ht="14.25" customHeight="1">
      <c r="B1264" s="1" t="s">
        <v>1252</v>
      </c>
      <c r="C1264" s="4">
        <v>3573.2099999999996</v>
      </c>
      <c r="D1264" s="4">
        <v>2498.99</v>
      </c>
      <c r="E1264" s="4">
        <v>84.75</v>
      </c>
      <c r="F1264" s="4">
        <v>120.3</v>
      </c>
      <c r="G1264" s="5">
        <v>4.0</v>
      </c>
      <c r="H1264" s="4">
        <v>21.1875</v>
      </c>
      <c r="I1264" s="4">
        <v>30.075</v>
      </c>
      <c r="J1264" s="4">
        <v>3060.17</v>
      </c>
      <c r="K1264" s="4">
        <v>513.04</v>
      </c>
      <c r="L1264" s="4">
        <v>84.75</v>
      </c>
      <c r="M1264" s="4">
        <v>120.3</v>
      </c>
      <c r="N1264" s="4">
        <v>3778.26</v>
      </c>
      <c r="O1264" s="5">
        <v>341.0</v>
      </c>
      <c r="P1264" s="4">
        <v>8.974105571847508</v>
      </c>
      <c r="Q1264" s="4">
        <v>893.3024999999999</v>
      </c>
    </row>
    <row r="1265" ht="14.25" customHeight="1">
      <c r="B1265" s="1" t="s">
        <v>1253</v>
      </c>
      <c r="C1265" s="4">
        <v>495.0</v>
      </c>
      <c r="D1265" s="4">
        <v>308.0</v>
      </c>
      <c r="E1265" s="4">
        <v>16.75</v>
      </c>
      <c r="F1265" s="4">
        <v>16.11</v>
      </c>
      <c r="G1265" s="5">
        <v>1.0</v>
      </c>
      <c r="H1265" s="4">
        <v>16.75</v>
      </c>
      <c r="I1265" s="4">
        <v>16.11</v>
      </c>
      <c r="J1265" s="4">
        <v>495.0</v>
      </c>
      <c r="K1265" s="4">
        <v>0.0</v>
      </c>
      <c r="L1265" s="4">
        <v>16.75</v>
      </c>
      <c r="M1265" s="4">
        <v>16.11</v>
      </c>
      <c r="N1265" s="4">
        <v>527.86</v>
      </c>
      <c r="O1265" s="5">
        <v>500.0</v>
      </c>
      <c r="P1265" s="4">
        <v>0.99</v>
      </c>
      <c r="Q1265" s="4">
        <v>495.0</v>
      </c>
    </row>
    <row r="1266" ht="14.25" customHeight="1">
      <c r="B1266" s="1" t="s">
        <v>1254</v>
      </c>
      <c r="C1266" s="4">
        <v>639.95</v>
      </c>
      <c r="D1266" s="4">
        <v>363.0</v>
      </c>
      <c r="E1266" s="4">
        <v>18.75</v>
      </c>
      <c r="F1266" s="4">
        <v>42.58</v>
      </c>
      <c r="G1266" s="5">
        <v>1.0</v>
      </c>
      <c r="H1266" s="4">
        <v>18.75</v>
      </c>
      <c r="I1266" s="4">
        <v>42.58</v>
      </c>
      <c r="J1266" s="4">
        <v>620.0</v>
      </c>
      <c r="K1266" s="4">
        <v>19.95</v>
      </c>
      <c r="L1266" s="4">
        <v>18.75</v>
      </c>
      <c r="M1266" s="4">
        <v>42.58</v>
      </c>
      <c r="N1266" s="4">
        <v>701.28</v>
      </c>
      <c r="O1266" s="5">
        <v>1000.0</v>
      </c>
      <c r="P1266" s="4">
        <v>0.62</v>
      </c>
      <c r="Q1266" s="4">
        <v>639.95</v>
      </c>
    </row>
    <row r="1267" ht="14.25" customHeight="1">
      <c r="B1267" s="1" t="s">
        <v>1255</v>
      </c>
      <c r="C1267" s="4">
        <v>1622.64</v>
      </c>
      <c r="D1267" s="4">
        <v>1068.5</v>
      </c>
      <c r="E1267" s="4">
        <v>26.0</v>
      </c>
      <c r="F1267" s="4">
        <v>54.71</v>
      </c>
      <c r="G1267" s="5">
        <v>1.0</v>
      </c>
      <c r="H1267" s="4">
        <v>26.0</v>
      </c>
      <c r="I1267" s="4">
        <v>54.71</v>
      </c>
      <c r="J1267" s="4">
        <v>1446.0</v>
      </c>
      <c r="K1267" s="4">
        <v>176.64</v>
      </c>
      <c r="L1267" s="4">
        <v>26.0</v>
      </c>
      <c r="M1267" s="4">
        <v>54.71</v>
      </c>
      <c r="N1267" s="4">
        <v>1703.35</v>
      </c>
      <c r="O1267" s="5">
        <v>150.0</v>
      </c>
      <c r="P1267" s="4">
        <v>9.64</v>
      </c>
      <c r="Q1267" s="4">
        <v>1622.64</v>
      </c>
    </row>
    <row r="1268" ht="14.25" customHeight="1">
      <c r="B1268" s="1" t="s">
        <v>1256</v>
      </c>
      <c r="C1268" s="4">
        <v>609.0</v>
      </c>
      <c r="D1268" s="4">
        <v>407.4</v>
      </c>
      <c r="E1268" s="4">
        <v>0.0</v>
      </c>
      <c r="F1268" s="4">
        <v>39.74</v>
      </c>
      <c r="G1268" s="5">
        <v>1.0</v>
      </c>
      <c r="H1268" s="4">
        <v>0.0</v>
      </c>
      <c r="I1268" s="4">
        <v>39.74</v>
      </c>
      <c r="J1268" s="4">
        <v>599.0</v>
      </c>
      <c r="K1268" s="4">
        <v>10.0</v>
      </c>
      <c r="L1268" s="4">
        <v>0.0</v>
      </c>
      <c r="M1268" s="4">
        <v>39.74</v>
      </c>
      <c r="N1268" s="4">
        <v>648.74</v>
      </c>
      <c r="O1268" s="5">
        <v>100.0</v>
      </c>
      <c r="P1268" s="4">
        <v>5.99</v>
      </c>
      <c r="Q1268" s="4">
        <v>609.0</v>
      </c>
    </row>
    <row r="1269" ht="14.25" customHeight="1">
      <c r="B1269" s="1" t="s">
        <v>1257</v>
      </c>
      <c r="C1269" s="4">
        <v>1734.77</v>
      </c>
      <c r="D1269" s="4">
        <v>1275.24</v>
      </c>
      <c r="E1269" s="4">
        <v>20.0</v>
      </c>
      <c r="F1269" s="4">
        <v>78.53</v>
      </c>
      <c r="G1269" s="5">
        <v>2.0</v>
      </c>
      <c r="H1269" s="4">
        <v>10.0</v>
      </c>
      <c r="I1269" s="4">
        <v>39.265</v>
      </c>
      <c r="J1269" s="4">
        <v>1618.96</v>
      </c>
      <c r="K1269" s="4">
        <v>115.81</v>
      </c>
      <c r="L1269" s="4">
        <v>20.0</v>
      </c>
      <c r="M1269" s="4">
        <v>78.53</v>
      </c>
      <c r="N1269" s="4">
        <v>1833.3</v>
      </c>
      <c r="O1269" s="5">
        <v>196.0</v>
      </c>
      <c r="P1269" s="4">
        <v>8.26</v>
      </c>
      <c r="Q1269" s="4">
        <v>867.385</v>
      </c>
    </row>
    <row r="1270" ht="14.25" customHeight="1">
      <c r="B1270" s="1" t="s">
        <v>1258</v>
      </c>
      <c r="C1270" s="4">
        <v>5667.660000000001</v>
      </c>
      <c r="D1270" s="4">
        <v>3881.58</v>
      </c>
      <c r="E1270" s="4">
        <v>136.25</v>
      </c>
      <c r="F1270" s="4">
        <v>176.35000000000002</v>
      </c>
      <c r="G1270" s="5">
        <v>7.0</v>
      </c>
      <c r="H1270" s="4">
        <v>19.464285714285715</v>
      </c>
      <c r="I1270" s="4">
        <v>25.192857142857147</v>
      </c>
      <c r="J1270" s="4">
        <v>5239.92</v>
      </c>
      <c r="K1270" s="4">
        <v>427.74</v>
      </c>
      <c r="L1270" s="4">
        <v>136.25</v>
      </c>
      <c r="M1270" s="4">
        <v>176.35000000000002</v>
      </c>
      <c r="N1270" s="4">
        <v>5980.26</v>
      </c>
      <c r="O1270" s="5">
        <v>348.0</v>
      </c>
      <c r="P1270" s="4">
        <v>15.057241379310344</v>
      </c>
      <c r="Q1270" s="4">
        <v>809.6657142857144</v>
      </c>
    </row>
    <row r="1271" ht="14.25" customHeight="1">
      <c r="B1271" s="1" t="s">
        <v>1259</v>
      </c>
      <c r="C1271" s="4">
        <v>1207.55</v>
      </c>
      <c r="D1271" s="4">
        <v>805.0</v>
      </c>
      <c r="E1271" s="4">
        <v>26.0</v>
      </c>
      <c r="F1271" s="4">
        <v>25.24</v>
      </c>
      <c r="G1271" s="5">
        <v>1.0</v>
      </c>
      <c r="H1271" s="4">
        <v>26.0</v>
      </c>
      <c r="I1271" s="4">
        <v>25.24</v>
      </c>
      <c r="J1271" s="4">
        <v>1218.0</v>
      </c>
      <c r="K1271" s="4">
        <v>-10.45</v>
      </c>
      <c r="L1271" s="4">
        <v>26.0</v>
      </c>
      <c r="M1271" s="4">
        <v>25.24</v>
      </c>
      <c r="N1271" s="4">
        <v>1258.79</v>
      </c>
      <c r="O1271" s="5">
        <v>100.0</v>
      </c>
      <c r="P1271" s="4">
        <v>12.18</v>
      </c>
      <c r="Q1271" s="4">
        <v>1207.55</v>
      </c>
    </row>
    <row r="1272" ht="14.25" customHeight="1">
      <c r="B1272" s="1" t="s">
        <v>1260</v>
      </c>
      <c r="C1272" s="4">
        <v>1105.77</v>
      </c>
      <c r="D1272" s="4">
        <v>612.22</v>
      </c>
      <c r="E1272" s="4">
        <v>26.0</v>
      </c>
      <c r="F1272" s="4">
        <v>29.19</v>
      </c>
      <c r="G1272" s="5">
        <v>1.0</v>
      </c>
      <c r="H1272" s="4">
        <v>26.0</v>
      </c>
      <c r="I1272" s="4">
        <v>29.19</v>
      </c>
      <c r="J1272" s="4">
        <v>950.4</v>
      </c>
      <c r="K1272" s="4">
        <v>155.37</v>
      </c>
      <c r="L1272" s="4">
        <v>26.0</v>
      </c>
      <c r="M1272" s="4">
        <v>29.19</v>
      </c>
      <c r="N1272" s="4">
        <v>1160.96</v>
      </c>
      <c r="O1272" s="5">
        <v>96.0</v>
      </c>
      <c r="P1272" s="4">
        <v>9.9</v>
      </c>
      <c r="Q1272" s="4">
        <v>1105.77</v>
      </c>
    </row>
    <row r="1273" ht="14.25" customHeight="1">
      <c r="B1273" s="1" t="s">
        <v>1261</v>
      </c>
      <c r="C1273" s="4">
        <v>631.96</v>
      </c>
      <c r="D1273" s="4">
        <v>309.6</v>
      </c>
      <c r="E1273" s="4">
        <v>15.5</v>
      </c>
      <c r="F1273" s="4">
        <v>42.73</v>
      </c>
      <c r="G1273" s="5">
        <v>2.0</v>
      </c>
      <c r="H1273" s="4">
        <v>7.75</v>
      </c>
      <c r="I1273" s="4">
        <v>21.365</v>
      </c>
      <c r="J1273" s="4">
        <v>606.0</v>
      </c>
      <c r="K1273" s="4">
        <v>25.96</v>
      </c>
      <c r="L1273" s="4">
        <v>15.5</v>
      </c>
      <c r="M1273" s="4">
        <v>42.73</v>
      </c>
      <c r="N1273" s="4">
        <v>690.19</v>
      </c>
      <c r="O1273" s="5">
        <v>600.0</v>
      </c>
      <c r="P1273" s="4">
        <v>1.01</v>
      </c>
      <c r="Q1273" s="4">
        <v>315.98</v>
      </c>
    </row>
    <row r="1274" ht="14.25" customHeight="1">
      <c r="B1274" s="1" t="s">
        <v>1262</v>
      </c>
      <c r="C1274" s="4">
        <v>902.3100000000001</v>
      </c>
      <c r="D1274" s="4">
        <v>432.0</v>
      </c>
      <c r="E1274" s="4">
        <v>34.25</v>
      </c>
      <c r="F1274" s="4">
        <v>58.83</v>
      </c>
      <c r="G1274" s="5">
        <v>2.0</v>
      </c>
      <c r="H1274" s="4">
        <v>17.125</v>
      </c>
      <c r="I1274" s="4">
        <v>29.415</v>
      </c>
      <c r="J1274" s="4">
        <v>819.0</v>
      </c>
      <c r="K1274" s="4">
        <v>83.31</v>
      </c>
      <c r="L1274" s="4">
        <v>34.25</v>
      </c>
      <c r="M1274" s="4">
        <v>58.83</v>
      </c>
      <c r="N1274" s="4">
        <v>995.3900000000001</v>
      </c>
      <c r="O1274" s="5">
        <v>900.0</v>
      </c>
      <c r="P1274" s="4">
        <v>0.91</v>
      </c>
      <c r="Q1274" s="4">
        <v>451.15500000000003</v>
      </c>
    </row>
    <row r="1275" ht="14.25" customHeight="1">
      <c r="B1275" s="1" t="s">
        <v>1263</v>
      </c>
      <c r="C1275" s="4">
        <v>1146.26</v>
      </c>
      <c r="D1275" s="4">
        <v>815.5</v>
      </c>
      <c r="E1275" s="4">
        <v>0.0</v>
      </c>
      <c r="F1275" s="4">
        <v>247.51999999999998</v>
      </c>
      <c r="G1275" s="5">
        <v>2.0</v>
      </c>
      <c r="H1275" s="4">
        <v>0.0</v>
      </c>
      <c r="I1275" s="4">
        <v>123.75999999999999</v>
      </c>
      <c r="J1275" s="4">
        <v>981.0</v>
      </c>
      <c r="K1275" s="4">
        <v>165.26</v>
      </c>
      <c r="L1275" s="4">
        <v>0.0</v>
      </c>
      <c r="M1275" s="4">
        <v>247.51999999999998</v>
      </c>
      <c r="N1275" s="4">
        <v>1393.7800000000002</v>
      </c>
      <c r="O1275" s="5">
        <v>250.0</v>
      </c>
      <c r="P1275" s="4">
        <v>3.924</v>
      </c>
      <c r="Q1275" s="4">
        <v>573.13</v>
      </c>
    </row>
    <row r="1276" ht="14.25" customHeight="1">
      <c r="B1276" s="1" t="s">
        <v>1264</v>
      </c>
      <c r="C1276" s="4">
        <v>4365.65</v>
      </c>
      <c r="D1276" s="4">
        <v>2870.0</v>
      </c>
      <c r="E1276" s="4">
        <v>52.25</v>
      </c>
      <c r="F1276" s="4">
        <v>792.28</v>
      </c>
      <c r="G1276" s="5">
        <v>2.0</v>
      </c>
      <c r="H1276" s="4">
        <v>26.125</v>
      </c>
      <c r="I1276" s="4">
        <v>396.14</v>
      </c>
      <c r="J1276" s="4">
        <v>4131.0</v>
      </c>
      <c r="K1276" s="4">
        <v>234.64999999999998</v>
      </c>
      <c r="L1276" s="4">
        <v>52.25</v>
      </c>
      <c r="M1276" s="4">
        <v>792.28</v>
      </c>
      <c r="N1276" s="4">
        <v>5210.18</v>
      </c>
      <c r="O1276" s="5">
        <v>600.0</v>
      </c>
      <c r="P1276" s="4">
        <v>6.885</v>
      </c>
      <c r="Q1276" s="4">
        <v>2182.825</v>
      </c>
    </row>
    <row r="1277" ht="14.25" customHeight="1">
      <c r="B1277" s="1" t="s">
        <v>1265</v>
      </c>
      <c r="C1277" s="4">
        <v>2640.0</v>
      </c>
      <c r="D1277" s="4">
        <v>1818.0</v>
      </c>
      <c r="E1277" s="4">
        <v>31.0</v>
      </c>
      <c r="F1277" s="4">
        <v>126.23</v>
      </c>
      <c r="G1277" s="5">
        <v>1.0</v>
      </c>
      <c r="H1277" s="4">
        <v>31.0</v>
      </c>
      <c r="I1277" s="4">
        <v>126.23</v>
      </c>
      <c r="J1277" s="4">
        <v>2715.0</v>
      </c>
      <c r="K1277" s="4">
        <v>-75.0</v>
      </c>
      <c r="L1277" s="4">
        <v>31.0</v>
      </c>
      <c r="M1277" s="4">
        <v>126.23</v>
      </c>
      <c r="N1277" s="4">
        <v>2797.23</v>
      </c>
      <c r="O1277" s="5">
        <v>250.0</v>
      </c>
      <c r="P1277" s="4">
        <v>10.86</v>
      </c>
      <c r="Q1277" s="4">
        <v>2640.0</v>
      </c>
    </row>
    <row r="1278" ht="14.25" customHeight="1">
      <c r="B1278" s="1" t="s">
        <v>1266</v>
      </c>
      <c r="C1278" s="4">
        <v>6375.0</v>
      </c>
      <c r="D1278" s="4">
        <v>4497.0</v>
      </c>
      <c r="E1278" s="4">
        <v>0.0</v>
      </c>
      <c r="F1278" s="4">
        <v>286.95</v>
      </c>
      <c r="G1278" s="5">
        <v>1.0</v>
      </c>
      <c r="H1278" s="4">
        <v>0.0</v>
      </c>
      <c r="I1278" s="4">
        <v>286.95</v>
      </c>
      <c r="J1278" s="4">
        <v>6405.0</v>
      </c>
      <c r="K1278" s="4">
        <v>-30.0</v>
      </c>
      <c r="L1278" s="4">
        <v>0.0</v>
      </c>
      <c r="M1278" s="4">
        <v>286.95</v>
      </c>
      <c r="N1278" s="4">
        <v>6661.95</v>
      </c>
      <c r="O1278" s="5">
        <v>500.0</v>
      </c>
      <c r="P1278" s="4">
        <v>12.81</v>
      </c>
      <c r="Q1278" s="4">
        <v>6375.0</v>
      </c>
    </row>
    <row r="1279" ht="14.25" customHeight="1">
      <c r="B1279" s="1" t="s">
        <v>1267</v>
      </c>
      <c r="C1279" s="4">
        <v>2465.11</v>
      </c>
      <c r="D1279" s="4">
        <v>1699.31</v>
      </c>
      <c r="E1279" s="4">
        <v>36.75</v>
      </c>
      <c r="F1279" s="4">
        <v>226.51999999999998</v>
      </c>
      <c r="G1279" s="5">
        <v>2.0</v>
      </c>
      <c r="H1279" s="4">
        <v>18.375</v>
      </c>
      <c r="I1279" s="4">
        <v>113.25999999999999</v>
      </c>
      <c r="J1279" s="4">
        <v>2288.8</v>
      </c>
      <c r="K1279" s="4">
        <v>176.31</v>
      </c>
      <c r="L1279" s="4">
        <v>36.75</v>
      </c>
      <c r="M1279" s="4">
        <v>226.51999999999998</v>
      </c>
      <c r="N1279" s="4">
        <v>2728.3799999999997</v>
      </c>
      <c r="O1279" s="5">
        <v>81.0</v>
      </c>
      <c r="P1279" s="4">
        <v>28.256790123456792</v>
      </c>
      <c r="Q1279" s="4">
        <v>1232.555</v>
      </c>
    </row>
    <row r="1280" ht="14.25" customHeight="1">
      <c r="B1280" s="1" t="s">
        <v>1268</v>
      </c>
      <c r="C1280" s="4">
        <v>952.42</v>
      </c>
      <c r="D1280" s="4">
        <v>645.5</v>
      </c>
      <c r="E1280" s="4">
        <v>20.0</v>
      </c>
      <c r="F1280" s="4">
        <v>34.45</v>
      </c>
      <c r="G1280" s="5">
        <v>1.0</v>
      </c>
      <c r="H1280" s="4">
        <v>20.0</v>
      </c>
      <c r="I1280" s="4">
        <v>34.45</v>
      </c>
      <c r="J1280" s="4">
        <v>847.5</v>
      </c>
      <c r="K1280" s="4">
        <v>104.92</v>
      </c>
      <c r="L1280" s="4">
        <v>20.0</v>
      </c>
      <c r="M1280" s="4">
        <v>34.45</v>
      </c>
      <c r="N1280" s="4">
        <v>1006.87</v>
      </c>
      <c r="O1280" s="5">
        <v>250.0</v>
      </c>
      <c r="P1280" s="4">
        <v>3.39</v>
      </c>
      <c r="Q1280" s="4">
        <v>952.42</v>
      </c>
    </row>
    <row r="1281" ht="14.25" customHeight="1">
      <c r="B1281" s="1" t="s">
        <v>1269</v>
      </c>
      <c r="C1281" s="4">
        <v>7870.210000000001</v>
      </c>
      <c r="D1281" s="4">
        <v>4773.8</v>
      </c>
      <c r="E1281" s="4">
        <v>141.75</v>
      </c>
      <c r="F1281" s="4">
        <v>231.43</v>
      </c>
      <c r="G1281" s="5">
        <v>6.0</v>
      </c>
      <c r="H1281" s="4">
        <v>23.625</v>
      </c>
      <c r="I1281" s="4">
        <v>38.571666666666665</v>
      </c>
      <c r="J1281" s="4">
        <v>6975.5</v>
      </c>
      <c r="K1281" s="4">
        <v>894.71</v>
      </c>
      <c r="L1281" s="4">
        <v>141.75</v>
      </c>
      <c r="M1281" s="4">
        <v>231.43</v>
      </c>
      <c r="N1281" s="4">
        <v>8243.39</v>
      </c>
      <c r="O1281" s="5">
        <v>700.0</v>
      </c>
      <c r="P1281" s="4">
        <v>9.965</v>
      </c>
      <c r="Q1281" s="4">
        <v>1311.7016666666668</v>
      </c>
    </row>
    <row r="1282" ht="14.25" customHeight="1">
      <c r="B1282" s="1" t="s">
        <v>1270</v>
      </c>
      <c r="C1282" s="4">
        <v>2169.68</v>
      </c>
      <c r="D1282" s="4">
        <v>1357.54</v>
      </c>
      <c r="E1282" s="4">
        <v>43.5</v>
      </c>
      <c r="F1282" s="4">
        <v>200.51</v>
      </c>
      <c r="G1282" s="5">
        <v>2.0</v>
      </c>
      <c r="H1282" s="4">
        <v>21.75</v>
      </c>
      <c r="I1282" s="4">
        <v>100.255</v>
      </c>
      <c r="J1282" s="4">
        <v>1890.3400000000001</v>
      </c>
      <c r="K1282" s="4">
        <v>279.34000000000003</v>
      </c>
      <c r="L1282" s="4">
        <v>43.5</v>
      </c>
      <c r="M1282" s="4">
        <v>200.51</v>
      </c>
      <c r="N1282" s="4">
        <v>2413.69</v>
      </c>
      <c r="O1282" s="5">
        <v>86.0</v>
      </c>
      <c r="P1282" s="4">
        <v>21.980697674418607</v>
      </c>
      <c r="Q1282" s="4">
        <v>1084.84</v>
      </c>
    </row>
    <row r="1283" ht="14.25" customHeight="1">
      <c r="B1283" s="1" t="s">
        <v>1271</v>
      </c>
      <c r="C1283" s="4">
        <v>3449.25</v>
      </c>
      <c r="D1283" s="4">
        <v>2284.4</v>
      </c>
      <c r="E1283" s="4">
        <v>58.75</v>
      </c>
      <c r="F1283" s="4">
        <v>253.42</v>
      </c>
      <c r="G1283" s="5">
        <v>4.0</v>
      </c>
      <c r="H1283" s="4">
        <v>14.6875</v>
      </c>
      <c r="I1283" s="4">
        <v>63.355</v>
      </c>
      <c r="J1283" s="4">
        <v>3436.5</v>
      </c>
      <c r="K1283" s="4">
        <v>12.75</v>
      </c>
      <c r="L1283" s="4">
        <v>58.75</v>
      </c>
      <c r="M1283" s="4">
        <v>253.42</v>
      </c>
      <c r="N1283" s="4">
        <v>3761.42</v>
      </c>
      <c r="O1283" s="5">
        <v>700.0</v>
      </c>
      <c r="P1283" s="4">
        <v>4.909285714285715</v>
      </c>
      <c r="Q1283" s="4">
        <v>862.3125</v>
      </c>
    </row>
    <row r="1284" ht="14.25" customHeight="1">
      <c r="B1284" s="1" t="s">
        <v>1272</v>
      </c>
      <c r="C1284" s="4">
        <v>858.97</v>
      </c>
      <c r="D1284" s="4">
        <v>504.8</v>
      </c>
      <c r="E1284" s="4">
        <v>18.75</v>
      </c>
      <c r="F1284" s="4">
        <v>56.98</v>
      </c>
      <c r="G1284" s="5">
        <v>1.0</v>
      </c>
      <c r="H1284" s="4">
        <v>18.75</v>
      </c>
      <c r="I1284" s="4">
        <v>56.98</v>
      </c>
      <c r="J1284" s="4">
        <v>763.5</v>
      </c>
      <c r="K1284" s="4">
        <v>95.47</v>
      </c>
      <c r="L1284" s="4">
        <v>18.75</v>
      </c>
      <c r="M1284" s="4">
        <v>56.98</v>
      </c>
      <c r="N1284" s="4">
        <v>934.7</v>
      </c>
      <c r="O1284" s="5">
        <v>150.0</v>
      </c>
      <c r="P1284" s="4">
        <v>5.09</v>
      </c>
      <c r="Q1284" s="4">
        <v>858.97</v>
      </c>
    </row>
    <row r="1285" ht="14.25" customHeight="1">
      <c r="B1285" s="1" t="s">
        <v>1273</v>
      </c>
      <c r="C1285" s="4">
        <v>1452.04</v>
      </c>
      <c r="D1285" s="4">
        <v>977.0999999999999</v>
      </c>
      <c r="E1285" s="4">
        <v>53.5</v>
      </c>
      <c r="F1285" s="4">
        <v>180.94</v>
      </c>
      <c r="G1285" s="5">
        <v>3.0</v>
      </c>
      <c r="H1285" s="4">
        <v>17.833333333333332</v>
      </c>
      <c r="I1285" s="4">
        <v>60.31333333333333</v>
      </c>
      <c r="J1285" s="4">
        <v>1255.5</v>
      </c>
      <c r="K1285" s="4">
        <v>196.54</v>
      </c>
      <c r="L1285" s="4">
        <v>53.5</v>
      </c>
      <c r="M1285" s="4">
        <v>180.94</v>
      </c>
      <c r="N1285" s="4">
        <v>1686.48</v>
      </c>
      <c r="O1285" s="5">
        <v>450.0</v>
      </c>
      <c r="P1285" s="4">
        <v>2.79</v>
      </c>
      <c r="Q1285" s="4">
        <v>484.0133333333333</v>
      </c>
    </row>
    <row r="1286" ht="14.25" customHeight="1">
      <c r="B1286" s="1" t="s">
        <v>1274</v>
      </c>
      <c r="C1286" s="4">
        <v>4295.41</v>
      </c>
      <c r="D1286" s="4">
        <v>3071.2000000000003</v>
      </c>
      <c r="E1286" s="4">
        <v>32.25</v>
      </c>
      <c r="F1286" s="4">
        <v>623.87</v>
      </c>
      <c r="G1286" s="5">
        <v>2.0</v>
      </c>
      <c r="H1286" s="4">
        <v>16.125</v>
      </c>
      <c r="I1286" s="4">
        <v>311.935</v>
      </c>
      <c r="J1286" s="4">
        <v>3970.0</v>
      </c>
      <c r="K1286" s="4">
        <v>325.41</v>
      </c>
      <c r="L1286" s="4">
        <v>32.25</v>
      </c>
      <c r="M1286" s="4">
        <v>623.87</v>
      </c>
      <c r="N1286" s="4">
        <v>4951.53</v>
      </c>
      <c r="O1286" s="5">
        <v>1100.0</v>
      </c>
      <c r="P1286" s="4">
        <v>3.609090909090909</v>
      </c>
      <c r="Q1286" s="4">
        <v>2147.705</v>
      </c>
    </row>
    <row r="1287" ht="14.25" customHeight="1">
      <c r="B1287" s="1" t="s">
        <v>1275</v>
      </c>
      <c r="C1287" s="4">
        <v>808.39</v>
      </c>
      <c r="D1287" s="4">
        <v>310.5</v>
      </c>
      <c r="E1287" s="4">
        <v>15.5</v>
      </c>
      <c r="F1287" s="4">
        <v>124.4</v>
      </c>
      <c r="G1287" s="5">
        <v>3.0</v>
      </c>
      <c r="H1287" s="4">
        <v>5.166666666666667</v>
      </c>
      <c r="I1287" s="4">
        <v>41.46666666666667</v>
      </c>
      <c r="J1287" s="4">
        <v>774.0</v>
      </c>
      <c r="K1287" s="4">
        <v>34.38999999999999</v>
      </c>
      <c r="L1287" s="4">
        <v>15.5</v>
      </c>
      <c r="M1287" s="4">
        <v>124.4</v>
      </c>
      <c r="N1287" s="4">
        <v>948.29</v>
      </c>
      <c r="O1287" s="5">
        <v>900.0</v>
      </c>
      <c r="P1287" s="4">
        <v>0.86</v>
      </c>
      <c r="Q1287" s="4">
        <v>269.4633333333333</v>
      </c>
    </row>
    <row r="1288" ht="14.25" customHeight="1">
      <c r="B1288" s="1" t="s">
        <v>1276</v>
      </c>
      <c r="C1288" s="4">
        <v>1610.79</v>
      </c>
      <c r="D1288" s="4">
        <v>827.8000000000001</v>
      </c>
      <c r="E1288" s="4">
        <v>74.5</v>
      </c>
      <c r="F1288" s="4">
        <v>213.68999999999997</v>
      </c>
      <c r="G1288" s="5">
        <v>6.0</v>
      </c>
      <c r="H1288" s="4">
        <v>12.416666666666666</v>
      </c>
      <c r="I1288" s="4">
        <v>35.614999999999995</v>
      </c>
      <c r="J1288" s="4">
        <v>1405.0</v>
      </c>
      <c r="K1288" s="4">
        <v>205.79000000000002</v>
      </c>
      <c r="L1288" s="4">
        <v>74.5</v>
      </c>
      <c r="M1288" s="4">
        <v>213.68999999999997</v>
      </c>
      <c r="N1288" s="4">
        <v>1898.98</v>
      </c>
      <c r="O1288" s="5">
        <v>2500.0</v>
      </c>
      <c r="P1288" s="4">
        <v>0.562</v>
      </c>
      <c r="Q1288" s="4">
        <v>268.465</v>
      </c>
    </row>
    <row r="1289" ht="14.25" customHeight="1">
      <c r="B1289" s="1" t="s">
        <v>1277</v>
      </c>
      <c r="C1289" s="4">
        <v>1145.05</v>
      </c>
      <c r="D1289" s="4">
        <v>545.2</v>
      </c>
      <c r="E1289" s="4">
        <v>45.5</v>
      </c>
      <c r="F1289" s="4">
        <v>239.71000000000004</v>
      </c>
      <c r="G1289" s="5">
        <v>4.0</v>
      </c>
      <c r="H1289" s="4">
        <v>11.375</v>
      </c>
      <c r="I1289" s="4">
        <v>59.92750000000001</v>
      </c>
      <c r="J1289" s="4">
        <v>1064.0</v>
      </c>
      <c r="K1289" s="4">
        <v>81.05</v>
      </c>
      <c r="L1289" s="4">
        <v>45.5</v>
      </c>
      <c r="M1289" s="4">
        <v>239.71000000000004</v>
      </c>
      <c r="N1289" s="4">
        <v>1430.26</v>
      </c>
      <c r="O1289" s="5">
        <v>2350.0</v>
      </c>
      <c r="P1289" s="4">
        <v>0.45276595744680853</v>
      </c>
      <c r="Q1289" s="4">
        <v>286.2625</v>
      </c>
    </row>
    <row r="1290" ht="14.25" customHeight="1">
      <c r="B1290" s="1" t="s">
        <v>1278</v>
      </c>
      <c r="C1290" s="4">
        <v>9855.18</v>
      </c>
      <c r="D1290" s="4">
        <v>5942.3</v>
      </c>
      <c r="E1290" s="4">
        <v>156.5</v>
      </c>
      <c r="F1290" s="4">
        <v>1392.99</v>
      </c>
      <c r="G1290" s="5">
        <v>9.0</v>
      </c>
      <c r="H1290" s="4">
        <v>17.38888888888889</v>
      </c>
      <c r="I1290" s="4">
        <v>154.77666666666667</v>
      </c>
      <c r="J1290" s="4">
        <v>9228.66</v>
      </c>
      <c r="K1290" s="4">
        <v>626.52</v>
      </c>
      <c r="L1290" s="4">
        <v>156.5</v>
      </c>
      <c r="M1290" s="4">
        <v>1392.99</v>
      </c>
      <c r="N1290" s="4">
        <v>11404.67</v>
      </c>
      <c r="O1290" s="5">
        <v>25073.0</v>
      </c>
      <c r="P1290" s="4">
        <v>0.3680716308379532</v>
      </c>
      <c r="Q1290" s="4">
        <v>1095.02</v>
      </c>
    </row>
    <row r="1291" ht="14.25" customHeight="1">
      <c r="B1291" s="1" t="s">
        <v>1279</v>
      </c>
      <c r="C1291" s="4">
        <v>2293.29</v>
      </c>
      <c r="D1291" s="4">
        <v>1256.1</v>
      </c>
      <c r="E1291" s="4">
        <v>45.75</v>
      </c>
      <c r="F1291" s="4">
        <v>334.26</v>
      </c>
      <c r="G1291" s="5">
        <v>8.0</v>
      </c>
      <c r="H1291" s="4">
        <v>5.71875</v>
      </c>
      <c r="I1291" s="4">
        <v>41.7825</v>
      </c>
      <c r="J1291" s="4">
        <v>2175.0</v>
      </c>
      <c r="K1291" s="4">
        <v>118.29</v>
      </c>
      <c r="L1291" s="4">
        <v>45.75</v>
      </c>
      <c r="M1291" s="4">
        <v>334.26</v>
      </c>
      <c r="N1291" s="4">
        <v>2673.3</v>
      </c>
      <c r="O1291" s="5">
        <v>5300.0</v>
      </c>
      <c r="P1291" s="4">
        <v>0.41037735849056606</v>
      </c>
      <c r="Q1291" s="4">
        <v>286.66125</v>
      </c>
    </row>
    <row r="1292" ht="14.25" customHeight="1">
      <c r="B1292" s="1" t="s">
        <v>1280</v>
      </c>
      <c r="C1292" s="4">
        <v>11764.659999999998</v>
      </c>
      <c r="D1292" s="4">
        <v>4996.0</v>
      </c>
      <c r="E1292" s="4">
        <v>558.5</v>
      </c>
      <c r="F1292" s="4">
        <v>3558.8900000000003</v>
      </c>
      <c r="G1292" s="5">
        <v>42.0</v>
      </c>
      <c r="H1292" s="4">
        <v>13.297619047619047</v>
      </c>
      <c r="I1292" s="4">
        <v>84.73547619047619</v>
      </c>
      <c r="J1292" s="4">
        <v>10589.5</v>
      </c>
      <c r="K1292" s="4">
        <v>1175.16</v>
      </c>
      <c r="L1292" s="4">
        <v>558.5</v>
      </c>
      <c r="M1292" s="4">
        <v>3558.8900000000003</v>
      </c>
      <c r="N1292" s="4">
        <v>15882.049999999997</v>
      </c>
      <c r="O1292" s="5">
        <v>29000.0</v>
      </c>
      <c r="P1292" s="4">
        <v>0.3651551724137931</v>
      </c>
      <c r="Q1292" s="4">
        <v>280.1109523809523</v>
      </c>
    </row>
    <row r="1293" ht="14.25" customHeight="1">
      <c r="B1293" s="1" t="s">
        <v>1281</v>
      </c>
      <c r="C1293" s="4">
        <v>5644.460000000002</v>
      </c>
      <c r="D1293" s="4">
        <v>2334.6</v>
      </c>
      <c r="E1293" s="4">
        <v>279.5</v>
      </c>
      <c r="F1293" s="4">
        <v>606.97</v>
      </c>
      <c r="G1293" s="5">
        <v>21.0</v>
      </c>
      <c r="H1293" s="4">
        <v>13.30952380952381</v>
      </c>
      <c r="I1293" s="4">
        <v>28.903333333333336</v>
      </c>
      <c r="J1293" s="4">
        <v>4872.0</v>
      </c>
      <c r="K1293" s="4">
        <v>772.4599999999999</v>
      </c>
      <c r="L1293" s="4">
        <v>279.5</v>
      </c>
      <c r="M1293" s="4">
        <v>606.97</v>
      </c>
      <c r="N1293" s="4">
        <v>6530.9299999999985</v>
      </c>
      <c r="O1293" s="5">
        <v>13050.0</v>
      </c>
      <c r="P1293" s="4">
        <v>0.37333333333333335</v>
      </c>
      <c r="Q1293" s="4">
        <v>268.7838095238096</v>
      </c>
    </row>
    <row r="1294" ht="14.25" customHeight="1">
      <c r="B1294" s="1" t="s">
        <v>1282</v>
      </c>
      <c r="C1294" s="4">
        <v>7849.819999999998</v>
      </c>
      <c r="D1294" s="4">
        <v>4126.49</v>
      </c>
      <c r="E1294" s="4">
        <v>291.75</v>
      </c>
      <c r="F1294" s="4">
        <v>1145.11</v>
      </c>
      <c r="G1294" s="5">
        <v>29.0</v>
      </c>
      <c r="H1294" s="4">
        <v>10.060344827586206</v>
      </c>
      <c r="I1294" s="4">
        <v>39.486551724137925</v>
      </c>
      <c r="J1294" s="4">
        <v>6996.04</v>
      </c>
      <c r="K1294" s="4">
        <v>853.7799999999997</v>
      </c>
      <c r="L1294" s="4">
        <v>291.75</v>
      </c>
      <c r="M1294" s="4">
        <v>1145.11</v>
      </c>
      <c r="N1294" s="4">
        <v>9286.68</v>
      </c>
      <c r="O1294" s="5">
        <v>11466.0</v>
      </c>
      <c r="P1294" s="4">
        <v>0.610155241583813</v>
      </c>
      <c r="Q1294" s="4">
        <v>270.683448275862</v>
      </c>
    </row>
    <row r="1295" ht="14.25" customHeight="1">
      <c r="B1295" s="1" t="s">
        <v>1283</v>
      </c>
      <c r="C1295" s="4">
        <v>770.1600000000001</v>
      </c>
      <c r="D1295" s="4">
        <v>288.8</v>
      </c>
      <c r="E1295" s="4">
        <v>16.75</v>
      </c>
      <c r="F1295" s="4">
        <v>102.13</v>
      </c>
      <c r="G1295" s="5">
        <v>2.0</v>
      </c>
      <c r="H1295" s="4">
        <v>8.375</v>
      </c>
      <c r="I1295" s="4">
        <v>51.065</v>
      </c>
      <c r="J1295" s="4">
        <v>684.0</v>
      </c>
      <c r="K1295" s="4">
        <v>86.16</v>
      </c>
      <c r="L1295" s="4">
        <v>16.75</v>
      </c>
      <c r="M1295" s="4">
        <v>102.13</v>
      </c>
      <c r="N1295" s="4">
        <v>889.04</v>
      </c>
      <c r="O1295" s="5">
        <v>800.0</v>
      </c>
      <c r="P1295" s="4">
        <v>0.855</v>
      </c>
      <c r="Q1295" s="4">
        <v>385.08000000000004</v>
      </c>
    </row>
    <row r="1296" ht="14.25" customHeight="1">
      <c r="B1296" s="1" t="s">
        <v>1284</v>
      </c>
      <c r="C1296" s="4">
        <v>244.88</v>
      </c>
      <c r="D1296" s="4">
        <v>129.6</v>
      </c>
      <c r="E1296" s="4">
        <v>13.25</v>
      </c>
      <c r="F1296" s="4">
        <v>20.12</v>
      </c>
      <c r="G1296" s="5">
        <v>1.0</v>
      </c>
      <c r="H1296" s="4">
        <v>13.25</v>
      </c>
      <c r="I1296" s="4">
        <v>20.12</v>
      </c>
      <c r="J1296" s="4">
        <v>213.0</v>
      </c>
      <c r="K1296" s="4">
        <v>31.88</v>
      </c>
      <c r="L1296" s="4">
        <v>13.25</v>
      </c>
      <c r="M1296" s="4">
        <v>20.12</v>
      </c>
      <c r="N1296" s="4">
        <v>278.25</v>
      </c>
      <c r="O1296" s="5">
        <v>300.0</v>
      </c>
      <c r="P1296" s="4">
        <v>0.71</v>
      </c>
      <c r="Q1296" s="4">
        <v>244.88</v>
      </c>
    </row>
    <row r="1297" ht="14.25" customHeight="1">
      <c r="B1297" s="1" t="s">
        <v>1285</v>
      </c>
      <c r="C1297" s="4">
        <v>1252.5</v>
      </c>
      <c r="D1297" s="4">
        <v>723.6</v>
      </c>
      <c r="E1297" s="4">
        <v>50.0</v>
      </c>
      <c r="F1297" s="4">
        <v>121.11</v>
      </c>
      <c r="G1297" s="5">
        <v>3.0</v>
      </c>
      <c r="H1297" s="4">
        <v>16.666666666666668</v>
      </c>
      <c r="I1297" s="4">
        <v>40.37</v>
      </c>
      <c r="J1297" s="4">
        <v>1130.0</v>
      </c>
      <c r="K1297" s="4">
        <v>122.5</v>
      </c>
      <c r="L1297" s="4">
        <v>50.0</v>
      </c>
      <c r="M1297" s="4">
        <v>121.11</v>
      </c>
      <c r="N1297" s="4">
        <v>1423.6100000000001</v>
      </c>
      <c r="O1297" s="5">
        <v>1800.0</v>
      </c>
      <c r="P1297" s="4">
        <v>0.6277777777777778</v>
      </c>
      <c r="Q1297" s="4">
        <v>417.5</v>
      </c>
    </row>
    <row r="1298" ht="14.25" customHeight="1">
      <c r="B1298" s="1" t="s">
        <v>1286</v>
      </c>
      <c r="C1298" s="4">
        <v>1800.12</v>
      </c>
      <c r="D1298" s="4">
        <v>1242.0</v>
      </c>
      <c r="E1298" s="4">
        <v>24.75</v>
      </c>
      <c r="F1298" s="4">
        <v>146.28</v>
      </c>
      <c r="G1298" s="5">
        <v>1.0</v>
      </c>
      <c r="H1298" s="4">
        <v>24.75</v>
      </c>
      <c r="I1298" s="4">
        <v>146.28</v>
      </c>
      <c r="J1298" s="4">
        <v>1680.0</v>
      </c>
      <c r="K1298" s="4">
        <v>120.12</v>
      </c>
      <c r="L1298" s="4">
        <v>24.75</v>
      </c>
      <c r="M1298" s="4">
        <v>146.28</v>
      </c>
      <c r="N1298" s="4">
        <v>1971.15</v>
      </c>
      <c r="O1298" s="5">
        <v>3000.0</v>
      </c>
      <c r="P1298" s="4">
        <v>0.56</v>
      </c>
      <c r="Q1298" s="4">
        <v>1800.12</v>
      </c>
    </row>
    <row r="1299" ht="14.25" customHeight="1">
      <c r="B1299" s="1" t="s">
        <v>1287</v>
      </c>
      <c r="C1299" s="4">
        <v>7222.3</v>
      </c>
      <c r="D1299" s="4">
        <v>4686.119999999999</v>
      </c>
      <c r="E1299" s="4">
        <v>175.5</v>
      </c>
      <c r="F1299" s="4">
        <v>491.14</v>
      </c>
      <c r="G1299" s="5">
        <v>12.0</v>
      </c>
      <c r="H1299" s="4">
        <v>14.625</v>
      </c>
      <c r="I1299" s="4">
        <v>40.928333333333335</v>
      </c>
      <c r="J1299" s="4">
        <v>6557.3</v>
      </c>
      <c r="K1299" s="4">
        <v>665.0</v>
      </c>
      <c r="L1299" s="4">
        <v>175.5</v>
      </c>
      <c r="M1299" s="4">
        <v>491.14</v>
      </c>
      <c r="N1299" s="4">
        <v>7888.940000000001</v>
      </c>
      <c r="O1299" s="5">
        <v>1660.0</v>
      </c>
      <c r="P1299" s="4">
        <v>3.950180722891566</v>
      </c>
      <c r="Q1299" s="4">
        <v>601.8583333333333</v>
      </c>
    </row>
    <row r="1300" ht="14.25" customHeight="1">
      <c r="B1300" s="1" t="s">
        <v>1288</v>
      </c>
      <c r="C1300" s="4">
        <v>6462.780000000001</v>
      </c>
      <c r="D1300" s="4">
        <v>4098.599999999999</v>
      </c>
      <c r="E1300" s="4">
        <v>154.25</v>
      </c>
      <c r="F1300" s="4">
        <v>584.6</v>
      </c>
      <c r="G1300" s="5">
        <v>8.0</v>
      </c>
      <c r="H1300" s="4">
        <v>19.28125</v>
      </c>
      <c r="I1300" s="4">
        <v>73.075</v>
      </c>
      <c r="J1300" s="4">
        <v>5976.0</v>
      </c>
      <c r="K1300" s="4">
        <v>486.78000000000003</v>
      </c>
      <c r="L1300" s="4">
        <v>154.25</v>
      </c>
      <c r="M1300" s="4">
        <v>584.6</v>
      </c>
      <c r="N1300" s="4">
        <v>7201.63</v>
      </c>
      <c r="O1300" s="5">
        <v>9900.0</v>
      </c>
      <c r="P1300" s="4">
        <v>0.6036363636363636</v>
      </c>
      <c r="Q1300" s="4">
        <v>807.8475000000001</v>
      </c>
    </row>
    <row r="1301" ht="14.25" customHeight="1">
      <c r="B1301" s="1" t="s">
        <v>1289</v>
      </c>
      <c r="C1301" s="4">
        <v>732.75</v>
      </c>
      <c r="D1301" s="4">
        <v>364.8</v>
      </c>
      <c r="E1301" s="4">
        <v>16.75</v>
      </c>
      <c r="F1301" s="4">
        <v>69.89</v>
      </c>
      <c r="G1301" s="5">
        <v>2.0</v>
      </c>
      <c r="H1301" s="4">
        <v>8.375</v>
      </c>
      <c r="I1301" s="4">
        <v>34.945</v>
      </c>
      <c r="J1301" s="4">
        <v>673.0</v>
      </c>
      <c r="K1301" s="4">
        <v>59.75</v>
      </c>
      <c r="L1301" s="4">
        <v>16.75</v>
      </c>
      <c r="M1301" s="4">
        <v>69.89</v>
      </c>
      <c r="N1301" s="4">
        <v>819.39</v>
      </c>
      <c r="O1301" s="5">
        <v>800.0</v>
      </c>
      <c r="P1301" s="4">
        <v>0.84125</v>
      </c>
      <c r="Q1301" s="4">
        <v>366.375</v>
      </c>
    </row>
    <row r="1302" ht="14.25" customHeight="1">
      <c r="B1302" s="1" t="s">
        <v>1290</v>
      </c>
      <c r="C1302" s="4">
        <v>304.26</v>
      </c>
      <c r="D1302" s="4">
        <v>171.0</v>
      </c>
      <c r="E1302" s="4">
        <v>0.0</v>
      </c>
      <c r="F1302" s="4">
        <v>33.52</v>
      </c>
      <c r="G1302" s="5">
        <v>1.0</v>
      </c>
      <c r="H1302" s="4">
        <v>0.0</v>
      </c>
      <c r="I1302" s="4">
        <v>33.52</v>
      </c>
      <c r="J1302" s="4">
        <v>270.0</v>
      </c>
      <c r="K1302" s="4">
        <v>34.26</v>
      </c>
      <c r="L1302" s="4">
        <v>0.0</v>
      </c>
      <c r="M1302" s="4">
        <v>33.52</v>
      </c>
      <c r="N1302" s="4">
        <v>337.78</v>
      </c>
      <c r="O1302" s="5">
        <v>500.0</v>
      </c>
      <c r="P1302" s="4">
        <v>0.54</v>
      </c>
      <c r="Q1302" s="4">
        <v>304.26</v>
      </c>
    </row>
    <row r="1303" ht="14.25" customHeight="1">
      <c r="B1303" s="1" t="s">
        <v>1291</v>
      </c>
      <c r="C1303" s="4">
        <v>4605.65</v>
      </c>
      <c r="D1303" s="4">
        <v>3135.0</v>
      </c>
      <c r="E1303" s="4">
        <v>94.25</v>
      </c>
      <c r="F1303" s="4">
        <v>333.43</v>
      </c>
      <c r="G1303" s="5">
        <v>4.0</v>
      </c>
      <c r="H1303" s="4">
        <v>23.5625</v>
      </c>
      <c r="I1303" s="4">
        <v>83.3575</v>
      </c>
      <c r="J1303" s="4">
        <v>5025.0</v>
      </c>
      <c r="K1303" s="4">
        <v>-419.35</v>
      </c>
      <c r="L1303" s="4">
        <v>94.25</v>
      </c>
      <c r="M1303" s="4">
        <v>333.43</v>
      </c>
      <c r="N1303" s="4">
        <v>5033.33</v>
      </c>
      <c r="O1303" s="5">
        <v>2500.0</v>
      </c>
      <c r="P1303" s="4">
        <v>2.01</v>
      </c>
      <c r="Q1303" s="4">
        <v>1151.4125</v>
      </c>
    </row>
    <row r="1304" ht="14.25" customHeight="1">
      <c r="B1304" s="1" t="s">
        <v>1292</v>
      </c>
      <c r="C1304" s="4">
        <v>3231.3</v>
      </c>
      <c r="D1304" s="4">
        <v>2509.6</v>
      </c>
      <c r="E1304" s="4">
        <v>60.25</v>
      </c>
      <c r="F1304" s="4">
        <v>2005.8500000000001</v>
      </c>
      <c r="G1304" s="5">
        <v>4.0</v>
      </c>
      <c r="H1304" s="4">
        <v>15.0625</v>
      </c>
      <c r="I1304" s="4">
        <v>501.46250000000003</v>
      </c>
      <c r="J1304" s="4">
        <v>2892.96</v>
      </c>
      <c r="K1304" s="4">
        <v>338.34</v>
      </c>
      <c r="L1304" s="4">
        <v>60.25</v>
      </c>
      <c r="M1304" s="4">
        <v>2005.8500000000001</v>
      </c>
      <c r="N1304" s="4">
        <v>5297.4</v>
      </c>
      <c r="O1304" s="5">
        <v>1440.0</v>
      </c>
      <c r="P1304" s="4">
        <v>2.009</v>
      </c>
      <c r="Q1304" s="4">
        <v>807.825</v>
      </c>
    </row>
    <row r="1305" ht="14.25" customHeight="1">
      <c r="B1305" s="1" t="s">
        <v>1293</v>
      </c>
      <c r="C1305" s="4">
        <v>8958.529999999999</v>
      </c>
      <c r="D1305" s="4">
        <v>7190.92</v>
      </c>
      <c r="E1305" s="4">
        <v>183.5</v>
      </c>
      <c r="F1305" s="4">
        <v>2671.2799999999997</v>
      </c>
      <c r="G1305" s="5">
        <v>10.0</v>
      </c>
      <c r="H1305" s="4">
        <v>18.35</v>
      </c>
      <c r="I1305" s="4">
        <v>267.128</v>
      </c>
      <c r="J1305" s="4">
        <v>7312.320000000001</v>
      </c>
      <c r="K1305" s="4">
        <v>1646.21</v>
      </c>
      <c r="L1305" s="4">
        <v>183.5</v>
      </c>
      <c r="M1305" s="4">
        <v>2671.2799999999997</v>
      </c>
      <c r="N1305" s="4">
        <v>11813.31</v>
      </c>
      <c r="O1305" s="5">
        <v>3812.0</v>
      </c>
      <c r="P1305" s="4">
        <v>1.9182371458551943</v>
      </c>
      <c r="Q1305" s="4">
        <v>895.8529999999998</v>
      </c>
    </row>
    <row r="1306" ht="14.25" customHeight="1">
      <c r="B1306" s="1" t="s">
        <v>1294</v>
      </c>
      <c r="C1306" s="4">
        <v>4013.58</v>
      </c>
      <c r="D1306" s="4">
        <v>1940.0</v>
      </c>
      <c r="E1306" s="4">
        <v>131.0</v>
      </c>
      <c r="F1306" s="4">
        <v>756.2500000000001</v>
      </c>
      <c r="G1306" s="5">
        <v>8.0</v>
      </c>
      <c r="H1306" s="4">
        <v>16.375</v>
      </c>
      <c r="I1306" s="4">
        <v>94.53125000000001</v>
      </c>
      <c r="J1306" s="4">
        <v>3660.0</v>
      </c>
      <c r="K1306" s="4">
        <v>353.58</v>
      </c>
      <c r="L1306" s="4">
        <v>131.0</v>
      </c>
      <c r="M1306" s="4">
        <v>756.2500000000001</v>
      </c>
      <c r="N1306" s="4">
        <v>4900.83</v>
      </c>
      <c r="O1306" s="5">
        <v>10000.0</v>
      </c>
      <c r="P1306" s="4">
        <v>0.366</v>
      </c>
      <c r="Q1306" s="4">
        <v>501.6975</v>
      </c>
    </row>
    <row r="1307" ht="14.25" customHeight="1">
      <c r="B1307" s="1" t="s">
        <v>1295</v>
      </c>
      <c r="C1307" s="4">
        <v>735.14</v>
      </c>
      <c r="D1307" s="4">
        <v>336.0</v>
      </c>
      <c r="E1307" s="4">
        <v>14.5</v>
      </c>
      <c r="F1307" s="4">
        <v>169.97</v>
      </c>
      <c r="G1307" s="5">
        <v>4.0</v>
      </c>
      <c r="H1307" s="4">
        <v>3.625</v>
      </c>
      <c r="I1307" s="4">
        <v>42.4925</v>
      </c>
      <c r="J1307" s="4">
        <v>614.0</v>
      </c>
      <c r="K1307" s="4">
        <v>121.14000000000001</v>
      </c>
      <c r="L1307" s="4">
        <v>14.5</v>
      </c>
      <c r="M1307" s="4">
        <v>169.97</v>
      </c>
      <c r="N1307" s="4">
        <v>919.6099999999999</v>
      </c>
      <c r="O1307" s="5">
        <v>1600.0</v>
      </c>
      <c r="P1307" s="4">
        <v>0.38375</v>
      </c>
      <c r="Q1307" s="4">
        <v>183.785</v>
      </c>
    </row>
    <row r="1308" ht="14.25" customHeight="1">
      <c r="B1308" s="1" t="s">
        <v>1296</v>
      </c>
      <c r="C1308" s="4">
        <v>2320.45</v>
      </c>
      <c r="D1308" s="4">
        <v>1164.0</v>
      </c>
      <c r="E1308" s="4">
        <v>99.0</v>
      </c>
      <c r="F1308" s="4">
        <v>483.13</v>
      </c>
      <c r="G1308" s="5">
        <v>6.0</v>
      </c>
      <c r="H1308" s="4">
        <v>16.5</v>
      </c>
      <c r="I1308" s="4">
        <v>80.52166666666666</v>
      </c>
      <c r="J1308" s="4">
        <v>2071.0</v>
      </c>
      <c r="K1308" s="4">
        <v>249.45000000000002</v>
      </c>
      <c r="L1308" s="4">
        <v>99.0</v>
      </c>
      <c r="M1308" s="4">
        <v>483.13</v>
      </c>
      <c r="N1308" s="4">
        <v>2902.58</v>
      </c>
      <c r="O1308" s="5">
        <v>5600.0</v>
      </c>
      <c r="P1308" s="4">
        <v>0.3698214285714286</v>
      </c>
      <c r="Q1308" s="4">
        <v>386.7416666666666</v>
      </c>
    </row>
    <row r="1309" ht="14.25" customHeight="1">
      <c r="B1309" s="1" t="s">
        <v>1297</v>
      </c>
      <c r="C1309" s="4">
        <v>1699.18</v>
      </c>
      <c r="D1309" s="4">
        <v>625.46</v>
      </c>
      <c r="E1309" s="4">
        <v>46.75</v>
      </c>
      <c r="F1309" s="4">
        <v>481.37</v>
      </c>
      <c r="G1309" s="5">
        <v>5.0</v>
      </c>
      <c r="H1309" s="4">
        <v>9.35</v>
      </c>
      <c r="I1309" s="4">
        <v>96.274</v>
      </c>
      <c r="J1309" s="4">
        <v>1575.15</v>
      </c>
      <c r="K1309" s="4">
        <v>124.03</v>
      </c>
      <c r="L1309" s="4">
        <v>46.75</v>
      </c>
      <c r="M1309" s="4">
        <v>481.37</v>
      </c>
      <c r="N1309" s="4">
        <v>2227.3</v>
      </c>
      <c r="O1309" s="5">
        <v>5535.0</v>
      </c>
      <c r="P1309" s="4">
        <v>0.284579945799458</v>
      </c>
      <c r="Q1309" s="4">
        <v>339.836</v>
      </c>
    </row>
    <row r="1310" ht="14.25" customHeight="1">
      <c r="B1310" s="1" t="s">
        <v>1298</v>
      </c>
      <c r="C1310" s="4">
        <v>815.0</v>
      </c>
      <c r="D1310" s="4">
        <v>489.0</v>
      </c>
      <c r="E1310" s="4">
        <v>20.0</v>
      </c>
      <c r="F1310" s="4">
        <v>111.94</v>
      </c>
      <c r="G1310" s="5">
        <v>1.0</v>
      </c>
      <c r="H1310" s="4">
        <v>20.0</v>
      </c>
      <c r="I1310" s="4">
        <v>111.94</v>
      </c>
      <c r="J1310" s="4">
        <v>815.0</v>
      </c>
      <c r="K1310" s="4">
        <v>0.0</v>
      </c>
      <c r="L1310" s="4">
        <v>20.0</v>
      </c>
      <c r="M1310" s="4">
        <v>111.94</v>
      </c>
      <c r="N1310" s="4">
        <v>946.94</v>
      </c>
      <c r="O1310" s="5">
        <v>100.0</v>
      </c>
      <c r="P1310" s="4">
        <v>8.15</v>
      </c>
      <c r="Q1310" s="4">
        <v>815.0</v>
      </c>
    </row>
    <row r="1311" ht="14.25" customHeight="1">
      <c r="B1311" s="1" t="s">
        <v>1299</v>
      </c>
      <c r="C1311" s="4">
        <v>4005.0</v>
      </c>
      <c r="D1311" s="4">
        <v>2583.0</v>
      </c>
      <c r="E1311" s="4">
        <v>68.25</v>
      </c>
      <c r="F1311" s="4">
        <v>841.46</v>
      </c>
      <c r="G1311" s="5">
        <v>3.0</v>
      </c>
      <c r="H1311" s="4">
        <v>22.75</v>
      </c>
      <c r="I1311" s="4">
        <v>280.4866666666667</v>
      </c>
      <c r="J1311" s="4">
        <v>4005.0</v>
      </c>
      <c r="K1311" s="4">
        <v>0.0</v>
      </c>
      <c r="L1311" s="4">
        <v>68.25</v>
      </c>
      <c r="M1311" s="4">
        <v>841.46</v>
      </c>
      <c r="N1311" s="4">
        <v>4914.710000000001</v>
      </c>
      <c r="O1311" s="5">
        <v>3500.0</v>
      </c>
      <c r="P1311" s="4">
        <v>1.1442857142857144</v>
      </c>
      <c r="Q1311" s="4">
        <v>1335.0</v>
      </c>
    </row>
    <row r="1312" ht="14.25" customHeight="1">
      <c r="B1312" s="1" t="s">
        <v>1300</v>
      </c>
      <c r="C1312" s="4">
        <v>1835.0</v>
      </c>
      <c r="D1312" s="4">
        <v>1248.0</v>
      </c>
      <c r="E1312" s="4">
        <v>18.75</v>
      </c>
      <c r="F1312" s="4">
        <v>130.76999999999998</v>
      </c>
      <c r="G1312" s="5">
        <v>3.0</v>
      </c>
      <c r="H1312" s="4">
        <v>6.25</v>
      </c>
      <c r="I1312" s="4">
        <v>43.589999999999996</v>
      </c>
      <c r="J1312" s="4">
        <v>2060.0</v>
      </c>
      <c r="K1312" s="4">
        <v>-225.0</v>
      </c>
      <c r="L1312" s="4">
        <v>18.75</v>
      </c>
      <c r="M1312" s="4">
        <v>130.76999999999998</v>
      </c>
      <c r="N1312" s="4">
        <v>1984.52</v>
      </c>
      <c r="O1312" s="5">
        <v>2000.0</v>
      </c>
      <c r="P1312" s="4">
        <v>1.03</v>
      </c>
      <c r="Q1312" s="4">
        <v>611.6666666666666</v>
      </c>
    </row>
    <row r="1313" ht="14.25" customHeight="1">
      <c r="B1313" s="1" t="s">
        <v>1301</v>
      </c>
      <c r="C1313" s="4">
        <v>10567.0</v>
      </c>
      <c r="D1313" s="4">
        <v>7286.400000000001</v>
      </c>
      <c r="E1313" s="4">
        <v>149.75</v>
      </c>
      <c r="F1313" s="4">
        <v>2706.87</v>
      </c>
      <c r="G1313" s="5">
        <v>6.0</v>
      </c>
      <c r="H1313" s="4">
        <v>24.958333333333332</v>
      </c>
      <c r="I1313" s="4">
        <v>451.145</v>
      </c>
      <c r="J1313" s="4">
        <v>10197.0</v>
      </c>
      <c r="K1313" s="4">
        <v>370.0</v>
      </c>
      <c r="L1313" s="4">
        <v>149.75</v>
      </c>
      <c r="M1313" s="4">
        <v>2706.87</v>
      </c>
      <c r="N1313" s="4">
        <v>13423.619999999999</v>
      </c>
      <c r="O1313" s="5">
        <v>900.0</v>
      </c>
      <c r="P1313" s="4">
        <v>11.33</v>
      </c>
      <c r="Q1313" s="4">
        <v>1761.1666666666667</v>
      </c>
    </row>
    <row r="1314" ht="14.25" customHeight="1">
      <c r="B1314" s="1" t="s">
        <v>1302</v>
      </c>
      <c r="C1314" s="4">
        <v>699.0</v>
      </c>
      <c r="D1314" s="4">
        <v>508.8</v>
      </c>
      <c r="E1314" s="4">
        <v>20.0</v>
      </c>
      <c r="F1314" s="4">
        <v>71.45</v>
      </c>
      <c r="G1314" s="5">
        <v>1.0</v>
      </c>
      <c r="H1314" s="4">
        <v>20.0</v>
      </c>
      <c r="I1314" s="4">
        <v>71.45</v>
      </c>
      <c r="J1314" s="4">
        <v>769.0</v>
      </c>
      <c r="K1314" s="4">
        <v>-70.0</v>
      </c>
      <c r="L1314" s="4">
        <v>20.0</v>
      </c>
      <c r="M1314" s="4">
        <v>71.45</v>
      </c>
      <c r="N1314" s="4">
        <v>790.45</v>
      </c>
      <c r="O1314" s="5">
        <v>100.0</v>
      </c>
      <c r="P1314" s="4">
        <v>7.69</v>
      </c>
      <c r="Q1314" s="4">
        <v>699.0</v>
      </c>
    </row>
    <row r="1315" ht="14.25" customHeight="1">
      <c r="B1315" s="1" t="s">
        <v>1303</v>
      </c>
      <c r="C1315" s="4">
        <v>174.74</v>
      </c>
      <c r="D1315" s="4">
        <v>85.8</v>
      </c>
      <c r="E1315" s="4">
        <v>13.25</v>
      </c>
      <c r="F1315" s="4">
        <v>42.86</v>
      </c>
      <c r="G1315" s="5">
        <v>1.0</v>
      </c>
      <c r="H1315" s="4">
        <v>13.25</v>
      </c>
      <c r="I1315" s="4">
        <v>42.86</v>
      </c>
      <c r="J1315" s="4">
        <v>147.0</v>
      </c>
      <c r="K1315" s="4">
        <v>27.74</v>
      </c>
      <c r="L1315" s="4">
        <v>13.25</v>
      </c>
      <c r="M1315" s="4">
        <v>42.86</v>
      </c>
      <c r="N1315" s="4">
        <v>230.85</v>
      </c>
      <c r="O1315" s="5">
        <v>300.0</v>
      </c>
      <c r="P1315" s="4">
        <v>0.49</v>
      </c>
      <c r="Q1315" s="4">
        <v>174.74</v>
      </c>
    </row>
    <row r="1316" ht="14.25" customHeight="1">
      <c r="B1316" s="1" t="s">
        <v>1304</v>
      </c>
      <c r="C1316" s="4">
        <v>166.95</v>
      </c>
      <c r="D1316" s="4">
        <v>81.0</v>
      </c>
      <c r="E1316" s="4">
        <v>0.0</v>
      </c>
      <c r="F1316" s="4">
        <v>13.87</v>
      </c>
      <c r="G1316" s="5">
        <v>1.0</v>
      </c>
      <c r="H1316" s="4">
        <v>0.0</v>
      </c>
      <c r="I1316" s="4">
        <v>13.87</v>
      </c>
      <c r="J1316" s="4">
        <v>147.0</v>
      </c>
      <c r="K1316" s="4">
        <v>19.95</v>
      </c>
      <c r="L1316" s="4">
        <v>0.0</v>
      </c>
      <c r="M1316" s="4">
        <v>13.87</v>
      </c>
      <c r="N1316" s="4">
        <v>180.82</v>
      </c>
      <c r="O1316" s="5">
        <v>300.0</v>
      </c>
      <c r="P1316" s="4">
        <v>0.49</v>
      </c>
      <c r="Q1316" s="4">
        <v>166.95</v>
      </c>
    </row>
    <row r="1317" ht="14.25" customHeight="1">
      <c r="B1317" s="1" t="s">
        <v>1305</v>
      </c>
      <c r="C1317" s="4">
        <v>289.95</v>
      </c>
      <c r="D1317" s="4">
        <v>157.2</v>
      </c>
      <c r="E1317" s="4">
        <v>15.5</v>
      </c>
      <c r="F1317" s="4">
        <v>35.43</v>
      </c>
      <c r="G1317" s="5">
        <v>1.0</v>
      </c>
      <c r="H1317" s="4">
        <v>15.5</v>
      </c>
      <c r="I1317" s="4">
        <v>35.43</v>
      </c>
      <c r="J1317" s="4">
        <v>240.0</v>
      </c>
      <c r="K1317" s="4">
        <v>49.95</v>
      </c>
      <c r="L1317" s="4">
        <v>15.5</v>
      </c>
      <c r="M1317" s="4">
        <v>35.43</v>
      </c>
      <c r="N1317" s="4">
        <v>340.88</v>
      </c>
      <c r="O1317" s="5">
        <v>300.0</v>
      </c>
      <c r="P1317" s="4">
        <v>0.8</v>
      </c>
      <c r="Q1317" s="4">
        <v>289.95</v>
      </c>
    </row>
    <row r="1318" ht="14.25" customHeight="1">
      <c r="B1318" s="1" t="s">
        <v>1306</v>
      </c>
      <c r="C1318" s="4">
        <v>1845.98</v>
      </c>
      <c r="D1318" s="4">
        <v>1342.0</v>
      </c>
      <c r="E1318" s="4">
        <v>36.75</v>
      </c>
      <c r="F1318" s="4">
        <v>175.01</v>
      </c>
      <c r="G1318" s="5">
        <v>3.0</v>
      </c>
      <c r="H1318" s="4">
        <v>12.25</v>
      </c>
      <c r="I1318" s="4">
        <v>58.336666666666666</v>
      </c>
      <c r="J1318" s="4">
        <v>1594.0</v>
      </c>
      <c r="K1318" s="4">
        <v>251.98</v>
      </c>
      <c r="L1318" s="4">
        <v>36.75</v>
      </c>
      <c r="M1318" s="4">
        <v>175.01</v>
      </c>
      <c r="N1318" s="4">
        <v>2057.74</v>
      </c>
      <c r="O1318" s="5">
        <v>1100.0</v>
      </c>
      <c r="P1318" s="4">
        <v>1.449090909090909</v>
      </c>
      <c r="Q1318" s="4">
        <v>615.3266666666667</v>
      </c>
    </row>
    <row r="1319" ht="14.25" customHeight="1">
      <c r="B1319" s="1" t="s">
        <v>1307</v>
      </c>
      <c r="C1319" s="4">
        <v>5407.61</v>
      </c>
      <c r="D1319" s="4">
        <v>4346.66</v>
      </c>
      <c r="E1319" s="4">
        <v>52.25</v>
      </c>
      <c r="F1319" s="4">
        <v>416.18</v>
      </c>
      <c r="G1319" s="5">
        <v>6.0</v>
      </c>
      <c r="H1319" s="4">
        <v>8.708333333333334</v>
      </c>
      <c r="I1319" s="4">
        <v>69.36333333333333</v>
      </c>
      <c r="J1319" s="4">
        <v>5073.2</v>
      </c>
      <c r="K1319" s="4">
        <v>334.40999999999997</v>
      </c>
      <c r="L1319" s="4">
        <v>52.25</v>
      </c>
      <c r="M1319" s="4">
        <v>416.18</v>
      </c>
      <c r="N1319" s="4">
        <v>5876.04</v>
      </c>
      <c r="O1319" s="5">
        <v>3086.0</v>
      </c>
      <c r="P1319" s="4">
        <v>1.643940375891121</v>
      </c>
      <c r="Q1319" s="4">
        <v>901.2683333333333</v>
      </c>
    </row>
    <row r="1320" ht="14.25" customHeight="1">
      <c r="B1320" s="1" t="s">
        <v>1308</v>
      </c>
      <c r="C1320" s="4">
        <v>4943.8099999999995</v>
      </c>
      <c r="D1320" s="4">
        <v>3478.0</v>
      </c>
      <c r="E1320" s="4">
        <v>210.75</v>
      </c>
      <c r="F1320" s="4">
        <v>278.60999999999996</v>
      </c>
      <c r="G1320" s="5">
        <v>12.0</v>
      </c>
      <c r="H1320" s="4">
        <v>17.5625</v>
      </c>
      <c r="I1320" s="4">
        <v>23.217499999999998</v>
      </c>
      <c r="J1320" s="4">
        <v>4311.0</v>
      </c>
      <c r="K1320" s="4">
        <v>632.81</v>
      </c>
      <c r="L1320" s="4">
        <v>210.75</v>
      </c>
      <c r="M1320" s="4">
        <v>278.60999999999996</v>
      </c>
      <c r="N1320" s="4">
        <v>5433.17</v>
      </c>
      <c r="O1320" s="5">
        <v>2900.0</v>
      </c>
      <c r="P1320" s="4">
        <v>1.4865517241379311</v>
      </c>
      <c r="Q1320" s="4">
        <v>411.9841666666666</v>
      </c>
    </row>
    <row r="1321" ht="14.25" customHeight="1">
      <c r="B1321" s="1" t="s">
        <v>1309</v>
      </c>
      <c r="C1321" s="4">
        <v>513.86</v>
      </c>
      <c r="D1321" s="4">
        <v>340.0</v>
      </c>
      <c r="E1321" s="4">
        <v>20.0</v>
      </c>
      <c r="F1321" s="4">
        <v>56.71</v>
      </c>
      <c r="G1321" s="5">
        <v>1.0</v>
      </c>
      <c r="H1321" s="4">
        <v>20.0</v>
      </c>
      <c r="I1321" s="4">
        <v>56.71</v>
      </c>
      <c r="J1321" s="4">
        <v>478.5</v>
      </c>
      <c r="K1321" s="4">
        <v>35.36</v>
      </c>
      <c r="L1321" s="4">
        <v>20.0</v>
      </c>
      <c r="M1321" s="4">
        <v>56.71</v>
      </c>
      <c r="N1321" s="4">
        <v>590.57</v>
      </c>
      <c r="O1321" s="5">
        <v>150.0</v>
      </c>
      <c r="P1321" s="4">
        <v>3.19</v>
      </c>
      <c r="Q1321" s="4">
        <v>513.86</v>
      </c>
    </row>
    <row r="1322" ht="14.25" customHeight="1">
      <c r="B1322" s="1" t="s">
        <v>1310</v>
      </c>
      <c r="C1322" s="4">
        <v>481.78</v>
      </c>
      <c r="D1322" s="4">
        <v>324.25</v>
      </c>
      <c r="E1322" s="4">
        <v>0.0</v>
      </c>
      <c r="F1322" s="4">
        <v>86.62</v>
      </c>
      <c r="G1322" s="5">
        <v>1.0</v>
      </c>
      <c r="H1322" s="4">
        <v>0.0</v>
      </c>
      <c r="I1322" s="4">
        <v>86.62</v>
      </c>
      <c r="J1322" s="4">
        <v>400.25</v>
      </c>
      <c r="K1322" s="4">
        <v>81.53</v>
      </c>
      <c r="L1322" s="4">
        <v>0.0</v>
      </c>
      <c r="M1322" s="4">
        <v>86.62</v>
      </c>
      <c r="N1322" s="4">
        <v>568.4</v>
      </c>
      <c r="O1322" s="5">
        <v>25.0</v>
      </c>
      <c r="P1322" s="4">
        <v>16.01</v>
      </c>
      <c r="Q1322" s="4">
        <v>481.78</v>
      </c>
    </row>
    <row r="1323" ht="14.25" customHeight="1">
      <c r="B1323" s="1" t="s">
        <v>1311</v>
      </c>
      <c r="C1323" s="4">
        <v>1589.55</v>
      </c>
      <c r="D1323" s="4">
        <v>1014.0</v>
      </c>
      <c r="E1323" s="4">
        <v>82.25</v>
      </c>
      <c r="F1323" s="4">
        <v>241.05</v>
      </c>
      <c r="G1323" s="5">
        <v>5.0</v>
      </c>
      <c r="H1323" s="4">
        <v>16.45</v>
      </c>
      <c r="I1323" s="4">
        <v>48.21</v>
      </c>
      <c r="J1323" s="4">
        <v>1555.0</v>
      </c>
      <c r="K1323" s="4">
        <v>34.55</v>
      </c>
      <c r="L1323" s="4">
        <v>82.25</v>
      </c>
      <c r="M1323" s="4">
        <v>241.05</v>
      </c>
      <c r="N1323" s="4">
        <v>1912.8500000000001</v>
      </c>
      <c r="O1323" s="5">
        <v>6500.0</v>
      </c>
      <c r="P1323" s="4">
        <v>0.23923076923076922</v>
      </c>
      <c r="Q1323" s="4">
        <v>317.90999999999997</v>
      </c>
    </row>
    <row r="1324" ht="14.25" customHeight="1">
      <c r="B1324" s="1" t="s">
        <v>1312</v>
      </c>
      <c r="C1324" s="4">
        <v>973.76</v>
      </c>
      <c r="D1324" s="4">
        <v>537.0</v>
      </c>
      <c r="E1324" s="4">
        <v>63.5</v>
      </c>
      <c r="F1324" s="4">
        <v>95.24000000000001</v>
      </c>
      <c r="G1324" s="5">
        <v>4.0</v>
      </c>
      <c r="H1324" s="4">
        <v>15.875</v>
      </c>
      <c r="I1324" s="4">
        <v>23.810000000000002</v>
      </c>
      <c r="J1324" s="4">
        <v>920.0</v>
      </c>
      <c r="K1324" s="4">
        <v>53.760000000000005</v>
      </c>
      <c r="L1324" s="4">
        <v>63.5</v>
      </c>
      <c r="M1324" s="4">
        <v>95.24000000000001</v>
      </c>
      <c r="N1324" s="4">
        <v>1132.5</v>
      </c>
      <c r="O1324" s="5">
        <v>1000.0</v>
      </c>
      <c r="P1324" s="4">
        <v>0.92</v>
      </c>
      <c r="Q1324" s="4">
        <v>243.44</v>
      </c>
    </row>
    <row r="1325" ht="14.25" customHeight="1">
      <c r="B1325" s="1" t="s">
        <v>1313</v>
      </c>
      <c r="C1325" s="4">
        <v>1214.92</v>
      </c>
      <c r="D1325" s="4">
        <v>797.0</v>
      </c>
      <c r="E1325" s="4">
        <v>35.5</v>
      </c>
      <c r="F1325" s="4">
        <v>62.55</v>
      </c>
      <c r="G1325" s="5">
        <v>3.0</v>
      </c>
      <c r="H1325" s="4">
        <v>11.833333333333334</v>
      </c>
      <c r="I1325" s="4">
        <v>20.849999999999998</v>
      </c>
      <c r="J1325" s="4">
        <v>1135.0</v>
      </c>
      <c r="K1325" s="4">
        <v>79.92</v>
      </c>
      <c r="L1325" s="4">
        <v>35.5</v>
      </c>
      <c r="M1325" s="4">
        <v>62.55</v>
      </c>
      <c r="N1325" s="4">
        <v>1312.97</v>
      </c>
      <c r="O1325" s="5">
        <v>1000.0</v>
      </c>
      <c r="P1325" s="4">
        <v>1.135</v>
      </c>
      <c r="Q1325" s="4">
        <v>404.97333333333336</v>
      </c>
    </row>
    <row r="1326" ht="14.25" customHeight="1">
      <c r="B1326" s="1" t="s">
        <v>1314</v>
      </c>
      <c r="C1326" s="4">
        <v>578.8199999999999</v>
      </c>
      <c r="D1326" s="4">
        <v>362.25</v>
      </c>
      <c r="E1326" s="4">
        <v>15.5</v>
      </c>
      <c r="F1326" s="4">
        <v>43.34</v>
      </c>
      <c r="G1326" s="5">
        <v>2.0</v>
      </c>
      <c r="H1326" s="4">
        <v>7.75</v>
      </c>
      <c r="I1326" s="4">
        <v>21.67</v>
      </c>
      <c r="J1326" s="4">
        <v>535.0</v>
      </c>
      <c r="K1326" s="4">
        <v>43.82</v>
      </c>
      <c r="L1326" s="4">
        <v>15.5</v>
      </c>
      <c r="M1326" s="4">
        <v>43.34</v>
      </c>
      <c r="N1326" s="4">
        <v>637.66</v>
      </c>
      <c r="O1326" s="5">
        <v>750.0</v>
      </c>
      <c r="P1326" s="4">
        <v>0.7133333333333334</v>
      </c>
      <c r="Q1326" s="4">
        <v>289.40999999999997</v>
      </c>
    </row>
    <row r="1327" ht="14.25" customHeight="1">
      <c r="B1327" s="1" t="s">
        <v>1315</v>
      </c>
      <c r="C1327" s="4">
        <v>507.81</v>
      </c>
      <c r="D1327" s="4">
        <v>346.5</v>
      </c>
      <c r="E1327" s="4">
        <v>14.5</v>
      </c>
      <c r="F1327" s="4">
        <v>38.71</v>
      </c>
      <c r="G1327" s="5">
        <v>2.0</v>
      </c>
      <c r="H1327" s="4">
        <v>7.25</v>
      </c>
      <c r="I1327" s="4">
        <v>19.355</v>
      </c>
      <c r="J1327" s="4">
        <v>457.5</v>
      </c>
      <c r="K1327" s="4">
        <v>50.31</v>
      </c>
      <c r="L1327" s="4">
        <v>14.5</v>
      </c>
      <c r="M1327" s="4">
        <v>38.71</v>
      </c>
      <c r="N1327" s="4">
        <v>561.02</v>
      </c>
      <c r="O1327" s="5">
        <v>750.0</v>
      </c>
      <c r="P1327" s="4">
        <v>0.61</v>
      </c>
      <c r="Q1327" s="4">
        <v>253.905</v>
      </c>
    </row>
    <row r="1328" ht="14.25" customHeight="1">
      <c r="B1328" s="1" t="s">
        <v>1316</v>
      </c>
      <c r="C1328" s="4">
        <v>515.02</v>
      </c>
      <c r="D1328" s="4">
        <v>328.0</v>
      </c>
      <c r="E1328" s="4">
        <v>28.75</v>
      </c>
      <c r="F1328" s="4">
        <v>58.58</v>
      </c>
      <c r="G1328" s="5">
        <v>2.0</v>
      </c>
      <c r="H1328" s="4">
        <v>14.375</v>
      </c>
      <c r="I1328" s="4">
        <v>29.29</v>
      </c>
      <c r="J1328" s="4">
        <v>382.5</v>
      </c>
      <c r="K1328" s="4">
        <v>132.52</v>
      </c>
      <c r="L1328" s="4">
        <v>28.75</v>
      </c>
      <c r="M1328" s="4">
        <v>58.58</v>
      </c>
      <c r="N1328" s="4">
        <v>602.35</v>
      </c>
      <c r="O1328" s="5">
        <v>500.0</v>
      </c>
      <c r="P1328" s="4">
        <v>0.765</v>
      </c>
      <c r="Q1328" s="4">
        <v>257.51</v>
      </c>
    </row>
    <row r="1329" ht="14.25" customHeight="1">
      <c r="B1329" s="1" t="s">
        <v>1317</v>
      </c>
      <c r="C1329" s="4">
        <v>6665.410000000001</v>
      </c>
      <c r="D1329" s="4">
        <v>3385.3500000000004</v>
      </c>
      <c r="E1329" s="4">
        <v>140.25</v>
      </c>
      <c r="F1329" s="4">
        <v>392.89</v>
      </c>
      <c r="G1329" s="5">
        <v>12.0</v>
      </c>
      <c r="H1329" s="4">
        <v>11.6875</v>
      </c>
      <c r="I1329" s="4">
        <v>32.740833333333335</v>
      </c>
      <c r="J1329" s="4">
        <v>6217.0</v>
      </c>
      <c r="K1329" s="4">
        <v>448.40999999999997</v>
      </c>
      <c r="L1329" s="4">
        <v>140.25</v>
      </c>
      <c r="M1329" s="4">
        <v>392.89</v>
      </c>
      <c r="N1329" s="4">
        <v>7198.55</v>
      </c>
      <c r="O1329" s="5">
        <v>5350.0</v>
      </c>
      <c r="P1329" s="4">
        <v>1.162056074766355</v>
      </c>
      <c r="Q1329" s="4">
        <v>555.4508333333334</v>
      </c>
    </row>
    <row r="1330" ht="14.25" customHeight="1">
      <c r="B1330" s="1" t="s">
        <v>1318</v>
      </c>
      <c r="C1330" s="4">
        <v>925.0</v>
      </c>
      <c r="D1330" s="4">
        <v>613.5</v>
      </c>
      <c r="E1330" s="4">
        <v>46.75</v>
      </c>
      <c r="F1330" s="4">
        <v>87.0</v>
      </c>
      <c r="G1330" s="5">
        <v>3.0</v>
      </c>
      <c r="H1330" s="4">
        <v>15.583333333333334</v>
      </c>
      <c r="I1330" s="4">
        <v>29.0</v>
      </c>
      <c r="J1330" s="4">
        <v>805.0</v>
      </c>
      <c r="K1330" s="4">
        <v>120.0</v>
      </c>
      <c r="L1330" s="4">
        <v>46.75</v>
      </c>
      <c r="M1330" s="4">
        <v>87.0</v>
      </c>
      <c r="N1330" s="4">
        <v>1058.75</v>
      </c>
      <c r="O1330" s="5">
        <v>750.0</v>
      </c>
      <c r="P1330" s="4">
        <v>1.0733333333333333</v>
      </c>
      <c r="Q1330" s="4">
        <v>308.3333333333333</v>
      </c>
    </row>
    <row r="1331" ht="14.25" customHeight="1">
      <c r="B1331" s="1" t="s">
        <v>1319</v>
      </c>
      <c r="C1331" s="4">
        <v>1610.0</v>
      </c>
      <c r="D1331" s="4">
        <v>1236.0</v>
      </c>
      <c r="E1331" s="4">
        <v>43.5</v>
      </c>
      <c r="F1331" s="4">
        <v>148.07</v>
      </c>
      <c r="G1331" s="5">
        <v>2.0</v>
      </c>
      <c r="H1331" s="4">
        <v>21.75</v>
      </c>
      <c r="I1331" s="4">
        <v>74.035</v>
      </c>
      <c r="J1331" s="4">
        <v>1500.0</v>
      </c>
      <c r="K1331" s="4">
        <v>110.0</v>
      </c>
      <c r="L1331" s="4">
        <v>43.5</v>
      </c>
      <c r="M1331" s="4">
        <v>148.07</v>
      </c>
      <c r="N1331" s="4">
        <v>1801.5700000000002</v>
      </c>
      <c r="O1331" s="5">
        <v>1500.0</v>
      </c>
      <c r="P1331" s="4">
        <v>1.0</v>
      </c>
      <c r="Q1331" s="4">
        <v>805.0</v>
      </c>
    </row>
    <row r="1332" ht="14.25" customHeight="1">
      <c r="B1332" s="1" t="s">
        <v>1320</v>
      </c>
      <c r="C1332" s="4">
        <v>7894.860000000001</v>
      </c>
      <c r="D1332" s="4">
        <v>5282.72</v>
      </c>
      <c r="E1332" s="4">
        <v>24.75</v>
      </c>
      <c r="F1332" s="4">
        <v>707.53</v>
      </c>
      <c r="G1332" s="5">
        <v>3.0</v>
      </c>
      <c r="H1332" s="4">
        <v>8.25</v>
      </c>
      <c r="I1332" s="4">
        <v>235.84333333333333</v>
      </c>
      <c r="J1332" s="4">
        <v>7443.52</v>
      </c>
      <c r="K1332" s="4">
        <v>451.34000000000003</v>
      </c>
      <c r="L1332" s="4">
        <v>24.75</v>
      </c>
      <c r="M1332" s="4">
        <v>707.53</v>
      </c>
      <c r="N1332" s="4">
        <v>8627.14</v>
      </c>
      <c r="O1332" s="5">
        <v>448.0</v>
      </c>
      <c r="P1332" s="4">
        <v>16.615000000000002</v>
      </c>
      <c r="Q1332" s="4">
        <v>2631.6200000000003</v>
      </c>
    </row>
    <row r="1333" ht="14.25" customHeight="1">
      <c r="B1333" s="1" t="s">
        <v>1321</v>
      </c>
      <c r="C1333" s="4">
        <v>1629.76</v>
      </c>
      <c r="D1333" s="4">
        <v>1002.0</v>
      </c>
      <c r="E1333" s="4">
        <v>24.75</v>
      </c>
      <c r="F1333" s="4">
        <v>180.53</v>
      </c>
      <c r="G1333" s="5">
        <v>1.0</v>
      </c>
      <c r="H1333" s="4">
        <v>24.75</v>
      </c>
      <c r="I1333" s="4">
        <v>180.53</v>
      </c>
      <c r="J1333" s="4">
        <v>1486.0</v>
      </c>
      <c r="K1333" s="4">
        <v>143.76</v>
      </c>
      <c r="L1333" s="4">
        <v>24.75</v>
      </c>
      <c r="M1333" s="4">
        <v>180.53</v>
      </c>
      <c r="N1333" s="4">
        <v>1835.04</v>
      </c>
      <c r="O1333" s="5">
        <v>200.0</v>
      </c>
      <c r="P1333" s="4">
        <v>7.43</v>
      </c>
      <c r="Q1333" s="4">
        <v>1629.76</v>
      </c>
    </row>
    <row r="1334" ht="14.25" customHeight="1">
      <c r="B1334" s="1" t="s">
        <v>1322</v>
      </c>
      <c r="C1334" s="4">
        <v>2473.07</v>
      </c>
      <c r="D1334" s="4">
        <v>1706.2</v>
      </c>
      <c r="E1334" s="4">
        <v>20.0</v>
      </c>
      <c r="F1334" s="4">
        <v>131.72</v>
      </c>
      <c r="G1334" s="5">
        <v>2.0</v>
      </c>
      <c r="H1334" s="4">
        <v>10.0</v>
      </c>
      <c r="I1334" s="4">
        <v>65.86</v>
      </c>
      <c r="J1334" s="4">
        <v>2332.75</v>
      </c>
      <c r="K1334" s="4">
        <v>140.32</v>
      </c>
      <c r="L1334" s="4">
        <v>20.0</v>
      </c>
      <c r="M1334" s="4">
        <v>131.72</v>
      </c>
      <c r="N1334" s="4">
        <v>2624.79</v>
      </c>
      <c r="O1334" s="5">
        <v>125.0</v>
      </c>
      <c r="P1334" s="4">
        <v>18.662</v>
      </c>
      <c r="Q1334" s="4">
        <v>1236.535</v>
      </c>
    </row>
    <row r="1335" ht="14.25" customHeight="1">
      <c r="B1335" s="1" t="s">
        <v>1323</v>
      </c>
      <c r="C1335" s="4">
        <v>6708.32</v>
      </c>
      <c r="D1335" s="4">
        <v>4579.0</v>
      </c>
      <c r="E1335" s="4">
        <v>96.75</v>
      </c>
      <c r="F1335" s="4">
        <v>805.6</v>
      </c>
      <c r="G1335" s="5">
        <v>4.0</v>
      </c>
      <c r="H1335" s="4">
        <v>24.1875</v>
      </c>
      <c r="I1335" s="4">
        <v>201.4</v>
      </c>
      <c r="J1335" s="4">
        <v>6147.5</v>
      </c>
      <c r="K1335" s="4">
        <v>560.82</v>
      </c>
      <c r="L1335" s="4">
        <v>96.75</v>
      </c>
      <c r="M1335" s="4">
        <v>805.6</v>
      </c>
      <c r="N1335" s="4">
        <v>7610.669999999999</v>
      </c>
      <c r="O1335" s="5">
        <v>2750.0</v>
      </c>
      <c r="P1335" s="4">
        <v>2.2354545454545454</v>
      </c>
      <c r="Q1335" s="4">
        <v>1677.08</v>
      </c>
    </row>
    <row r="1336" ht="14.25" customHeight="1">
      <c r="B1336" s="1" t="s">
        <v>1324</v>
      </c>
      <c r="C1336" s="4">
        <v>4766.97</v>
      </c>
      <c r="D1336" s="4">
        <v>3360.0</v>
      </c>
      <c r="E1336" s="4">
        <v>92.0</v>
      </c>
      <c r="F1336" s="4">
        <v>507.31000000000006</v>
      </c>
      <c r="G1336" s="5">
        <v>6.0</v>
      </c>
      <c r="H1336" s="4">
        <v>15.333333333333334</v>
      </c>
      <c r="I1336" s="4">
        <v>84.55166666666668</v>
      </c>
      <c r="J1336" s="4">
        <v>4197.0</v>
      </c>
      <c r="K1336" s="4">
        <v>569.97</v>
      </c>
      <c r="L1336" s="4">
        <v>92.0</v>
      </c>
      <c r="M1336" s="4">
        <v>507.31000000000006</v>
      </c>
      <c r="N1336" s="4">
        <v>5366.28</v>
      </c>
      <c r="O1336" s="5">
        <v>2000.0</v>
      </c>
      <c r="P1336" s="4">
        <v>2.0985</v>
      </c>
      <c r="Q1336" s="4">
        <v>794.495</v>
      </c>
    </row>
    <row r="1337" ht="14.25" customHeight="1">
      <c r="B1337" s="1" t="s">
        <v>1325</v>
      </c>
      <c r="C1337" s="4">
        <v>2304.41</v>
      </c>
      <c r="D1337" s="4">
        <v>888.7500000000001</v>
      </c>
      <c r="E1337" s="4">
        <v>81.0</v>
      </c>
      <c r="F1337" s="4">
        <v>432.57</v>
      </c>
      <c r="G1337" s="5">
        <v>6.0</v>
      </c>
      <c r="H1337" s="4">
        <v>13.5</v>
      </c>
      <c r="I1337" s="4">
        <v>72.095</v>
      </c>
      <c r="J1337" s="4">
        <v>2060.5</v>
      </c>
      <c r="K1337" s="4">
        <v>243.91</v>
      </c>
      <c r="L1337" s="4">
        <v>81.0</v>
      </c>
      <c r="M1337" s="4">
        <v>432.57</v>
      </c>
      <c r="N1337" s="4">
        <v>2817.98</v>
      </c>
      <c r="O1337" s="5">
        <v>3750.0</v>
      </c>
      <c r="P1337" s="4">
        <v>0.5494666666666667</v>
      </c>
      <c r="Q1337" s="4">
        <v>384.0683333333333</v>
      </c>
    </row>
    <row r="1338" ht="14.25" customHeight="1">
      <c r="B1338" s="1" t="s">
        <v>1326</v>
      </c>
      <c r="C1338" s="4">
        <v>1244.0600000000002</v>
      </c>
      <c r="D1338" s="4">
        <v>729.0</v>
      </c>
      <c r="E1338" s="4">
        <v>51.0</v>
      </c>
      <c r="F1338" s="4">
        <v>181.33999999999997</v>
      </c>
      <c r="G1338" s="5">
        <v>3.0</v>
      </c>
      <c r="H1338" s="4">
        <v>17.0</v>
      </c>
      <c r="I1338" s="4">
        <v>60.44666666666666</v>
      </c>
      <c r="J1338" s="4">
        <v>1020.0</v>
      </c>
      <c r="K1338" s="4">
        <v>224.05999999999997</v>
      </c>
      <c r="L1338" s="4">
        <v>51.0</v>
      </c>
      <c r="M1338" s="4">
        <v>181.33999999999997</v>
      </c>
      <c r="N1338" s="4">
        <v>1476.3999999999999</v>
      </c>
      <c r="O1338" s="5">
        <v>1000.0</v>
      </c>
      <c r="P1338" s="4">
        <v>1.02</v>
      </c>
      <c r="Q1338" s="4">
        <v>414.6866666666667</v>
      </c>
    </row>
    <row r="1339" ht="14.25" customHeight="1">
      <c r="B1339" s="1" t="s">
        <v>1327</v>
      </c>
      <c r="C1339" s="4">
        <v>1807.6</v>
      </c>
      <c r="D1339" s="4">
        <v>1411.5</v>
      </c>
      <c r="E1339" s="4">
        <v>38.0</v>
      </c>
      <c r="F1339" s="4">
        <v>248.48</v>
      </c>
      <c r="G1339" s="5">
        <v>3.0</v>
      </c>
      <c r="H1339" s="4">
        <v>12.666666666666666</v>
      </c>
      <c r="I1339" s="4">
        <v>82.82666666666667</v>
      </c>
      <c r="J1339" s="4">
        <v>1222.5</v>
      </c>
      <c r="K1339" s="4">
        <v>585.1</v>
      </c>
      <c r="L1339" s="4">
        <v>38.0</v>
      </c>
      <c r="M1339" s="4">
        <v>248.48</v>
      </c>
      <c r="N1339" s="4">
        <v>2094.08</v>
      </c>
      <c r="O1339" s="5">
        <v>1350.0</v>
      </c>
      <c r="P1339" s="4">
        <v>0.9055555555555556</v>
      </c>
      <c r="Q1339" s="4">
        <v>602.5333333333333</v>
      </c>
    </row>
    <row r="1340" ht="14.25" customHeight="1">
      <c r="B1340" s="1" t="s">
        <v>1328</v>
      </c>
      <c r="C1340" s="4">
        <v>1538.74</v>
      </c>
      <c r="D1340" s="4">
        <v>824.0</v>
      </c>
      <c r="E1340" s="4">
        <v>26.5</v>
      </c>
      <c r="F1340" s="4">
        <v>273.81</v>
      </c>
      <c r="G1340" s="5">
        <v>6.0</v>
      </c>
      <c r="H1340" s="4">
        <v>4.416666666666667</v>
      </c>
      <c r="I1340" s="4">
        <v>45.635</v>
      </c>
      <c r="J1340" s="4">
        <v>1223.0</v>
      </c>
      <c r="K1340" s="4">
        <v>315.74</v>
      </c>
      <c r="L1340" s="4">
        <v>26.5</v>
      </c>
      <c r="M1340" s="4">
        <v>273.81</v>
      </c>
      <c r="N1340" s="4">
        <v>1839.05</v>
      </c>
      <c r="O1340" s="5">
        <v>1000.0</v>
      </c>
      <c r="P1340" s="4">
        <v>1.223</v>
      </c>
      <c r="Q1340" s="4">
        <v>256.45666666666665</v>
      </c>
    </row>
    <row r="1341" ht="14.25" customHeight="1">
      <c r="B1341" s="1" t="s">
        <v>1329</v>
      </c>
      <c r="C1341" s="4">
        <v>7416.479999999999</v>
      </c>
      <c r="D1341" s="4">
        <v>4118.5</v>
      </c>
      <c r="E1341" s="4">
        <v>211.75</v>
      </c>
      <c r="F1341" s="4">
        <v>690.0</v>
      </c>
      <c r="G1341" s="5">
        <v>15.0</v>
      </c>
      <c r="H1341" s="4">
        <v>14.116666666666667</v>
      </c>
      <c r="I1341" s="4">
        <v>46.0</v>
      </c>
      <c r="J1341" s="4">
        <v>6784.5</v>
      </c>
      <c r="K1341" s="4">
        <v>631.98</v>
      </c>
      <c r="L1341" s="4">
        <v>211.75</v>
      </c>
      <c r="M1341" s="4">
        <v>690.0</v>
      </c>
      <c r="N1341" s="4">
        <v>8318.23</v>
      </c>
      <c r="O1341" s="5">
        <v>4550.0</v>
      </c>
      <c r="P1341" s="4">
        <v>1.491098901098901</v>
      </c>
      <c r="Q1341" s="4">
        <v>494.4319999999999</v>
      </c>
    </row>
    <row r="1342" ht="14.25" customHeight="1">
      <c r="B1342" s="1" t="s">
        <v>1330</v>
      </c>
      <c r="C1342" s="4">
        <v>1382.9800000000002</v>
      </c>
      <c r="D1342" s="4">
        <v>708.4</v>
      </c>
      <c r="E1342" s="4">
        <v>53.5</v>
      </c>
      <c r="F1342" s="4">
        <v>123.32000000000001</v>
      </c>
      <c r="G1342" s="5">
        <v>4.0</v>
      </c>
      <c r="H1342" s="4">
        <v>13.375</v>
      </c>
      <c r="I1342" s="4">
        <v>30.830000000000002</v>
      </c>
      <c r="J1342" s="4">
        <v>924.0</v>
      </c>
      <c r="K1342" s="4">
        <v>458.98</v>
      </c>
      <c r="L1342" s="4">
        <v>53.5</v>
      </c>
      <c r="M1342" s="4">
        <v>123.32000000000001</v>
      </c>
      <c r="N1342" s="4">
        <v>1559.8</v>
      </c>
      <c r="O1342" s="5">
        <v>600.0</v>
      </c>
      <c r="P1342" s="4">
        <v>1.54</v>
      </c>
      <c r="Q1342" s="4">
        <v>345.74500000000006</v>
      </c>
    </row>
    <row r="1343" ht="14.25" customHeight="1">
      <c r="B1343" s="1" t="s">
        <v>1331</v>
      </c>
      <c r="C1343" s="4">
        <v>2142.86</v>
      </c>
      <c r="D1343" s="4">
        <v>1128.0</v>
      </c>
      <c r="E1343" s="4">
        <v>55.5</v>
      </c>
      <c r="F1343" s="4">
        <v>182.66</v>
      </c>
      <c r="G1343" s="5">
        <v>3.0</v>
      </c>
      <c r="H1343" s="4">
        <v>18.5</v>
      </c>
      <c r="I1343" s="4">
        <v>60.88666666666666</v>
      </c>
      <c r="J1343" s="4">
        <v>2054.0</v>
      </c>
      <c r="K1343" s="4">
        <v>88.86</v>
      </c>
      <c r="L1343" s="4">
        <v>55.5</v>
      </c>
      <c r="M1343" s="4">
        <v>182.66</v>
      </c>
      <c r="N1343" s="4">
        <v>2381.02</v>
      </c>
      <c r="O1343" s="5">
        <v>1300.0</v>
      </c>
      <c r="P1343" s="4">
        <v>1.58</v>
      </c>
      <c r="Q1343" s="4">
        <v>714.2866666666667</v>
      </c>
    </row>
    <row r="1344" ht="14.25" customHeight="1">
      <c r="B1344" s="1" t="s">
        <v>1332</v>
      </c>
      <c r="C1344" s="4">
        <v>2693.46</v>
      </c>
      <c r="D1344" s="4">
        <v>1707.3</v>
      </c>
      <c r="E1344" s="4">
        <v>50.0</v>
      </c>
      <c r="F1344" s="4">
        <v>326.86</v>
      </c>
      <c r="G1344" s="5">
        <v>6.0</v>
      </c>
      <c r="H1344" s="4">
        <v>8.333333333333334</v>
      </c>
      <c r="I1344" s="4">
        <v>54.47666666666667</v>
      </c>
      <c r="J1344" s="4">
        <v>2272.5</v>
      </c>
      <c r="K1344" s="4">
        <v>420.96000000000004</v>
      </c>
      <c r="L1344" s="4">
        <v>50.0</v>
      </c>
      <c r="M1344" s="4">
        <v>326.86</v>
      </c>
      <c r="N1344" s="4">
        <v>3070.32</v>
      </c>
      <c r="O1344" s="5">
        <v>1450.0</v>
      </c>
      <c r="P1344" s="4">
        <v>1.5672413793103448</v>
      </c>
      <c r="Q1344" s="4">
        <v>448.91</v>
      </c>
    </row>
    <row r="1345" ht="14.25" customHeight="1">
      <c r="B1345" s="1" t="s">
        <v>1333</v>
      </c>
      <c r="C1345" s="4">
        <v>2867.8199999999997</v>
      </c>
      <c r="D1345" s="4">
        <v>1555.0</v>
      </c>
      <c r="E1345" s="4">
        <v>81.5</v>
      </c>
      <c r="F1345" s="4">
        <v>102.87</v>
      </c>
      <c r="G1345" s="5">
        <v>4.0</v>
      </c>
      <c r="H1345" s="4">
        <v>20.375</v>
      </c>
      <c r="I1345" s="4">
        <v>25.7175</v>
      </c>
      <c r="J1345" s="4">
        <v>1940.0</v>
      </c>
      <c r="K1345" s="4">
        <v>927.8200000000002</v>
      </c>
      <c r="L1345" s="4">
        <v>81.5</v>
      </c>
      <c r="M1345" s="4">
        <v>102.87</v>
      </c>
      <c r="N1345" s="4">
        <v>3052.19</v>
      </c>
      <c r="O1345" s="5">
        <v>2500.0</v>
      </c>
      <c r="P1345" s="4">
        <v>0.776</v>
      </c>
      <c r="Q1345" s="4">
        <v>716.9549999999999</v>
      </c>
    </row>
    <row r="1346" ht="14.25" customHeight="1">
      <c r="B1346" s="1" t="s">
        <v>1334</v>
      </c>
      <c r="C1346" s="4">
        <v>4833.04</v>
      </c>
      <c r="D1346" s="4">
        <v>2934.0</v>
      </c>
      <c r="E1346" s="4">
        <v>215.5</v>
      </c>
      <c r="F1346" s="4">
        <v>460.7799999999999</v>
      </c>
      <c r="G1346" s="5">
        <v>15.0</v>
      </c>
      <c r="H1346" s="4">
        <v>14.366666666666667</v>
      </c>
      <c r="I1346" s="4">
        <v>30.71866666666666</v>
      </c>
      <c r="J1346" s="4">
        <v>3750.0</v>
      </c>
      <c r="K1346" s="4">
        <v>1083.0400000000002</v>
      </c>
      <c r="L1346" s="4">
        <v>215.5</v>
      </c>
      <c r="M1346" s="4">
        <v>460.7799999999999</v>
      </c>
      <c r="N1346" s="4">
        <v>5509.320000000001</v>
      </c>
      <c r="O1346" s="5">
        <v>6000.0</v>
      </c>
      <c r="P1346" s="4">
        <v>0.625</v>
      </c>
      <c r="Q1346" s="4">
        <v>322.2026666666667</v>
      </c>
    </row>
    <row r="1347" ht="14.25" customHeight="1">
      <c r="B1347" s="1" t="s">
        <v>1335</v>
      </c>
      <c r="C1347" s="4">
        <v>335.64</v>
      </c>
      <c r="D1347" s="4">
        <v>202.0</v>
      </c>
      <c r="E1347" s="4">
        <v>15.5</v>
      </c>
      <c r="F1347" s="4">
        <v>37.75</v>
      </c>
      <c r="G1347" s="5">
        <v>1.0</v>
      </c>
      <c r="H1347" s="4">
        <v>15.5</v>
      </c>
      <c r="I1347" s="4">
        <v>37.75</v>
      </c>
      <c r="J1347" s="4">
        <v>265.0</v>
      </c>
      <c r="K1347" s="4">
        <v>70.64</v>
      </c>
      <c r="L1347" s="4">
        <v>15.5</v>
      </c>
      <c r="M1347" s="4">
        <v>37.75</v>
      </c>
      <c r="N1347" s="4">
        <v>388.89</v>
      </c>
      <c r="O1347" s="5">
        <v>500.0</v>
      </c>
      <c r="P1347" s="4">
        <v>0.53</v>
      </c>
      <c r="Q1347" s="4">
        <v>335.64</v>
      </c>
    </row>
    <row r="1348" ht="14.25" customHeight="1">
      <c r="B1348" s="1" t="s">
        <v>1336</v>
      </c>
      <c r="C1348" s="4">
        <v>584.6700000000001</v>
      </c>
      <c r="D1348" s="4">
        <v>485.5</v>
      </c>
      <c r="E1348" s="4">
        <v>31.25</v>
      </c>
      <c r="F1348" s="4">
        <v>48.8</v>
      </c>
      <c r="G1348" s="5">
        <v>2.0</v>
      </c>
      <c r="H1348" s="4">
        <v>15.625</v>
      </c>
      <c r="I1348" s="4">
        <v>24.4</v>
      </c>
      <c r="J1348" s="4">
        <v>512.5</v>
      </c>
      <c r="K1348" s="4">
        <v>72.17</v>
      </c>
      <c r="L1348" s="4">
        <v>31.25</v>
      </c>
      <c r="M1348" s="4">
        <v>48.8</v>
      </c>
      <c r="N1348" s="4">
        <v>664.72</v>
      </c>
      <c r="O1348" s="5">
        <v>750.0</v>
      </c>
      <c r="P1348" s="4">
        <v>0.6833333333333333</v>
      </c>
      <c r="Q1348" s="4">
        <v>292.33500000000004</v>
      </c>
    </row>
    <row r="1349" ht="14.25" customHeight="1">
      <c r="B1349" s="1" t="s">
        <v>1337</v>
      </c>
      <c r="C1349" s="4">
        <v>2035.0500000000002</v>
      </c>
      <c r="D1349" s="4">
        <v>1357.3</v>
      </c>
      <c r="E1349" s="4">
        <v>68.75</v>
      </c>
      <c r="F1349" s="4">
        <v>343.79999999999995</v>
      </c>
      <c r="G1349" s="5">
        <v>10.0</v>
      </c>
      <c r="H1349" s="4">
        <v>6.875</v>
      </c>
      <c r="I1349" s="4">
        <v>34.379999999999995</v>
      </c>
      <c r="J1349" s="4">
        <v>1534.0</v>
      </c>
      <c r="K1349" s="4">
        <v>501.05</v>
      </c>
      <c r="L1349" s="4">
        <v>68.75</v>
      </c>
      <c r="M1349" s="4">
        <v>343.79999999999995</v>
      </c>
      <c r="N1349" s="4">
        <v>2447.6</v>
      </c>
      <c r="O1349" s="5">
        <v>2450.0</v>
      </c>
      <c r="P1349" s="4">
        <v>0.6261224489795918</v>
      </c>
      <c r="Q1349" s="4">
        <v>203.50500000000002</v>
      </c>
    </row>
    <row r="1350" ht="14.25" customHeight="1">
      <c r="B1350" s="1" t="s">
        <v>1338</v>
      </c>
      <c r="C1350" s="4">
        <v>1340.98</v>
      </c>
      <c r="D1350" s="4">
        <v>730.0</v>
      </c>
      <c r="E1350" s="4">
        <v>32.25</v>
      </c>
      <c r="F1350" s="4">
        <v>109.15</v>
      </c>
      <c r="G1350" s="5">
        <v>4.0</v>
      </c>
      <c r="H1350" s="4">
        <v>8.0625</v>
      </c>
      <c r="I1350" s="4">
        <v>27.2875</v>
      </c>
      <c r="J1350" s="4">
        <v>1226.0</v>
      </c>
      <c r="K1350" s="4">
        <v>114.98</v>
      </c>
      <c r="L1350" s="4">
        <v>32.25</v>
      </c>
      <c r="M1350" s="4">
        <v>109.15</v>
      </c>
      <c r="N1350" s="4">
        <v>1482.38</v>
      </c>
      <c r="O1350" s="5">
        <v>1400.0</v>
      </c>
      <c r="P1350" s="4">
        <v>0.8757142857142857</v>
      </c>
      <c r="Q1350" s="4">
        <v>335.245</v>
      </c>
    </row>
    <row r="1351" ht="14.25" customHeight="1">
      <c r="B1351" s="1" t="s">
        <v>1339</v>
      </c>
      <c r="C1351" s="4">
        <v>888.7</v>
      </c>
      <c r="D1351" s="4">
        <v>525.2</v>
      </c>
      <c r="E1351" s="4">
        <v>36.75</v>
      </c>
      <c r="F1351" s="4">
        <v>78.06</v>
      </c>
      <c r="G1351" s="5">
        <v>2.0</v>
      </c>
      <c r="H1351" s="4">
        <v>18.375</v>
      </c>
      <c r="I1351" s="4">
        <v>39.03</v>
      </c>
      <c r="J1351" s="4">
        <v>730.0</v>
      </c>
      <c r="K1351" s="4">
        <v>158.7</v>
      </c>
      <c r="L1351" s="4">
        <v>36.75</v>
      </c>
      <c r="M1351" s="4">
        <v>78.06</v>
      </c>
      <c r="N1351" s="4">
        <v>1003.51</v>
      </c>
      <c r="O1351" s="5">
        <v>800.0</v>
      </c>
      <c r="P1351" s="4">
        <v>0.9125</v>
      </c>
      <c r="Q1351" s="4">
        <v>444.35</v>
      </c>
    </row>
    <row r="1352" ht="14.25" customHeight="1">
      <c r="B1352" s="1" t="s">
        <v>1340</v>
      </c>
      <c r="C1352" s="4">
        <v>265.62</v>
      </c>
      <c r="D1352" s="4">
        <v>167.5</v>
      </c>
      <c r="E1352" s="4">
        <v>15.5</v>
      </c>
      <c r="F1352" s="4">
        <v>23.19</v>
      </c>
      <c r="G1352" s="5">
        <v>1.0</v>
      </c>
      <c r="H1352" s="4">
        <v>15.5</v>
      </c>
      <c r="I1352" s="4">
        <v>23.19</v>
      </c>
      <c r="J1352" s="4">
        <v>197.5</v>
      </c>
      <c r="K1352" s="4">
        <v>68.12</v>
      </c>
      <c r="L1352" s="4">
        <v>15.5</v>
      </c>
      <c r="M1352" s="4">
        <v>23.19</v>
      </c>
      <c r="N1352" s="4">
        <v>304.31</v>
      </c>
      <c r="O1352" s="5">
        <v>250.0</v>
      </c>
      <c r="P1352" s="4">
        <v>0.79</v>
      </c>
      <c r="Q1352" s="4">
        <v>265.62</v>
      </c>
    </row>
    <row r="1353" ht="14.25" customHeight="1">
      <c r="B1353" s="1" t="s">
        <v>1341</v>
      </c>
      <c r="C1353" s="4">
        <v>1188.56</v>
      </c>
      <c r="D1353" s="4">
        <v>669.0</v>
      </c>
      <c r="E1353" s="4">
        <v>34.25</v>
      </c>
      <c r="F1353" s="4">
        <v>88.35</v>
      </c>
      <c r="G1353" s="5">
        <v>3.0</v>
      </c>
      <c r="H1353" s="4">
        <v>11.416666666666666</v>
      </c>
      <c r="I1353" s="4">
        <v>29.45</v>
      </c>
      <c r="J1353" s="4">
        <v>980.0</v>
      </c>
      <c r="K1353" s="4">
        <v>208.56</v>
      </c>
      <c r="L1353" s="4">
        <v>34.25</v>
      </c>
      <c r="M1353" s="4">
        <v>88.35</v>
      </c>
      <c r="N1353" s="4">
        <v>1311.1599999999999</v>
      </c>
      <c r="O1353" s="5">
        <v>1000.0</v>
      </c>
      <c r="P1353" s="4">
        <v>0.98</v>
      </c>
      <c r="Q1353" s="4">
        <v>396.18666666666667</v>
      </c>
    </row>
    <row r="1354" ht="14.25" customHeight="1">
      <c r="B1354" s="1" t="s">
        <v>1342</v>
      </c>
      <c r="C1354" s="4">
        <v>2267.3</v>
      </c>
      <c r="D1354" s="4">
        <v>1346.0</v>
      </c>
      <c r="E1354" s="4">
        <v>75.5</v>
      </c>
      <c r="F1354" s="4">
        <v>205.44</v>
      </c>
      <c r="G1354" s="5">
        <v>4.0</v>
      </c>
      <c r="H1354" s="4">
        <v>18.875</v>
      </c>
      <c r="I1354" s="4">
        <v>51.36</v>
      </c>
      <c r="J1354" s="4">
        <v>1930.0</v>
      </c>
      <c r="K1354" s="4">
        <v>337.3</v>
      </c>
      <c r="L1354" s="4">
        <v>75.5</v>
      </c>
      <c r="M1354" s="4">
        <v>205.44</v>
      </c>
      <c r="N1354" s="4">
        <v>2548.24</v>
      </c>
      <c r="O1354" s="5">
        <v>750.0</v>
      </c>
      <c r="P1354" s="4">
        <v>2.5733333333333333</v>
      </c>
      <c r="Q1354" s="4">
        <v>566.825</v>
      </c>
    </row>
    <row r="1355" ht="14.25" customHeight="1">
      <c r="B1355" s="1" t="s">
        <v>1343</v>
      </c>
      <c r="C1355" s="4">
        <v>283.26</v>
      </c>
      <c r="D1355" s="4">
        <v>204.4</v>
      </c>
      <c r="E1355" s="4">
        <v>16.75</v>
      </c>
      <c r="F1355" s="4">
        <v>24.73</v>
      </c>
      <c r="G1355" s="5">
        <v>1.0</v>
      </c>
      <c r="H1355" s="4">
        <v>16.75</v>
      </c>
      <c r="I1355" s="4">
        <v>24.73</v>
      </c>
      <c r="J1355" s="4">
        <v>269.0</v>
      </c>
      <c r="K1355" s="4">
        <v>14.26</v>
      </c>
      <c r="L1355" s="4">
        <v>16.75</v>
      </c>
      <c r="M1355" s="4">
        <v>24.73</v>
      </c>
      <c r="N1355" s="4">
        <v>324.74</v>
      </c>
      <c r="O1355" s="5">
        <v>100.0</v>
      </c>
      <c r="P1355" s="4">
        <v>2.69</v>
      </c>
      <c r="Q1355" s="4">
        <v>283.26</v>
      </c>
    </row>
    <row r="1356" ht="14.25" customHeight="1">
      <c r="B1356" s="1" t="s">
        <v>1344</v>
      </c>
      <c r="C1356" s="4">
        <v>7117.160000000001</v>
      </c>
      <c r="D1356" s="4">
        <v>5037.199999999999</v>
      </c>
      <c r="E1356" s="4">
        <v>141.25</v>
      </c>
      <c r="F1356" s="4">
        <v>418.98</v>
      </c>
      <c r="G1356" s="5">
        <v>8.0</v>
      </c>
      <c r="H1356" s="4">
        <v>17.65625</v>
      </c>
      <c r="I1356" s="4">
        <v>52.3725</v>
      </c>
      <c r="J1356" s="4">
        <v>6401.5</v>
      </c>
      <c r="K1356" s="4">
        <v>715.6600000000001</v>
      </c>
      <c r="L1356" s="4">
        <v>141.25</v>
      </c>
      <c r="M1356" s="4">
        <v>418.98</v>
      </c>
      <c r="N1356" s="4">
        <v>7677.39</v>
      </c>
      <c r="O1356" s="5">
        <v>2800.0</v>
      </c>
      <c r="P1356" s="4">
        <v>2.28625</v>
      </c>
      <c r="Q1356" s="4">
        <v>889.6450000000001</v>
      </c>
    </row>
    <row r="1357" ht="14.25" customHeight="1">
      <c r="B1357" s="1" t="s">
        <v>1345</v>
      </c>
      <c r="C1357" s="4">
        <v>1746.3700000000001</v>
      </c>
      <c r="D1357" s="4">
        <v>791.4</v>
      </c>
      <c r="E1357" s="4">
        <v>49.75</v>
      </c>
      <c r="F1357" s="4">
        <v>96.74000000000001</v>
      </c>
      <c r="G1357" s="5">
        <v>3.0</v>
      </c>
      <c r="H1357" s="4">
        <v>16.583333333333332</v>
      </c>
      <c r="I1357" s="4">
        <v>32.24666666666667</v>
      </c>
      <c r="J1357" s="4">
        <v>1554.0</v>
      </c>
      <c r="K1357" s="4">
        <v>192.37</v>
      </c>
      <c r="L1357" s="4">
        <v>49.75</v>
      </c>
      <c r="M1357" s="4">
        <v>96.74000000000001</v>
      </c>
      <c r="N1357" s="4">
        <v>1892.8600000000001</v>
      </c>
      <c r="O1357" s="5">
        <v>600.0</v>
      </c>
      <c r="P1357" s="4">
        <v>2.59</v>
      </c>
      <c r="Q1357" s="4">
        <v>582.1233333333333</v>
      </c>
    </row>
    <row r="1358" ht="14.25" customHeight="1">
      <c r="B1358" s="1" t="s">
        <v>1346</v>
      </c>
      <c r="C1358" s="4">
        <v>5320.0</v>
      </c>
      <c r="D1358" s="4">
        <v>4639.1</v>
      </c>
      <c r="E1358" s="4">
        <v>77.75</v>
      </c>
      <c r="F1358" s="4">
        <v>193.34999999999997</v>
      </c>
      <c r="G1358" s="5">
        <v>6.0</v>
      </c>
      <c r="H1358" s="4">
        <v>12.958333333333334</v>
      </c>
      <c r="I1358" s="4">
        <v>32.224999999999994</v>
      </c>
      <c r="J1358" s="4">
        <v>4545.0</v>
      </c>
      <c r="K1358" s="4">
        <v>775.0</v>
      </c>
      <c r="L1358" s="4">
        <v>77.75</v>
      </c>
      <c r="M1358" s="4">
        <v>193.34999999999997</v>
      </c>
      <c r="N1358" s="4">
        <v>5591.1</v>
      </c>
      <c r="O1358" s="5">
        <v>1650.0</v>
      </c>
      <c r="P1358" s="4">
        <v>2.7545454545454544</v>
      </c>
      <c r="Q1358" s="4">
        <v>886.6666666666666</v>
      </c>
    </row>
    <row r="1359" ht="14.25" customHeight="1">
      <c r="B1359" s="1" t="s">
        <v>1347</v>
      </c>
      <c r="C1359" s="4">
        <v>739.74</v>
      </c>
      <c r="D1359" s="4">
        <v>503.8</v>
      </c>
      <c r="E1359" s="4">
        <v>33.25</v>
      </c>
      <c r="F1359" s="4">
        <v>134.48</v>
      </c>
      <c r="G1359" s="5">
        <v>2.0</v>
      </c>
      <c r="H1359" s="4">
        <v>16.625</v>
      </c>
      <c r="I1359" s="4">
        <v>67.24</v>
      </c>
      <c r="J1359" s="4">
        <v>718.5</v>
      </c>
      <c r="K1359" s="4">
        <v>21.240000000000002</v>
      </c>
      <c r="L1359" s="4">
        <v>33.25</v>
      </c>
      <c r="M1359" s="4">
        <v>134.48</v>
      </c>
      <c r="N1359" s="4">
        <v>907.47</v>
      </c>
      <c r="O1359" s="5">
        <v>200.0</v>
      </c>
      <c r="P1359" s="4">
        <v>3.5925</v>
      </c>
      <c r="Q1359" s="4">
        <v>369.87</v>
      </c>
    </row>
    <row r="1360" ht="14.25" customHeight="1">
      <c r="B1360" s="1" t="s">
        <v>1348</v>
      </c>
      <c r="C1360" s="4">
        <v>1205.08</v>
      </c>
      <c r="D1360" s="4">
        <v>915.36</v>
      </c>
      <c r="E1360" s="4">
        <v>46.5</v>
      </c>
      <c r="F1360" s="4">
        <v>524.59</v>
      </c>
      <c r="G1360" s="5">
        <v>3.0</v>
      </c>
      <c r="H1360" s="4">
        <v>15.5</v>
      </c>
      <c r="I1360" s="4">
        <v>174.86333333333334</v>
      </c>
      <c r="J1360" s="4">
        <v>1028.16</v>
      </c>
      <c r="K1360" s="4">
        <v>176.92000000000002</v>
      </c>
      <c r="L1360" s="4">
        <v>46.5</v>
      </c>
      <c r="M1360" s="4">
        <v>524.59</v>
      </c>
      <c r="N1360" s="4">
        <v>1776.17</v>
      </c>
      <c r="O1360" s="5">
        <v>216.0</v>
      </c>
      <c r="P1360" s="4">
        <v>4.760000000000001</v>
      </c>
      <c r="Q1360" s="4">
        <v>401.6933333333333</v>
      </c>
    </row>
    <row r="1361" ht="14.25" customHeight="1">
      <c r="B1361" s="1" t="s">
        <v>1349</v>
      </c>
      <c r="C1361" s="4">
        <v>1130.5700000000002</v>
      </c>
      <c r="D1361" s="4">
        <v>755.36</v>
      </c>
      <c r="E1361" s="4">
        <v>36.75</v>
      </c>
      <c r="F1361" s="4">
        <v>309.41</v>
      </c>
      <c r="G1361" s="5">
        <v>2.0</v>
      </c>
      <c r="H1361" s="4">
        <v>18.375</v>
      </c>
      <c r="I1361" s="4">
        <v>154.705</v>
      </c>
      <c r="J1361" s="4">
        <v>858.28</v>
      </c>
      <c r="K1361" s="4">
        <v>272.28999999999996</v>
      </c>
      <c r="L1361" s="4">
        <v>36.75</v>
      </c>
      <c r="M1361" s="4">
        <v>309.41</v>
      </c>
      <c r="N1361" s="4">
        <v>1476.73</v>
      </c>
      <c r="O1361" s="5">
        <v>172.0</v>
      </c>
      <c r="P1361" s="4">
        <v>4.99</v>
      </c>
      <c r="Q1361" s="4">
        <v>565.2850000000001</v>
      </c>
    </row>
    <row r="1362" ht="14.25" customHeight="1">
      <c r="B1362" s="1" t="s">
        <v>1350</v>
      </c>
      <c r="C1362" s="4">
        <v>6937.749999999997</v>
      </c>
      <c r="D1362" s="4">
        <v>3276.0</v>
      </c>
      <c r="E1362" s="4">
        <v>369.75</v>
      </c>
      <c r="F1362" s="4">
        <v>749.0199999999999</v>
      </c>
      <c r="G1362" s="5">
        <v>29.0</v>
      </c>
      <c r="H1362" s="4">
        <v>12.75</v>
      </c>
      <c r="I1362" s="4">
        <v>25.82827586206896</v>
      </c>
      <c r="J1362" s="4">
        <v>6150.0</v>
      </c>
      <c r="K1362" s="4">
        <v>787.75</v>
      </c>
      <c r="L1362" s="4">
        <v>369.75</v>
      </c>
      <c r="M1362" s="4">
        <v>749.0199999999999</v>
      </c>
      <c r="N1362" s="4">
        <v>8056.5199999999995</v>
      </c>
      <c r="O1362" s="5">
        <v>21000.0</v>
      </c>
      <c r="P1362" s="4">
        <v>0.29285714285714287</v>
      </c>
      <c r="Q1362" s="4">
        <v>239.23275862068957</v>
      </c>
    </row>
    <row r="1363" ht="14.25" customHeight="1">
      <c r="B1363" s="1" t="s">
        <v>1351</v>
      </c>
      <c r="C1363" s="4">
        <v>191.64</v>
      </c>
      <c r="D1363" s="4">
        <v>117.0</v>
      </c>
      <c r="E1363" s="4">
        <v>13.25</v>
      </c>
      <c r="F1363" s="4">
        <v>24.48</v>
      </c>
      <c r="G1363" s="5">
        <v>1.0</v>
      </c>
      <c r="H1363" s="4">
        <v>13.25</v>
      </c>
      <c r="I1363" s="4">
        <v>24.48</v>
      </c>
      <c r="J1363" s="4">
        <v>172.5</v>
      </c>
      <c r="K1363" s="4">
        <v>19.14</v>
      </c>
      <c r="L1363" s="4">
        <v>13.25</v>
      </c>
      <c r="M1363" s="4">
        <v>24.48</v>
      </c>
      <c r="N1363" s="4">
        <v>229.37</v>
      </c>
      <c r="O1363" s="5">
        <v>250.0</v>
      </c>
      <c r="P1363" s="4">
        <v>0.69</v>
      </c>
      <c r="Q1363" s="4">
        <v>191.64</v>
      </c>
    </row>
    <row r="1364" ht="14.25" customHeight="1">
      <c r="B1364" s="1" t="s">
        <v>1352</v>
      </c>
      <c r="C1364" s="4">
        <v>296.94</v>
      </c>
      <c r="D1364" s="4">
        <v>168.0</v>
      </c>
      <c r="E1364" s="4">
        <v>15.5</v>
      </c>
      <c r="F1364" s="4">
        <v>15.41</v>
      </c>
      <c r="G1364" s="5">
        <v>1.0</v>
      </c>
      <c r="H1364" s="4">
        <v>15.5</v>
      </c>
      <c r="I1364" s="4">
        <v>15.41</v>
      </c>
      <c r="J1364" s="4">
        <v>272.5</v>
      </c>
      <c r="K1364" s="4">
        <v>24.44</v>
      </c>
      <c r="L1364" s="4">
        <v>15.5</v>
      </c>
      <c r="M1364" s="4">
        <v>15.41</v>
      </c>
      <c r="N1364" s="4">
        <v>327.85</v>
      </c>
      <c r="O1364" s="5">
        <v>250.0</v>
      </c>
      <c r="P1364" s="4">
        <v>1.09</v>
      </c>
      <c r="Q1364" s="4">
        <v>296.94</v>
      </c>
    </row>
    <row r="1365" ht="14.25" customHeight="1">
      <c r="B1365" s="1" t="s">
        <v>1353</v>
      </c>
      <c r="C1365" s="4">
        <v>375.92</v>
      </c>
      <c r="D1365" s="4">
        <v>223.5</v>
      </c>
      <c r="E1365" s="4">
        <v>15.5</v>
      </c>
      <c r="F1365" s="4">
        <v>17.78</v>
      </c>
      <c r="G1365" s="5">
        <v>1.0</v>
      </c>
      <c r="H1365" s="4">
        <v>15.5</v>
      </c>
      <c r="I1365" s="4">
        <v>17.78</v>
      </c>
      <c r="J1365" s="4">
        <v>347.5</v>
      </c>
      <c r="K1365" s="4">
        <v>28.42</v>
      </c>
      <c r="L1365" s="4">
        <v>15.5</v>
      </c>
      <c r="M1365" s="4">
        <v>17.78</v>
      </c>
      <c r="N1365" s="4">
        <v>409.2</v>
      </c>
      <c r="O1365" s="5">
        <v>250.0</v>
      </c>
      <c r="P1365" s="4">
        <v>1.39</v>
      </c>
      <c r="Q1365" s="4">
        <v>375.92</v>
      </c>
    </row>
    <row r="1366" ht="14.25" customHeight="1">
      <c r="B1366" s="1" t="s">
        <v>1354</v>
      </c>
      <c r="C1366" s="4">
        <v>1360.0</v>
      </c>
      <c r="D1366" s="4">
        <v>742.5</v>
      </c>
      <c r="E1366" s="4">
        <v>86.5</v>
      </c>
      <c r="F1366" s="4">
        <v>394.48</v>
      </c>
      <c r="G1366" s="5">
        <v>7.0</v>
      </c>
      <c r="H1366" s="4">
        <v>12.357142857142858</v>
      </c>
      <c r="I1366" s="4">
        <v>56.354285714285716</v>
      </c>
      <c r="J1366" s="4">
        <v>1360.0</v>
      </c>
      <c r="K1366" s="4">
        <v>0.0</v>
      </c>
      <c r="L1366" s="4">
        <v>86.5</v>
      </c>
      <c r="M1366" s="4">
        <v>394.48</v>
      </c>
      <c r="N1366" s="4">
        <v>1840.98</v>
      </c>
      <c r="O1366" s="5">
        <v>2250.0</v>
      </c>
      <c r="P1366" s="4">
        <v>0.6044444444444445</v>
      </c>
      <c r="Q1366" s="4">
        <v>194.28571428571428</v>
      </c>
    </row>
    <row r="1367" ht="14.25" customHeight="1">
      <c r="B1367" s="1" t="s">
        <v>1355</v>
      </c>
      <c r="C1367" s="4">
        <v>2112.5</v>
      </c>
      <c r="D1367" s="4">
        <v>1171.5</v>
      </c>
      <c r="E1367" s="4">
        <v>71.25</v>
      </c>
      <c r="F1367" s="4">
        <v>571.34</v>
      </c>
      <c r="G1367" s="5">
        <v>9.0</v>
      </c>
      <c r="H1367" s="4">
        <v>7.916666666666667</v>
      </c>
      <c r="I1367" s="4">
        <v>63.48222222222223</v>
      </c>
      <c r="J1367" s="4">
        <v>2112.5</v>
      </c>
      <c r="K1367" s="4">
        <v>0.0</v>
      </c>
      <c r="L1367" s="4">
        <v>71.25</v>
      </c>
      <c r="M1367" s="4">
        <v>571.34</v>
      </c>
      <c r="N1367" s="4">
        <v>2755.0899999999997</v>
      </c>
      <c r="O1367" s="5">
        <v>2750.0</v>
      </c>
      <c r="P1367" s="4">
        <v>0.7681818181818182</v>
      </c>
      <c r="Q1367" s="4">
        <v>234.72222222222223</v>
      </c>
    </row>
    <row r="1368" ht="14.25" customHeight="1">
      <c r="B1368" s="1" t="s">
        <v>1356</v>
      </c>
      <c r="C1368" s="4">
        <v>2140.0</v>
      </c>
      <c r="D1368" s="4">
        <v>1410.0</v>
      </c>
      <c r="E1368" s="4">
        <v>66.5</v>
      </c>
      <c r="F1368" s="4">
        <v>508.19999999999993</v>
      </c>
      <c r="G1368" s="5">
        <v>5.0</v>
      </c>
      <c r="H1368" s="4">
        <v>13.3</v>
      </c>
      <c r="I1368" s="4">
        <v>101.63999999999999</v>
      </c>
      <c r="J1368" s="4">
        <v>2215.0</v>
      </c>
      <c r="K1368" s="4">
        <v>-75.0</v>
      </c>
      <c r="L1368" s="4">
        <v>66.5</v>
      </c>
      <c r="M1368" s="4">
        <v>508.19999999999993</v>
      </c>
      <c r="N1368" s="4">
        <v>2714.7</v>
      </c>
      <c r="O1368" s="5">
        <v>2500.0</v>
      </c>
      <c r="P1368" s="4">
        <v>0.886</v>
      </c>
      <c r="Q1368" s="4">
        <v>428.0</v>
      </c>
    </row>
    <row r="1369" ht="14.25" customHeight="1">
      <c r="B1369" s="1" t="s">
        <v>1357</v>
      </c>
      <c r="C1369" s="4">
        <v>645.0</v>
      </c>
      <c r="D1369" s="4">
        <v>540.0</v>
      </c>
      <c r="E1369" s="4">
        <v>0.0</v>
      </c>
      <c r="F1369" s="4">
        <v>198.67000000000002</v>
      </c>
      <c r="G1369" s="5">
        <v>2.0</v>
      </c>
      <c r="H1369" s="4">
        <v>0.0</v>
      </c>
      <c r="I1369" s="4">
        <v>99.33500000000001</v>
      </c>
      <c r="J1369" s="4">
        <v>680.0</v>
      </c>
      <c r="K1369" s="4">
        <v>-35.0</v>
      </c>
      <c r="L1369" s="4">
        <v>0.0</v>
      </c>
      <c r="M1369" s="4">
        <v>198.67000000000002</v>
      </c>
      <c r="N1369" s="4">
        <v>843.6700000000001</v>
      </c>
      <c r="O1369" s="5">
        <v>1000.0</v>
      </c>
      <c r="P1369" s="4">
        <v>0.68</v>
      </c>
      <c r="Q1369" s="4">
        <v>322.5</v>
      </c>
    </row>
    <row r="1370" ht="14.25" customHeight="1">
      <c r="B1370" s="1" t="s">
        <v>1358</v>
      </c>
      <c r="C1370" s="4">
        <v>1290.0</v>
      </c>
      <c r="D1370" s="4">
        <v>834.0</v>
      </c>
      <c r="E1370" s="4">
        <v>0.0</v>
      </c>
      <c r="F1370" s="4">
        <v>374.65999999999997</v>
      </c>
      <c r="G1370" s="5">
        <v>2.0</v>
      </c>
      <c r="H1370" s="4">
        <v>0.0</v>
      </c>
      <c r="I1370" s="4">
        <v>187.32999999999998</v>
      </c>
      <c r="J1370" s="4">
        <v>1290.0</v>
      </c>
      <c r="K1370" s="4">
        <v>0.0</v>
      </c>
      <c r="L1370" s="4">
        <v>0.0</v>
      </c>
      <c r="M1370" s="4">
        <v>374.65999999999997</v>
      </c>
      <c r="N1370" s="4">
        <v>1664.6599999999999</v>
      </c>
      <c r="O1370" s="5">
        <v>1000.0</v>
      </c>
      <c r="P1370" s="4">
        <v>1.29</v>
      </c>
      <c r="Q1370" s="4">
        <v>645.0</v>
      </c>
    </row>
    <row r="1371" ht="14.25" customHeight="1">
      <c r="B1371" s="1" t="s">
        <v>1359</v>
      </c>
      <c r="C1371" s="4">
        <v>790.0</v>
      </c>
      <c r="D1371" s="4">
        <v>528.0</v>
      </c>
      <c r="E1371" s="4">
        <v>26.5</v>
      </c>
      <c r="F1371" s="4">
        <v>299.39</v>
      </c>
      <c r="G1371" s="5">
        <v>4.0</v>
      </c>
      <c r="H1371" s="4">
        <v>6.625</v>
      </c>
      <c r="I1371" s="4">
        <v>74.8475</v>
      </c>
      <c r="J1371" s="4">
        <v>865.0</v>
      </c>
      <c r="K1371" s="4">
        <v>-75.0</v>
      </c>
      <c r="L1371" s="4">
        <v>26.5</v>
      </c>
      <c r="M1371" s="4">
        <v>299.39</v>
      </c>
      <c r="N1371" s="4">
        <v>1115.89</v>
      </c>
      <c r="O1371" s="5">
        <v>1000.0</v>
      </c>
      <c r="P1371" s="4">
        <v>0.865</v>
      </c>
      <c r="Q1371" s="4">
        <v>197.5</v>
      </c>
    </row>
    <row r="1372" ht="14.25" customHeight="1">
      <c r="B1372" s="1" t="s">
        <v>1360</v>
      </c>
      <c r="C1372" s="4">
        <v>2880.0</v>
      </c>
      <c r="D1372" s="4">
        <v>1785.0</v>
      </c>
      <c r="E1372" s="4">
        <v>74.25</v>
      </c>
      <c r="F1372" s="4">
        <v>710.47</v>
      </c>
      <c r="G1372" s="5">
        <v>5.0</v>
      </c>
      <c r="H1372" s="4">
        <v>14.85</v>
      </c>
      <c r="I1372" s="4">
        <v>142.094</v>
      </c>
      <c r="J1372" s="4">
        <v>2880.0</v>
      </c>
      <c r="K1372" s="4">
        <v>0.0</v>
      </c>
      <c r="L1372" s="4">
        <v>74.25</v>
      </c>
      <c r="M1372" s="4">
        <v>710.47</v>
      </c>
      <c r="N1372" s="4">
        <v>3664.7200000000003</v>
      </c>
      <c r="O1372" s="5">
        <v>2500.0</v>
      </c>
      <c r="P1372" s="4">
        <v>1.152</v>
      </c>
      <c r="Q1372" s="4">
        <v>576.0</v>
      </c>
    </row>
    <row r="1373" ht="14.25" customHeight="1">
      <c r="B1373" s="1" t="s">
        <v>1361</v>
      </c>
      <c r="C1373" s="4">
        <v>7561.0</v>
      </c>
      <c r="D1373" s="4">
        <v>4762.5</v>
      </c>
      <c r="E1373" s="4">
        <v>217.5</v>
      </c>
      <c r="F1373" s="4">
        <v>1835.7200000000003</v>
      </c>
      <c r="G1373" s="5">
        <v>11.0</v>
      </c>
      <c r="H1373" s="4">
        <v>19.772727272727273</v>
      </c>
      <c r="I1373" s="4">
        <v>166.88363636363638</v>
      </c>
      <c r="J1373" s="4">
        <v>7727.5</v>
      </c>
      <c r="K1373" s="4">
        <v>-166.5</v>
      </c>
      <c r="L1373" s="4">
        <v>217.5</v>
      </c>
      <c r="M1373" s="4">
        <v>1835.7200000000003</v>
      </c>
      <c r="N1373" s="4">
        <v>9614.220000000001</v>
      </c>
      <c r="O1373" s="5">
        <v>6250.0</v>
      </c>
      <c r="P1373" s="4">
        <v>1.2364</v>
      </c>
      <c r="Q1373" s="4">
        <v>687.3636363636364</v>
      </c>
    </row>
    <row r="1374" ht="14.25" customHeight="1">
      <c r="B1374" s="1" t="s">
        <v>1362</v>
      </c>
      <c r="C1374" s="4">
        <v>735.0</v>
      </c>
      <c r="D1374" s="4">
        <v>441.0</v>
      </c>
      <c r="E1374" s="4">
        <v>18.75</v>
      </c>
      <c r="F1374" s="4">
        <v>155.24</v>
      </c>
      <c r="G1374" s="5">
        <v>1.0</v>
      </c>
      <c r="H1374" s="4">
        <v>18.75</v>
      </c>
      <c r="I1374" s="4">
        <v>155.24</v>
      </c>
      <c r="J1374" s="4">
        <v>735.0</v>
      </c>
      <c r="K1374" s="4">
        <v>0.0</v>
      </c>
      <c r="L1374" s="4">
        <v>18.75</v>
      </c>
      <c r="M1374" s="4">
        <v>155.24</v>
      </c>
      <c r="N1374" s="4">
        <v>908.99</v>
      </c>
      <c r="O1374" s="5">
        <v>500.0</v>
      </c>
      <c r="P1374" s="4">
        <v>1.47</v>
      </c>
      <c r="Q1374" s="4">
        <v>735.0</v>
      </c>
    </row>
    <row r="1375" ht="14.25" customHeight="1">
      <c r="B1375" s="1" t="s">
        <v>1363</v>
      </c>
      <c r="C1375" s="4">
        <v>3381.8599999999997</v>
      </c>
      <c r="D1375" s="4">
        <v>1893.5</v>
      </c>
      <c r="E1375" s="4">
        <v>117.5</v>
      </c>
      <c r="F1375" s="4">
        <v>455.11000000000007</v>
      </c>
      <c r="G1375" s="5">
        <v>8.0</v>
      </c>
      <c r="H1375" s="4">
        <v>14.6875</v>
      </c>
      <c r="I1375" s="4">
        <v>56.88875000000001</v>
      </c>
      <c r="J1375" s="4">
        <v>3078.0</v>
      </c>
      <c r="K1375" s="4">
        <v>303.86</v>
      </c>
      <c r="L1375" s="4">
        <v>117.5</v>
      </c>
      <c r="M1375" s="4">
        <v>455.11000000000007</v>
      </c>
      <c r="N1375" s="4">
        <v>3954.47</v>
      </c>
      <c r="O1375" s="5">
        <v>3750.0</v>
      </c>
      <c r="P1375" s="4">
        <v>0.8208</v>
      </c>
      <c r="Q1375" s="4">
        <v>422.73249999999996</v>
      </c>
    </row>
    <row r="1376" ht="14.25" customHeight="1">
      <c r="B1376" s="1" t="s">
        <v>1364</v>
      </c>
      <c r="C1376" s="4">
        <v>2141.0</v>
      </c>
      <c r="D1376" s="4">
        <v>2750.0</v>
      </c>
      <c r="E1376" s="4">
        <v>49.5</v>
      </c>
      <c r="F1376" s="4">
        <v>208.2</v>
      </c>
      <c r="G1376" s="5">
        <v>2.0</v>
      </c>
      <c r="H1376" s="4">
        <v>24.75</v>
      </c>
      <c r="I1376" s="4">
        <v>104.1</v>
      </c>
      <c r="J1376" s="4">
        <v>2000.0</v>
      </c>
      <c r="K1376" s="4">
        <v>141.0</v>
      </c>
      <c r="L1376" s="4">
        <v>49.5</v>
      </c>
      <c r="M1376" s="4">
        <v>208.2</v>
      </c>
      <c r="N1376" s="4">
        <v>2398.7</v>
      </c>
      <c r="O1376" s="5">
        <v>10000.0</v>
      </c>
      <c r="P1376" s="4">
        <v>0.2</v>
      </c>
      <c r="Q1376" s="4">
        <v>1070.5</v>
      </c>
    </row>
    <row r="1377" ht="14.25" customHeight="1">
      <c r="B1377" s="1" t="s">
        <v>1365</v>
      </c>
      <c r="C1377" s="4">
        <v>255.0</v>
      </c>
      <c r="D1377" s="4">
        <v>129.5</v>
      </c>
      <c r="E1377" s="4">
        <v>15.5</v>
      </c>
      <c r="F1377" s="4">
        <v>21.48</v>
      </c>
      <c r="G1377" s="5">
        <v>1.0</v>
      </c>
      <c r="H1377" s="4">
        <v>15.5</v>
      </c>
      <c r="I1377" s="4">
        <v>21.48</v>
      </c>
      <c r="J1377" s="4">
        <v>245.0</v>
      </c>
      <c r="K1377" s="4">
        <v>10.0</v>
      </c>
      <c r="L1377" s="4">
        <v>15.5</v>
      </c>
      <c r="M1377" s="4">
        <v>21.48</v>
      </c>
      <c r="N1377" s="4">
        <v>291.98</v>
      </c>
      <c r="O1377" s="5">
        <v>500.0</v>
      </c>
      <c r="P1377" s="4">
        <v>0.49</v>
      </c>
      <c r="Q1377" s="4">
        <v>255.0</v>
      </c>
    </row>
    <row r="1378" ht="14.25" customHeight="1">
      <c r="B1378" s="1" t="s">
        <v>1366</v>
      </c>
      <c r="C1378" s="4">
        <v>849.3</v>
      </c>
      <c r="D1378" s="4">
        <v>549.62</v>
      </c>
      <c r="E1378" s="4">
        <v>48.0</v>
      </c>
      <c r="F1378" s="4">
        <v>74.02</v>
      </c>
      <c r="G1378" s="5">
        <v>3.0</v>
      </c>
      <c r="H1378" s="4">
        <v>16.0</v>
      </c>
      <c r="I1378" s="4">
        <v>24.673333333333332</v>
      </c>
      <c r="J1378" s="4">
        <v>804.3</v>
      </c>
      <c r="K1378" s="4">
        <v>45.0</v>
      </c>
      <c r="L1378" s="4">
        <v>48.0</v>
      </c>
      <c r="M1378" s="4">
        <v>74.02</v>
      </c>
      <c r="N1378" s="4">
        <v>971.3199999999999</v>
      </c>
      <c r="O1378" s="5">
        <v>1326.0</v>
      </c>
      <c r="P1378" s="4">
        <v>0.6065610859728506</v>
      </c>
      <c r="Q1378" s="4">
        <v>283.09999999999997</v>
      </c>
    </row>
    <row r="1379" ht="14.25" customHeight="1">
      <c r="B1379" s="1" t="s">
        <v>1367</v>
      </c>
      <c r="C1379" s="4">
        <v>5597.8499999999985</v>
      </c>
      <c r="D1379" s="4">
        <v>2608.2499999999995</v>
      </c>
      <c r="E1379" s="4">
        <v>153.0</v>
      </c>
      <c r="F1379" s="4">
        <v>447.35</v>
      </c>
      <c r="G1379" s="5">
        <v>13.0</v>
      </c>
      <c r="H1379" s="4">
        <v>11.76923076923077</v>
      </c>
      <c r="I1379" s="4">
        <v>34.41153846153846</v>
      </c>
      <c r="J1379" s="4">
        <v>5235.5</v>
      </c>
      <c r="K1379" s="4">
        <v>362.3499999999999</v>
      </c>
      <c r="L1379" s="4">
        <v>153.0</v>
      </c>
      <c r="M1379" s="4">
        <v>447.35</v>
      </c>
      <c r="N1379" s="4">
        <v>6198.2</v>
      </c>
      <c r="O1379" s="5">
        <v>4550.0</v>
      </c>
      <c r="P1379" s="4">
        <v>1.1506593406593406</v>
      </c>
      <c r="Q1379" s="4">
        <v>430.60384615384606</v>
      </c>
    </row>
    <row r="1380" ht="14.25" customHeight="1">
      <c r="B1380" s="1" t="s">
        <v>1368</v>
      </c>
      <c r="C1380" s="4">
        <v>2471.83</v>
      </c>
      <c r="D1380" s="4">
        <v>1341.6</v>
      </c>
      <c r="E1380" s="4">
        <v>66.0</v>
      </c>
      <c r="F1380" s="4">
        <v>241.32</v>
      </c>
      <c r="G1380" s="5">
        <v>3.0</v>
      </c>
      <c r="H1380" s="4">
        <v>22.0</v>
      </c>
      <c r="I1380" s="4">
        <v>80.44</v>
      </c>
      <c r="J1380" s="4">
        <v>2177.2799999999997</v>
      </c>
      <c r="K1380" s="4">
        <v>294.55</v>
      </c>
      <c r="L1380" s="4">
        <v>66.0</v>
      </c>
      <c r="M1380" s="4">
        <v>241.32</v>
      </c>
      <c r="N1380" s="4">
        <v>2779.1499999999996</v>
      </c>
      <c r="O1380" s="5">
        <v>192.0</v>
      </c>
      <c r="P1380" s="4">
        <v>11.339999999999998</v>
      </c>
      <c r="Q1380" s="4">
        <v>823.9433333333333</v>
      </c>
    </row>
    <row r="1381" ht="14.25" customHeight="1">
      <c r="B1381" s="1" t="s">
        <v>1369</v>
      </c>
      <c r="C1381" s="4">
        <v>582.79</v>
      </c>
      <c r="D1381" s="4">
        <v>376.64</v>
      </c>
      <c r="E1381" s="4">
        <v>18.75</v>
      </c>
      <c r="F1381" s="4">
        <v>75.96</v>
      </c>
      <c r="G1381" s="5">
        <v>1.0</v>
      </c>
      <c r="H1381" s="4">
        <v>18.75</v>
      </c>
      <c r="I1381" s="4">
        <v>75.96</v>
      </c>
      <c r="J1381" s="4">
        <v>496.8</v>
      </c>
      <c r="K1381" s="4">
        <v>85.99</v>
      </c>
      <c r="L1381" s="4">
        <v>18.75</v>
      </c>
      <c r="M1381" s="4">
        <v>75.96</v>
      </c>
      <c r="N1381" s="4">
        <v>677.5</v>
      </c>
      <c r="O1381" s="5">
        <v>48.0</v>
      </c>
      <c r="P1381" s="4">
        <v>10.35</v>
      </c>
      <c r="Q1381" s="4">
        <v>582.79</v>
      </c>
    </row>
    <row r="1382" ht="14.25" customHeight="1">
      <c r="B1382" s="1" t="s">
        <v>1370</v>
      </c>
      <c r="C1382" s="4">
        <v>476.99</v>
      </c>
      <c r="D1382" s="4">
        <v>305.8</v>
      </c>
      <c r="E1382" s="4">
        <v>16.75</v>
      </c>
      <c r="F1382" s="4">
        <v>147.4</v>
      </c>
      <c r="G1382" s="5">
        <v>1.0</v>
      </c>
      <c r="H1382" s="4">
        <v>16.75</v>
      </c>
      <c r="I1382" s="4">
        <v>147.4</v>
      </c>
      <c r="J1382" s="4">
        <v>396.0</v>
      </c>
      <c r="K1382" s="4">
        <v>80.99</v>
      </c>
      <c r="L1382" s="4">
        <v>16.75</v>
      </c>
      <c r="M1382" s="4">
        <v>147.4</v>
      </c>
      <c r="N1382" s="4">
        <v>641.14</v>
      </c>
      <c r="O1382" s="5">
        <v>144.0</v>
      </c>
      <c r="P1382" s="4">
        <v>2.75</v>
      </c>
      <c r="Q1382" s="4">
        <v>476.99</v>
      </c>
    </row>
    <row r="1383" ht="14.25" customHeight="1">
      <c r="B1383" s="1" t="s">
        <v>1371</v>
      </c>
      <c r="C1383" s="4">
        <v>1022.03</v>
      </c>
      <c r="D1383" s="4">
        <v>550.0</v>
      </c>
      <c r="E1383" s="4">
        <v>36.75</v>
      </c>
      <c r="F1383" s="4">
        <v>380.86</v>
      </c>
      <c r="G1383" s="5">
        <v>2.0</v>
      </c>
      <c r="H1383" s="4">
        <v>18.375</v>
      </c>
      <c r="I1383" s="4">
        <v>190.43</v>
      </c>
      <c r="J1383" s="4">
        <v>818.64</v>
      </c>
      <c r="K1383" s="4">
        <v>203.39</v>
      </c>
      <c r="L1383" s="4">
        <v>36.75</v>
      </c>
      <c r="M1383" s="4">
        <v>380.86</v>
      </c>
      <c r="N1383" s="4">
        <v>1439.6399999999999</v>
      </c>
      <c r="O1383" s="5">
        <v>216.0</v>
      </c>
      <c r="P1383" s="4">
        <v>3.79</v>
      </c>
      <c r="Q1383" s="4">
        <v>511.015</v>
      </c>
    </row>
    <row r="1384" ht="14.25" customHeight="1">
      <c r="B1384" s="1" t="s">
        <v>1372</v>
      </c>
      <c r="C1384" s="4">
        <v>2091.24</v>
      </c>
      <c r="D1384" s="4">
        <v>1424.8000000000002</v>
      </c>
      <c r="E1384" s="4">
        <v>46.0</v>
      </c>
      <c r="F1384" s="4">
        <v>535.12</v>
      </c>
      <c r="G1384" s="5">
        <v>2.0</v>
      </c>
      <c r="H1384" s="4">
        <v>23.0</v>
      </c>
      <c r="I1384" s="4">
        <v>267.56</v>
      </c>
      <c r="J1384" s="4">
        <v>1895.7600000000002</v>
      </c>
      <c r="K1384" s="4">
        <v>195.48000000000002</v>
      </c>
      <c r="L1384" s="4">
        <v>46.0</v>
      </c>
      <c r="M1384" s="4">
        <v>535.12</v>
      </c>
      <c r="N1384" s="4">
        <v>2672.36</v>
      </c>
      <c r="O1384" s="5">
        <v>648.0</v>
      </c>
      <c r="P1384" s="4">
        <v>2.925555555555556</v>
      </c>
      <c r="Q1384" s="4">
        <v>1045.62</v>
      </c>
    </row>
    <row r="1385" ht="14.25" customHeight="1">
      <c r="B1385" s="1" t="s">
        <v>1373</v>
      </c>
      <c r="C1385" s="4">
        <v>352.2</v>
      </c>
      <c r="D1385" s="4">
        <v>174.13</v>
      </c>
      <c r="E1385" s="4">
        <v>15.5</v>
      </c>
      <c r="F1385" s="4">
        <v>102.5</v>
      </c>
      <c r="G1385" s="5">
        <v>1.0</v>
      </c>
      <c r="H1385" s="4">
        <v>15.5</v>
      </c>
      <c r="I1385" s="4">
        <v>102.5</v>
      </c>
      <c r="J1385" s="4">
        <v>282.24</v>
      </c>
      <c r="K1385" s="4">
        <v>69.96</v>
      </c>
      <c r="L1385" s="4">
        <v>15.5</v>
      </c>
      <c r="M1385" s="4">
        <v>102.5</v>
      </c>
      <c r="N1385" s="4">
        <v>470.2</v>
      </c>
      <c r="O1385" s="5">
        <v>72.0</v>
      </c>
      <c r="P1385" s="4">
        <v>3.92</v>
      </c>
      <c r="Q1385" s="4">
        <v>352.2</v>
      </c>
    </row>
    <row r="1386" ht="14.25" customHeight="1">
      <c r="B1386" s="1" t="s">
        <v>1374</v>
      </c>
      <c r="C1386" s="4">
        <v>6640.4400000000005</v>
      </c>
      <c r="D1386" s="4">
        <v>3463.56</v>
      </c>
      <c r="E1386" s="4">
        <v>95.5</v>
      </c>
      <c r="F1386" s="4">
        <v>2167.8699999999994</v>
      </c>
      <c r="G1386" s="5">
        <v>7.0</v>
      </c>
      <c r="H1386" s="4">
        <v>13.642857142857142</v>
      </c>
      <c r="I1386" s="4">
        <v>309.6957142857142</v>
      </c>
      <c r="J1386" s="4">
        <v>6370.5599999999995</v>
      </c>
      <c r="K1386" s="4">
        <v>269.8799999999999</v>
      </c>
      <c r="L1386" s="4">
        <v>95.5</v>
      </c>
      <c r="M1386" s="4">
        <v>2167.8699999999994</v>
      </c>
      <c r="N1386" s="4">
        <v>8903.810000000001</v>
      </c>
      <c r="O1386" s="5">
        <v>1440.0</v>
      </c>
      <c r="P1386" s="4">
        <v>4.4239999999999995</v>
      </c>
      <c r="Q1386" s="4">
        <v>948.6342857142857</v>
      </c>
    </row>
    <row r="1387" ht="14.25" customHeight="1">
      <c r="B1387" s="1" t="s">
        <v>1375</v>
      </c>
      <c r="C1387" s="4">
        <v>1342.52</v>
      </c>
      <c r="D1387" s="4">
        <v>839.6600000000001</v>
      </c>
      <c r="E1387" s="4">
        <v>20.0</v>
      </c>
      <c r="F1387" s="4">
        <v>360.71000000000004</v>
      </c>
      <c r="G1387" s="5">
        <v>2.0</v>
      </c>
      <c r="H1387" s="4">
        <v>10.0</v>
      </c>
      <c r="I1387" s="4">
        <v>180.35500000000002</v>
      </c>
      <c r="J1387" s="4">
        <v>1185.12</v>
      </c>
      <c r="K1387" s="4">
        <v>157.4</v>
      </c>
      <c r="L1387" s="4">
        <v>20.0</v>
      </c>
      <c r="M1387" s="4">
        <v>360.71000000000004</v>
      </c>
      <c r="N1387" s="4">
        <v>1723.23</v>
      </c>
      <c r="O1387" s="5">
        <v>324.0</v>
      </c>
      <c r="P1387" s="4">
        <v>3.6577777777777776</v>
      </c>
      <c r="Q1387" s="4">
        <v>671.26</v>
      </c>
    </row>
    <row r="1388" ht="14.25" customHeight="1">
      <c r="B1388" s="1" t="s">
        <v>1376</v>
      </c>
      <c r="C1388" s="4">
        <v>190.0</v>
      </c>
      <c r="D1388" s="4">
        <v>117.0</v>
      </c>
      <c r="E1388" s="4">
        <v>13.25</v>
      </c>
      <c r="F1388" s="4">
        <v>19.88</v>
      </c>
      <c r="G1388" s="5">
        <v>1.0</v>
      </c>
      <c r="H1388" s="4">
        <v>13.25</v>
      </c>
      <c r="I1388" s="4">
        <v>19.88</v>
      </c>
      <c r="J1388" s="4">
        <v>135.0</v>
      </c>
      <c r="K1388" s="4">
        <v>55.0</v>
      </c>
      <c r="L1388" s="4">
        <v>13.25</v>
      </c>
      <c r="M1388" s="4">
        <v>19.88</v>
      </c>
      <c r="N1388" s="4">
        <v>223.13</v>
      </c>
      <c r="O1388" s="5">
        <v>500.0</v>
      </c>
      <c r="P1388" s="4">
        <v>0.27</v>
      </c>
      <c r="Q1388" s="4">
        <v>190.0</v>
      </c>
    </row>
    <row r="1389" ht="14.25" customHeight="1">
      <c r="B1389" s="1" t="s">
        <v>1377</v>
      </c>
      <c r="C1389" s="4">
        <v>550.0</v>
      </c>
      <c r="D1389" s="4">
        <v>403.0</v>
      </c>
      <c r="E1389" s="4">
        <v>0.0</v>
      </c>
      <c r="F1389" s="4">
        <v>68.24000000000001</v>
      </c>
      <c r="G1389" s="5">
        <v>2.0</v>
      </c>
      <c r="H1389" s="4">
        <v>0.0</v>
      </c>
      <c r="I1389" s="4">
        <v>34.120000000000005</v>
      </c>
      <c r="J1389" s="4">
        <v>440.0</v>
      </c>
      <c r="K1389" s="4">
        <v>110.0</v>
      </c>
      <c r="L1389" s="4">
        <v>0.0</v>
      </c>
      <c r="M1389" s="4">
        <v>68.24000000000001</v>
      </c>
      <c r="N1389" s="4">
        <v>618.24</v>
      </c>
      <c r="O1389" s="5">
        <v>1000.0</v>
      </c>
      <c r="P1389" s="4">
        <v>0.44</v>
      </c>
      <c r="Q1389" s="4">
        <v>275.0</v>
      </c>
    </row>
    <row r="1390" ht="14.25" customHeight="1">
      <c r="B1390" s="1" t="s">
        <v>1378</v>
      </c>
      <c r="C1390" s="4">
        <v>814.0</v>
      </c>
      <c r="D1390" s="4">
        <v>597.5</v>
      </c>
      <c r="E1390" s="4">
        <v>59.0</v>
      </c>
      <c r="F1390" s="4">
        <v>128.57</v>
      </c>
      <c r="G1390" s="5">
        <v>4.0</v>
      </c>
      <c r="H1390" s="4">
        <v>14.75</v>
      </c>
      <c r="I1390" s="4">
        <v>32.1425</v>
      </c>
      <c r="J1390" s="4">
        <v>615.0</v>
      </c>
      <c r="K1390" s="4">
        <v>199.0</v>
      </c>
      <c r="L1390" s="4">
        <v>59.0</v>
      </c>
      <c r="M1390" s="4">
        <v>128.57</v>
      </c>
      <c r="N1390" s="4">
        <v>1001.5699999999999</v>
      </c>
      <c r="O1390" s="5">
        <v>2500.0</v>
      </c>
      <c r="P1390" s="4">
        <v>0.246</v>
      </c>
      <c r="Q1390" s="4">
        <v>203.5</v>
      </c>
    </row>
    <row r="1391" ht="14.25" customHeight="1">
      <c r="B1391" s="1" t="s">
        <v>1379</v>
      </c>
      <c r="C1391" s="4">
        <v>1333.32</v>
      </c>
      <c r="D1391" s="4">
        <v>820.0</v>
      </c>
      <c r="E1391" s="4">
        <v>38.75</v>
      </c>
      <c r="F1391" s="4">
        <v>174.91000000000003</v>
      </c>
      <c r="G1391" s="5">
        <v>2.0</v>
      </c>
      <c r="H1391" s="4">
        <v>19.375</v>
      </c>
      <c r="I1391" s="4">
        <v>87.45500000000001</v>
      </c>
      <c r="J1391" s="4">
        <v>1157.0</v>
      </c>
      <c r="K1391" s="4">
        <v>176.32</v>
      </c>
      <c r="L1391" s="4">
        <v>38.75</v>
      </c>
      <c r="M1391" s="4">
        <v>174.91000000000003</v>
      </c>
      <c r="N1391" s="4">
        <v>1546.98</v>
      </c>
      <c r="O1391" s="5">
        <v>100.0</v>
      </c>
      <c r="P1391" s="4">
        <v>11.57</v>
      </c>
      <c r="Q1391" s="4">
        <v>666.66</v>
      </c>
    </row>
    <row r="1392" ht="14.25" customHeight="1">
      <c r="B1392" s="1" t="s">
        <v>1380</v>
      </c>
      <c r="C1392" s="4">
        <v>2373.0</v>
      </c>
      <c r="D1392" s="4">
        <v>1867.4</v>
      </c>
      <c r="E1392" s="4">
        <v>78.5</v>
      </c>
      <c r="F1392" s="4">
        <v>170.08999999999997</v>
      </c>
      <c r="G1392" s="5">
        <v>7.0</v>
      </c>
      <c r="H1392" s="4">
        <v>11.214285714285714</v>
      </c>
      <c r="I1392" s="4">
        <v>24.298571428571424</v>
      </c>
      <c r="J1392" s="4">
        <v>2038.0</v>
      </c>
      <c r="K1392" s="4">
        <v>335.0</v>
      </c>
      <c r="L1392" s="4">
        <v>78.5</v>
      </c>
      <c r="M1392" s="4">
        <v>170.08999999999997</v>
      </c>
      <c r="N1392" s="4">
        <v>2621.59</v>
      </c>
      <c r="O1392" s="5">
        <v>2300.0</v>
      </c>
      <c r="P1392" s="4">
        <v>0.8860869565217391</v>
      </c>
      <c r="Q1392" s="4">
        <v>339.0</v>
      </c>
    </row>
    <row r="1393" ht="14.25" customHeight="1">
      <c r="B1393" s="1" t="s">
        <v>1381</v>
      </c>
      <c r="C1393" s="4">
        <v>336.71</v>
      </c>
      <c r="D1393" s="4">
        <v>220.42</v>
      </c>
      <c r="E1393" s="4">
        <v>0.0</v>
      </c>
      <c r="F1393" s="4">
        <v>25.91</v>
      </c>
      <c r="G1393" s="5">
        <v>1.0</v>
      </c>
      <c r="H1393" s="4">
        <v>0.0</v>
      </c>
      <c r="I1393" s="4">
        <v>25.91</v>
      </c>
      <c r="J1393" s="4">
        <v>266.04</v>
      </c>
      <c r="K1393" s="4">
        <v>70.67</v>
      </c>
      <c r="L1393" s="4">
        <v>0.0</v>
      </c>
      <c r="M1393" s="4">
        <v>25.91</v>
      </c>
      <c r="N1393" s="4">
        <v>362.62</v>
      </c>
      <c r="O1393" s="5">
        <v>6.0</v>
      </c>
      <c r="P1393" s="4">
        <v>44.34</v>
      </c>
      <c r="Q1393" s="4">
        <v>336.71</v>
      </c>
    </row>
    <row r="1394" ht="14.25" customHeight="1">
      <c r="B1394" s="1" t="s">
        <v>1382</v>
      </c>
      <c r="C1394" s="4">
        <v>376.17</v>
      </c>
      <c r="D1394" s="4">
        <v>224.0</v>
      </c>
      <c r="E1394" s="4">
        <v>15.5</v>
      </c>
      <c r="F1394" s="4">
        <v>89.25</v>
      </c>
      <c r="G1394" s="5">
        <v>1.0</v>
      </c>
      <c r="H1394" s="4">
        <v>15.5</v>
      </c>
      <c r="I1394" s="4">
        <v>89.25</v>
      </c>
      <c r="J1394" s="4">
        <v>305.0</v>
      </c>
      <c r="K1394" s="4">
        <v>71.17</v>
      </c>
      <c r="L1394" s="4">
        <v>15.5</v>
      </c>
      <c r="M1394" s="4">
        <v>89.25</v>
      </c>
      <c r="N1394" s="4">
        <v>480.92</v>
      </c>
      <c r="O1394" s="5">
        <v>250.0</v>
      </c>
      <c r="P1394" s="4">
        <v>1.22</v>
      </c>
      <c r="Q1394" s="4">
        <v>376.17</v>
      </c>
    </row>
    <row r="1395" ht="14.25" customHeight="1">
      <c r="B1395" s="1" t="s">
        <v>1383</v>
      </c>
      <c r="C1395" s="4">
        <v>1265.0</v>
      </c>
      <c r="D1395" s="4">
        <v>964.7</v>
      </c>
      <c r="E1395" s="4">
        <v>24.75</v>
      </c>
      <c r="F1395" s="4">
        <v>233.39</v>
      </c>
      <c r="G1395" s="5">
        <v>1.0</v>
      </c>
      <c r="H1395" s="4">
        <v>24.75</v>
      </c>
      <c r="I1395" s="4">
        <v>233.39</v>
      </c>
      <c r="J1395" s="4">
        <v>1210.0</v>
      </c>
      <c r="K1395" s="4">
        <v>55.0</v>
      </c>
      <c r="L1395" s="4">
        <v>24.75</v>
      </c>
      <c r="M1395" s="4">
        <v>233.39</v>
      </c>
      <c r="N1395" s="4">
        <v>1523.14</v>
      </c>
      <c r="O1395" s="5">
        <v>550.0</v>
      </c>
      <c r="P1395" s="4">
        <v>2.2</v>
      </c>
      <c r="Q1395" s="4">
        <v>1265.0</v>
      </c>
    </row>
    <row r="1396" ht="14.25" customHeight="1">
      <c r="B1396" s="1" t="s">
        <v>1384</v>
      </c>
      <c r="C1396" s="4">
        <v>859.04</v>
      </c>
      <c r="D1396" s="4">
        <v>744.21</v>
      </c>
      <c r="E1396" s="4">
        <v>44.25</v>
      </c>
      <c r="F1396" s="4">
        <v>94.09</v>
      </c>
      <c r="G1396" s="5">
        <v>3.0</v>
      </c>
      <c r="H1396" s="4">
        <v>14.75</v>
      </c>
      <c r="I1396" s="4">
        <v>31.363333333333333</v>
      </c>
      <c r="J1396" s="4">
        <v>819.04</v>
      </c>
      <c r="K1396" s="4">
        <v>40.0</v>
      </c>
      <c r="L1396" s="4">
        <v>44.25</v>
      </c>
      <c r="M1396" s="4">
        <v>94.09</v>
      </c>
      <c r="N1396" s="4">
        <v>997.38</v>
      </c>
      <c r="O1396" s="5">
        <v>1012.0</v>
      </c>
      <c r="P1396" s="4">
        <v>0.8093280632411067</v>
      </c>
      <c r="Q1396" s="4">
        <v>286.34666666666664</v>
      </c>
    </row>
    <row r="1397" ht="14.25" customHeight="1">
      <c r="B1397" s="1" t="s">
        <v>1385</v>
      </c>
      <c r="C1397" s="4">
        <v>2140.31</v>
      </c>
      <c r="D1397" s="4">
        <v>1376.75</v>
      </c>
      <c r="E1397" s="4">
        <v>32.0</v>
      </c>
      <c r="F1397" s="4">
        <v>389.74</v>
      </c>
      <c r="G1397" s="5">
        <v>4.0</v>
      </c>
      <c r="H1397" s="4">
        <v>8.0</v>
      </c>
      <c r="I1397" s="4">
        <v>97.435</v>
      </c>
      <c r="J1397" s="4">
        <v>2311.5</v>
      </c>
      <c r="K1397" s="4">
        <v>-171.19</v>
      </c>
      <c r="L1397" s="4">
        <v>32.0</v>
      </c>
      <c r="M1397" s="4">
        <v>389.74</v>
      </c>
      <c r="N1397" s="4">
        <v>2562.05</v>
      </c>
      <c r="O1397" s="5">
        <v>4075.0</v>
      </c>
      <c r="P1397" s="4">
        <v>0.567239263803681</v>
      </c>
      <c r="Q1397" s="4">
        <v>535.0775</v>
      </c>
    </row>
    <row r="1398" ht="14.25" customHeight="1">
      <c r="B1398" s="1" t="s">
        <v>1386</v>
      </c>
      <c r="C1398" s="4">
        <v>2259.72</v>
      </c>
      <c r="D1398" s="4">
        <v>1259.2</v>
      </c>
      <c r="E1398" s="4">
        <v>46.0</v>
      </c>
      <c r="F1398" s="4">
        <v>304.12</v>
      </c>
      <c r="G1398" s="5">
        <v>2.0</v>
      </c>
      <c r="H1398" s="4">
        <v>23.0</v>
      </c>
      <c r="I1398" s="4">
        <v>152.06</v>
      </c>
      <c r="J1398" s="4">
        <v>2089.0</v>
      </c>
      <c r="K1398" s="4">
        <v>170.72000000000003</v>
      </c>
      <c r="L1398" s="4">
        <v>46.0</v>
      </c>
      <c r="M1398" s="4">
        <v>304.12</v>
      </c>
      <c r="N1398" s="4">
        <v>2609.84</v>
      </c>
      <c r="O1398" s="5">
        <v>800.0</v>
      </c>
      <c r="P1398" s="4">
        <v>2.61125</v>
      </c>
      <c r="Q1398" s="4">
        <v>1129.86</v>
      </c>
    </row>
    <row r="1399" ht="14.25" customHeight="1">
      <c r="B1399" s="1" t="s">
        <v>1387</v>
      </c>
      <c r="C1399" s="4">
        <v>420.68</v>
      </c>
      <c r="D1399" s="4">
        <v>279.5</v>
      </c>
      <c r="E1399" s="4">
        <v>15.5</v>
      </c>
      <c r="F1399" s="4">
        <v>65.21</v>
      </c>
      <c r="G1399" s="5">
        <v>1.0</v>
      </c>
      <c r="H1399" s="4">
        <v>15.5</v>
      </c>
      <c r="I1399" s="4">
        <v>65.21</v>
      </c>
      <c r="J1399" s="4">
        <v>418.5</v>
      </c>
      <c r="K1399" s="4">
        <v>2.18</v>
      </c>
      <c r="L1399" s="4">
        <v>15.5</v>
      </c>
      <c r="M1399" s="4">
        <v>65.21</v>
      </c>
      <c r="N1399" s="4">
        <v>501.39</v>
      </c>
      <c r="O1399" s="5">
        <v>150.0</v>
      </c>
      <c r="P1399" s="4">
        <v>2.79</v>
      </c>
      <c r="Q1399" s="4">
        <v>420.68</v>
      </c>
    </row>
    <row r="1400" ht="14.25" customHeight="1">
      <c r="B1400" s="1" t="s">
        <v>1388</v>
      </c>
      <c r="C1400" s="4">
        <v>789.45</v>
      </c>
      <c r="D1400" s="4">
        <v>526.8</v>
      </c>
      <c r="E1400" s="4">
        <v>30.0</v>
      </c>
      <c r="F1400" s="4">
        <v>99.15</v>
      </c>
      <c r="G1400" s="5">
        <v>3.0</v>
      </c>
      <c r="H1400" s="4">
        <v>10.0</v>
      </c>
      <c r="I1400" s="4">
        <v>33.050000000000004</v>
      </c>
      <c r="J1400" s="4">
        <v>621.0</v>
      </c>
      <c r="K1400" s="4">
        <v>168.45</v>
      </c>
      <c r="L1400" s="4">
        <v>30.0</v>
      </c>
      <c r="M1400" s="4">
        <v>99.15</v>
      </c>
      <c r="N1400" s="4">
        <v>918.5999999999999</v>
      </c>
      <c r="O1400" s="5">
        <v>300.0</v>
      </c>
      <c r="P1400" s="4">
        <v>2.07</v>
      </c>
      <c r="Q1400" s="4">
        <v>263.15000000000003</v>
      </c>
    </row>
    <row r="1401" ht="14.25" customHeight="1">
      <c r="B1401" s="1" t="s">
        <v>1389</v>
      </c>
      <c r="C1401" s="4">
        <v>1944.2199999999998</v>
      </c>
      <c r="D1401" s="4">
        <v>1425.33</v>
      </c>
      <c r="E1401" s="4">
        <v>46.0</v>
      </c>
      <c r="F1401" s="4">
        <v>55.24</v>
      </c>
      <c r="G1401" s="5">
        <v>2.0</v>
      </c>
      <c r="H1401" s="4">
        <v>23.0</v>
      </c>
      <c r="I1401" s="4">
        <v>27.62</v>
      </c>
      <c r="J1401" s="4">
        <v>1732.4</v>
      </c>
      <c r="K1401" s="4">
        <v>211.82</v>
      </c>
      <c r="L1401" s="4">
        <v>46.0</v>
      </c>
      <c r="M1401" s="4">
        <v>55.24</v>
      </c>
      <c r="N1401" s="4">
        <v>2045.46</v>
      </c>
      <c r="O1401" s="5">
        <v>148.0</v>
      </c>
      <c r="P1401" s="4">
        <v>11.705405405405406</v>
      </c>
      <c r="Q1401" s="4">
        <v>972.1099999999999</v>
      </c>
    </row>
    <row r="1402" ht="14.25" customHeight="1">
      <c r="B1402" s="1" t="s">
        <v>1390</v>
      </c>
      <c r="C1402" s="4">
        <v>7336.22</v>
      </c>
      <c r="D1402" s="4">
        <v>4619.89</v>
      </c>
      <c r="E1402" s="4">
        <v>109.25</v>
      </c>
      <c r="F1402" s="4">
        <v>621.6500000000001</v>
      </c>
      <c r="G1402" s="5">
        <v>4.0</v>
      </c>
      <c r="H1402" s="4">
        <v>27.3125</v>
      </c>
      <c r="I1402" s="4">
        <v>155.41250000000002</v>
      </c>
      <c r="J1402" s="4">
        <v>6683.96</v>
      </c>
      <c r="K1402" s="4">
        <v>652.26</v>
      </c>
      <c r="L1402" s="4">
        <v>109.25</v>
      </c>
      <c r="M1402" s="4">
        <v>621.6500000000001</v>
      </c>
      <c r="N1402" s="4">
        <v>8067.119999999999</v>
      </c>
      <c r="O1402" s="5">
        <v>147.0</v>
      </c>
      <c r="P1402" s="4">
        <v>45.4691156462585</v>
      </c>
      <c r="Q1402" s="4">
        <v>1834.055</v>
      </c>
    </row>
    <row r="1403" ht="14.25" customHeight="1">
      <c r="B1403" s="1" t="s">
        <v>1391</v>
      </c>
      <c r="C1403" s="4">
        <v>3247.08</v>
      </c>
      <c r="D1403" s="4">
        <v>2372.16</v>
      </c>
      <c r="E1403" s="4">
        <v>44.75</v>
      </c>
      <c r="F1403" s="4">
        <v>142.54</v>
      </c>
      <c r="G1403" s="5">
        <v>3.0</v>
      </c>
      <c r="H1403" s="4">
        <v>14.916666666666666</v>
      </c>
      <c r="I1403" s="4">
        <v>47.51333333333333</v>
      </c>
      <c r="J1403" s="4">
        <v>3047.9</v>
      </c>
      <c r="K1403" s="4">
        <v>199.18</v>
      </c>
      <c r="L1403" s="4">
        <v>44.75</v>
      </c>
      <c r="M1403" s="4">
        <v>142.54</v>
      </c>
      <c r="N1403" s="4">
        <v>3434.37</v>
      </c>
      <c r="O1403" s="5">
        <v>410.0</v>
      </c>
      <c r="P1403" s="4">
        <v>7.433902439024391</v>
      </c>
      <c r="Q1403" s="4">
        <v>1082.36</v>
      </c>
    </row>
    <row r="1404" ht="14.25" customHeight="1">
      <c r="B1404" s="1" t="s">
        <v>1392</v>
      </c>
      <c r="C1404" s="4">
        <v>8693.51</v>
      </c>
      <c r="D1404" s="4">
        <v>6506.4</v>
      </c>
      <c r="E1404" s="4">
        <v>75.75</v>
      </c>
      <c r="F1404" s="4">
        <v>266.12</v>
      </c>
      <c r="G1404" s="5">
        <v>3.0</v>
      </c>
      <c r="H1404" s="4">
        <v>25.25</v>
      </c>
      <c r="I1404" s="4">
        <v>88.70666666666666</v>
      </c>
      <c r="J1404" s="4">
        <v>8094.5</v>
      </c>
      <c r="K1404" s="4">
        <v>599.01</v>
      </c>
      <c r="L1404" s="4">
        <v>75.75</v>
      </c>
      <c r="M1404" s="4">
        <v>266.12</v>
      </c>
      <c r="N1404" s="4">
        <v>9035.380000000001</v>
      </c>
      <c r="O1404" s="5">
        <v>800.0</v>
      </c>
      <c r="P1404" s="4">
        <v>10.118125</v>
      </c>
      <c r="Q1404" s="4">
        <v>2897.8366666666666</v>
      </c>
    </row>
    <row r="1405" ht="14.25" customHeight="1">
      <c r="B1405" s="1" t="s">
        <v>1393</v>
      </c>
      <c r="C1405" s="4">
        <v>6651.21</v>
      </c>
      <c r="D1405" s="4">
        <v>4542.91</v>
      </c>
      <c r="E1405" s="4">
        <v>133.5</v>
      </c>
      <c r="F1405" s="4">
        <v>243.6</v>
      </c>
      <c r="G1405" s="5">
        <v>6.0</v>
      </c>
      <c r="H1405" s="4">
        <v>22.25</v>
      </c>
      <c r="I1405" s="4">
        <v>40.6</v>
      </c>
      <c r="J1405" s="4">
        <v>6337.9</v>
      </c>
      <c r="K1405" s="4">
        <v>313.31</v>
      </c>
      <c r="L1405" s="4">
        <v>133.5</v>
      </c>
      <c r="M1405" s="4">
        <v>243.6</v>
      </c>
      <c r="N1405" s="4">
        <v>7028.3099999999995</v>
      </c>
      <c r="O1405" s="5">
        <v>256.0</v>
      </c>
      <c r="P1405" s="4">
        <v>24.757421875</v>
      </c>
      <c r="Q1405" s="4">
        <v>1108.535</v>
      </c>
    </row>
    <row r="1406" ht="14.25" customHeight="1">
      <c r="B1406" s="1" t="s">
        <v>1394</v>
      </c>
      <c r="C1406" s="4">
        <v>230.0</v>
      </c>
      <c r="D1406" s="4">
        <v>170.0</v>
      </c>
      <c r="E1406" s="4">
        <v>13.25</v>
      </c>
      <c r="F1406" s="4">
        <v>42.97</v>
      </c>
      <c r="G1406" s="5">
        <v>1.0</v>
      </c>
      <c r="H1406" s="4">
        <v>13.25</v>
      </c>
      <c r="I1406" s="4">
        <v>42.97</v>
      </c>
      <c r="J1406" s="4">
        <v>175.0</v>
      </c>
      <c r="K1406" s="4">
        <v>55.0</v>
      </c>
      <c r="L1406" s="4">
        <v>13.25</v>
      </c>
      <c r="M1406" s="4">
        <v>42.97</v>
      </c>
      <c r="N1406" s="4">
        <v>286.22</v>
      </c>
      <c r="O1406" s="5">
        <v>500.0</v>
      </c>
      <c r="P1406" s="4">
        <v>0.35</v>
      </c>
      <c r="Q1406" s="4">
        <v>230.0</v>
      </c>
    </row>
    <row r="1407" ht="14.25" customHeight="1">
      <c r="B1407" s="1" t="s">
        <v>1395</v>
      </c>
      <c r="C1407" s="4">
        <v>1103.41</v>
      </c>
      <c r="D1407" s="4">
        <v>788.0</v>
      </c>
      <c r="E1407" s="4">
        <v>24.75</v>
      </c>
      <c r="F1407" s="4">
        <v>441.91</v>
      </c>
      <c r="G1407" s="5">
        <v>1.0</v>
      </c>
      <c r="H1407" s="4">
        <v>24.75</v>
      </c>
      <c r="I1407" s="4">
        <v>441.91</v>
      </c>
      <c r="J1407" s="4">
        <v>990.0</v>
      </c>
      <c r="K1407" s="4">
        <v>113.41</v>
      </c>
      <c r="L1407" s="4">
        <v>24.75</v>
      </c>
      <c r="M1407" s="4">
        <v>441.91</v>
      </c>
      <c r="N1407" s="4">
        <v>1570.07</v>
      </c>
      <c r="O1407" s="5">
        <v>200.0</v>
      </c>
      <c r="P1407" s="4">
        <v>4.95</v>
      </c>
      <c r="Q1407" s="4">
        <v>1103.41</v>
      </c>
    </row>
    <row r="1408" ht="14.25" customHeight="1">
      <c r="B1408" s="1" t="s">
        <v>1396</v>
      </c>
      <c r="C1408" s="4">
        <v>337.69</v>
      </c>
      <c r="D1408" s="4">
        <v>192.6</v>
      </c>
      <c r="E1408" s="4">
        <v>16.75</v>
      </c>
      <c r="F1408" s="4">
        <v>50.63</v>
      </c>
      <c r="G1408" s="5">
        <v>1.0</v>
      </c>
      <c r="H1408" s="4">
        <v>16.75</v>
      </c>
      <c r="I1408" s="4">
        <v>50.63</v>
      </c>
      <c r="J1408" s="4">
        <v>297.0</v>
      </c>
      <c r="K1408" s="4">
        <v>40.69</v>
      </c>
      <c r="L1408" s="4">
        <v>16.75</v>
      </c>
      <c r="M1408" s="4">
        <v>50.63</v>
      </c>
      <c r="N1408" s="4">
        <v>405.07</v>
      </c>
      <c r="O1408" s="5">
        <v>300.0</v>
      </c>
      <c r="P1408" s="4">
        <v>0.99</v>
      </c>
      <c r="Q1408" s="4">
        <v>337.69</v>
      </c>
    </row>
    <row r="1409" ht="14.25" customHeight="1">
      <c r="B1409" s="1" t="s">
        <v>1397</v>
      </c>
      <c r="C1409" s="4">
        <v>3901.1499999999996</v>
      </c>
      <c r="D1409" s="4">
        <v>2199.0</v>
      </c>
      <c r="E1409" s="4">
        <v>111.25</v>
      </c>
      <c r="F1409" s="4">
        <v>549.68</v>
      </c>
      <c r="G1409" s="5">
        <v>10.0</v>
      </c>
      <c r="H1409" s="4">
        <v>11.125</v>
      </c>
      <c r="I1409" s="4">
        <v>54.967999999999996</v>
      </c>
      <c r="J1409" s="4">
        <v>3608.0</v>
      </c>
      <c r="K1409" s="4">
        <v>293.15</v>
      </c>
      <c r="L1409" s="4">
        <v>111.25</v>
      </c>
      <c r="M1409" s="4">
        <v>549.68</v>
      </c>
      <c r="N1409" s="4">
        <v>4562.08</v>
      </c>
      <c r="O1409" s="5">
        <v>6100.0</v>
      </c>
      <c r="P1409" s="4">
        <v>0.5914754098360656</v>
      </c>
      <c r="Q1409" s="4">
        <v>390.11499999999995</v>
      </c>
    </row>
    <row r="1410" ht="14.25" customHeight="1">
      <c r="B1410" s="1" t="s">
        <v>1398</v>
      </c>
      <c r="C1410" s="4">
        <v>961.05</v>
      </c>
      <c r="D1410" s="4">
        <v>469.20000000000005</v>
      </c>
      <c r="E1410" s="4">
        <v>43.25</v>
      </c>
      <c r="F1410" s="4">
        <v>140.62</v>
      </c>
      <c r="G1410" s="5">
        <v>5.0</v>
      </c>
      <c r="H1410" s="4">
        <v>8.65</v>
      </c>
      <c r="I1410" s="4">
        <v>28.124000000000002</v>
      </c>
      <c r="J1410" s="4">
        <v>828.0</v>
      </c>
      <c r="K1410" s="4">
        <v>133.05</v>
      </c>
      <c r="L1410" s="4">
        <v>43.25</v>
      </c>
      <c r="M1410" s="4">
        <v>140.62</v>
      </c>
      <c r="N1410" s="4">
        <v>1144.92</v>
      </c>
      <c r="O1410" s="5">
        <v>1700.0</v>
      </c>
      <c r="P1410" s="4">
        <v>0.48705882352941177</v>
      </c>
      <c r="Q1410" s="4">
        <v>192.20999999999998</v>
      </c>
    </row>
    <row r="1411" ht="14.25" customHeight="1">
      <c r="B1411" s="1" t="s">
        <v>1399</v>
      </c>
      <c r="C1411" s="4">
        <v>1162.45</v>
      </c>
      <c r="D1411" s="4">
        <v>645.0</v>
      </c>
      <c r="E1411" s="4">
        <v>0.0</v>
      </c>
      <c r="F1411" s="4">
        <v>133.75</v>
      </c>
      <c r="G1411" s="5">
        <v>1.0</v>
      </c>
      <c r="H1411" s="4">
        <v>0.0</v>
      </c>
      <c r="I1411" s="4">
        <v>133.75</v>
      </c>
      <c r="J1411" s="4">
        <v>1137.5</v>
      </c>
      <c r="K1411" s="4">
        <v>24.95</v>
      </c>
      <c r="L1411" s="4">
        <v>0.0</v>
      </c>
      <c r="M1411" s="4">
        <v>133.75</v>
      </c>
      <c r="N1411" s="4">
        <v>1296.2</v>
      </c>
      <c r="O1411" s="5">
        <v>1250.0</v>
      </c>
      <c r="P1411" s="4">
        <v>0.91</v>
      </c>
      <c r="Q1411" s="4">
        <v>1162.45</v>
      </c>
    </row>
    <row r="1412" ht="14.25" customHeight="1">
      <c r="B1412" s="1" t="s">
        <v>1400</v>
      </c>
      <c r="C1412" s="4">
        <v>2506.95</v>
      </c>
      <c r="D1412" s="4">
        <v>1441.6000000000001</v>
      </c>
      <c r="E1412" s="4">
        <v>80.0</v>
      </c>
      <c r="F1412" s="4">
        <v>226.91000000000003</v>
      </c>
      <c r="G1412" s="5">
        <v>6.0</v>
      </c>
      <c r="H1412" s="4">
        <v>13.333333333333334</v>
      </c>
      <c r="I1412" s="4">
        <v>37.818333333333335</v>
      </c>
      <c r="J1412" s="4">
        <v>2716.0</v>
      </c>
      <c r="K1412" s="4">
        <v>-209.05</v>
      </c>
      <c r="L1412" s="4">
        <v>80.0</v>
      </c>
      <c r="M1412" s="4">
        <v>226.91000000000003</v>
      </c>
      <c r="N1412" s="4">
        <v>2813.8599999999997</v>
      </c>
      <c r="O1412" s="5">
        <v>3400.0</v>
      </c>
      <c r="P1412" s="4">
        <v>0.7988235294117647</v>
      </c>
      <c r="Q1412" s="4">
        <v>417.825</v>
      </c>
    </row>
    <row r="1413" ht="14.25" customHeight="1">
      <c r="B1413" s="1" t="s">
        <v>1401</v>
      </c>
      <c r="C1413" s="4">
        <v>1244.85</v>
      </c>
      <c r="D1413" s="4">
        <v>702.9</v>
      </c>
      <c r="E1413" s="4">
        <v>26.0</v>
      </c>
      <c r="F1413" s="4">
        <v>62.26</v>
      </c>
      <c r="G1413" s="5">
        <v>1.0</v>
      </c>
      <c r="H1413" s="4">
        <v>26.0</v>
      </c>
      <c r="I1413" s="4">
        <v>62.26</v>
      </c>
      <c r="J1413" s="4">
        <v>1170.0</v>
      </c>
      <c r="K1413" s="4">
        <v>74.85</v>
      </c>
      <c r="L1413" s="4">
        <v>26.0</v>
      </c>
      <c r="M1413" s="4">
        <v>62.26</v>
      </c>
      <c r="N1413" s="4">
        <v>1333.11</v>
      </c>
      <c r="O1413" s="5">
        <v>900.0</v>
      </c>
      <c r="P1413" s="4">
        <v>1.3</v>
      </c>
      <c r="Q1413" s="4">
        <v>1244.85</v>
      </c>
    </row>
    <row r="1414" ht="14.25" customHeight="1">
      <c r="B1414" s="1" t="s">
        <v>1402</v>
      </c>
      <c r="C1414" s="4">
        <v>8803.65</v>
      </c>
      <c r="D1414" s="4">
        <v>6052.799999999998</v>
      </c>
      <c r="E1414" s="4">
        <v>268.5</v>
      </c>
      <c r="F1414" s="4">
        <v>646.0199999999999</v>
      </c>
      <c r="G1414" s="5">
        <v>18.0</v>
      </c>
      <c r="H1414" s="4">
        <v>14.916666666666666</v>
      </c>
      <c r="I1414" s="4">
        <v>35.88999999999999</v>
      </c>
      <c r="J1414" s="4">
        <v>8094.0</v>
      </c>
      <c r="K1414" s="4">
        <v>709.6500000000001</v>
      </c>
      <c r="L1414" s="4">
        <v>268.5</v>
      </c>
      <c r="M1414" s="4">
        <v>646.0199999999999</v>
      </c>
      <c r="N1414" s="4">
        <v>9718.169999999996</v>
      </c>
      <c r="O1414" s="5">
        <v>7600.0</v>
      </c>
      <c r="P1414" s="4">
        <v>1.065</v>
      </c>
      <c r="Q1414" s="4">
        <v>489.09166666666664</v>
      </c>
    </row>
    <row r="1415" ht="14.25" customHeight="1">
      <c r="B1415" s="1" t="s">
        <v>1403</v>
      </c>
      <c r="C1415" s="4">
        <v>608.37</v>
      </c>
      <c r="D1415" s="4">
        <v>646.0</v>
      </c>
      <c r="E1415" s="4">
        <v>0.0</v>
      </c>
      <c r="F1415" s="4">
        <v>109.98</v>
      </c>
      <c r="G1415" s="5">
        <v>1.0</v>
      </c>
      <c r="H1415" s="4">
        <v>0.0</v>
      </c>
      <c r="I1415" s="4">
        <v>109.98</v>
      </c>
      <c r="J1415" s="4">
        <v>522.5</v>
      </c>
      <c r="K1415" s="4">
        <v>85.87</v>
      </c>
      <c r="L1415" s="4">
        <v>0.0</v>
      </c>
      <c r="M1415" s="4">
        <v>109.98</v>
      </c>
      <c r="N1415" s="4">
        <v>718.35</v>
      </c>
      <c r="O1415" s="5">
        <v>250.0</v>
      </c>
      <c r="P1415" s="4">
        <v>2.09</v>
      </c>
      <c r="Q1415" s="4">
        <v>608.37</v>
      </c>
    </row>
    <row r="1416" ht="14.25" customHeight="1">
      <c r="B1416" s="1" t="s">
        <v>1404</v>
      </c>
      <c r="C1416" s="4">
        <v>2140.73</v>
      </c>
      <c r="D1416" s="4">
        <v>1909.76</v>
      </c>
      <c r="E1416" s="4">
        <v>26.0</v>
      </c>
      <c r="F1416" s="4">
        <v>222.43</v>
      </c>
      <c r="G1416" s="5">
        <v>1.0</v>
      </c>
      <c r="H1416" s="4">
        <v>26.0</v>
      </c>
      <c r="I1416" s="4">
        <v>222.43</v>
      </c>
      <c r="J1416" s="4">
        <v>1976.0</v>
      </c>
      <c r="K1416" s="4">
        <v>164.73</v>
      </c>
      <c r="L1416" s="4">
        <v>26.0</v>
      </c>
      <c r="M1416" s="4">
        <v>222.43</v>
      </c>
      <c r="N1416" s="4">
        <v>2389.16</v>
      </c>
      <c r="O1416" s="5">
        <v>520.0</v>
      </c>
      <c r="P1416" s="4">
        <v>3.8</v>
      </c>
      <c r="Q1416" s="4">
        <v>2140.73</v>
      </c>
    </row>
    <row r="1417" ht="14.25" customHeight="1">
      <c r="B1417" s="1" t="s">
        <v>1405</v>
      </c>
      <c r="C1417" s="4">
        <v>532.0</v>
      </c>
      <c r="D1417" s="4">
        <v>436.22</v>
      </c>
      <c r="E1417" s="4">
        <v>18.75</v>
      </c>
      <c r="F1417" s="4">
        <v>98.58</v>
      </c>
      <c r="G1417" s="5">
        <v>1.0</v>
      </c>
      <c r="H1417" s="4">
        <v>18.75</v>
      </c>
      <c r="I1417" s="4">
        <v>98.58</v>
      </c>
      <c r="J1417" s="4">
        <v>447.36</v>
      </c>
      <c r="K1417" s="4">
        <v>84.64</v>
      </c>
      <c r="L1417" s="4">
        <v>18.75</v>
      </c>
      <c r="M1417" s="4">
        <v>98.58</v>
      </c>
      <c r="N1417" s="4">
        <v>649.33</v>
      </c>
      <c r="O1417" s="5">
        <v>48.0</v>
      </c>
      <c r="P1417" s="4">
        <v>9.32</v>
      </c>
      <c r="Q1417" s="4">
        <v>532.0</v>
      </c>
    </row>
    <row r="1418" ht="14.25" customHeight="1">
      <c r="B1418" s="1" t="s">
        <v>1406</v>
      </c>
      <c r="C1418" s="4">
        <v>1233.0</v>
      </c>
      <c r="D1418" s="4">
        <v>845.6</v>
      </c>
      <c r="E1418" s="4">
        <v>64.5</v>
      </c>
      <c r="F1418" s="4">
        <v>112.35</v>
      </c>
      <c r="G1418" s="5">
        <v>4.0</v>
      </c>
      <c r="H1418" s="4">
        <v>16.125</v>
      </c>
      <c r="I1418" s="4">
        <v>28.0875</v>
      </c>
      <c r="J1418" s="4">
        <v>950.0</v>
      </c>
      <c r="K1418" s="4">
        <v>283.0</v>
      </c>
      <c r="L1418" s="4">
        <v>64.5</v>
      </c>
      <c r="M1418" s="4">
        <v>112.35</v>
      </c>
      <c r="N1418" s="4">
        <v>1409.8500000000001</v>
      </c>
      <c r="O1418" s="5">
        <v>400.0</v>
      </c>
      <c r="P1418" s="4">
        <v>2.375</v>
      </c>
      <c r="Q1418" s="4">
        <v>308.25</v>
      </c>
    </row>
    <row r="1419" ht="14.25" customHeight="1">
      <c r="B1419" s="1" t="s">
        <v>1407</v>
      </c>
      <c r="C1419" s="4">
        <v>1607.5</v>
      </c>
      <c r="D1419" s="4">
        <v>1173.5</v>
      </c>
      <c r="E1419" s="4">
        <v>66.75</v>
      </c>
      <c r="F1419" s="4">
        <v>191.06</v>
      </c>
      <c r="G1419" s="5">
        <v>4.0</v>
      </c>
      <c r="H1419" s="4">
        <v>16.6875</v>
      </c>
      <c r="I1419" s="4">
        <v>47.765</v>
      </c>
      <c r="J1419" s="4">
        <v>1452.5</v>
      </c>
      <c r="K1419" s="4">
        <v>155.0</v>
      </c>
      <c r="L1419" s="4">
        <v>66.75</v>
      </c>
      <c r="M1419" s="4">
        <v>191.06</v>
      </c>
      <c r="N1419" s="4">
        <v>1865.3100000000002</v>
      </c>
      <c r="O1419" s="5">
        <v>1750.0</v>
      </c>
      <c r="P1419" s="4">
        <v>0.83</v>
      </c>
      <c r="Q1419" s="4">
        <v>401.875</v>
      </c>
    </row>
    <row r="1420" ht="14.25" customHeight="1">
      <c r="B1420" s="1" t="s">
        <v>1408</v>
      </c>
      <c r="C1420" s="4">
        <v>2954.27</v>
      </c>
      <c r="D1420" s="4">
        <v>1811.0</v>
      </c>
      <c r="E1420" s="4">
        <v>52.25</v>
      </c>
      <c r="F1420" s="4">
        <v>103.72999999999999</v>
      </c>
      <c r="G1420" s="5">
        <v>5.0</v>
      </c>
      <c r="H1420" s="4">
        <v>10.45</v>
      </c>
      <c r="I1420" s="4">
        <v>20.746</v>
      </c>
      <c r="J1420" s="4">
        <v>2787.5</v>
      </c>
      <c r="K1420" s="4">
        <v>166.76999999999998</v>
      </c>
      <c r="L1420" s="4">
        <v>52.25</v>
      </c>
      <c r="M1420" s="4">
        <v>103.72999999999999</v>
      </c>
      <c r="N1420" s="4">
        <v>3110.25</v>
      </c>
      <c r="O1420" s="5">
        <v>1750.0</v>
      </c>
      <c r="P1420" s="4">
        <v>1.5928571428571427</v>
      </c>
      <c r="Q1420" s="4">
        <v>590.854</v>
      </c>
    </row>
    <row r="1421" ht="14.25" customHeight="1">
      <c r="B1421" s="1" t="s">
        <v>1409</v>
      </c>
      <c r="C1421" s="4">
        <v>1640.43</v>
      </c>
      <c r="D1421" s="4">
        <v>1094.5</v>
      </c>
      <c r="E1421" s="4">
        <v>53.5</v>
      </c>
      <c r="F1421" s="4">
        <v>256.53</v>
      </c>
      <c r="G1421" s="5">
        <v>4.0</v>
      </c>
      <c r="H1421" s="4">
        <v>13.375</v>
      </c>
      <c r="I1421" s="4">
        <v>64.1325</v>
      </c>
      <c r="J1421" s="4">
        <v>1354.0</v>
      </c>
      <c r="K1421" s="4">
        <v>286.43</v>
      </c>
      <c r="L1421" s="4">
        <v>53.5</v>
      </c>
      <c r="M1421" s="4">
        <v>256.53</v>
      </c>
      <c r="N1421" s="4">
        <v>1950.4600000000003</v>
      </c>
      <c r="O1421" s="5">
        <v>2050.0</v>
      </c>
      <c r="P1421" s="4">
        <v>0.6604878048780488</v>
      </c>
      <c r="Q1421" s="4">
        <v>410.1075</v>
      </c>
    </row>
    <row r="1422" ht="14.25" customHeight="1">
      <c r="B1422" s="1" t="s">
        <v>1410</v>
      </c>
      <c r="C1422" s="4">
        <v>562.91</v>
      </c>
      <c r="D1422" s="4">
        <v>408.68</v>
      </c>
      <c r="E1422" s="4">
        <v>20.0</v>
      </c>
      <c r="F1422" s="4">
        <v>125.01</v>
      </c>
      <c r="G1422" s="5">
        <v>1.0</v>
      </c>
      <c r="H1422" s="4">
        <v>20.0</v>
      </c>
      <c r="I1422" s="4">
        <v>125.01</v>
      </c>
      <c r="J1422" s="4">
        <v>477.6</v>
      </c>
      <c r="K1422" s="4">
        <v>85.31</v>
      </c>
      <c r="L1422" s="4">
        <v>20.0</v>
      </c>
      <c r="M1422" s="4">
        <v>125.01</v>
      </c>
      <c r="N1422" s="4">
        <v>707.92</v>
      </c>
      <c r="O1422" s="5">
        <v>60.0</v>
      </c>
      <c r="P1422" s="4">
        <v>7.96</v>
      </c>
      <c r="Q1422" s="4">
        <v>562.91</v>
      </c>
    </row>
    <row r="1423" ht="14.25" customHeight="1">
      <c r="B1423" s="1" t="s">
        <v>1411</v>
      </c>
      <c r="C1423" s="4">
        <v>2890.91</v>
      </c>
      <c r="D1423" s="4">
        <v>1975.0</v>
      </c>
      <c r="E1423" s="4">
        <v>0.0</v>
      </c>
      <c r="F1423" s="4">
        <v>160.75</v>
      </c>
      <c r="G1423" s="5">
        <v>2.0</v>
      </c>
      <c r="H1423" s="4">
        <v>0.0</v>
      </c>
      <c r="I1423" s="4">
        <v>80.375</v>
      </c>
      <c r="J1423" s="4">
        <v>2730.0</v>
      </c>
      <c r="K1423" s="4">
        <v>160.91</v>
      </c>
      <c r="L1423" s="4">
        <v>0.0</v>
      </c>
      <c r="M1423" s="4">
        <v>160.75</v>
      </c>
      <c r="N1423" s="4">
        <v>3051.66</v>
      </c>
      <c r="O1423" s="5">
        <v>850.0</v>
      </c>
      <c r="P1423" s="4">
        <v>3.211764705882353</v>
      </c>
      <c r="Q1423" s="4">
        <v>1445.455</v>
      </c>
    </row>
    <row r="1424" ht="14.25" customHeight="1">
      <c r="B1424" s="1" t="s">
        <v>1412</v>
      </c>
      <c r="C1424" s="4">
        <v>7760.18</v>
      </c>
      <c r="D1424" s="4">
        <v>5123.500000000001</v>
      </c>
      <c r="E1424" s="4">
        <v>98.5</v>
      </c>
      <c r="F1424" s="4">
        <v>661.79</v>
      </c>
      <c r="G1424" s="5">
        <v>7.0</v>
      </c>
      <c r="H1424" s="4">
        <v>14.071428571428571</v>
      </c>
      <c r="I1424" s="4">
        <v>94.54142857142857</v>
      </c>
      <c r="J1424" s="4">
        <v>7315.18</v>
      </c>
      <c r="K1424" s="4">
        <v>445.0</v>
      </c>
      <c r="L1424" s="4">
        <v>98.5</v>
      </c>
      <c r="M1424" s="4">
        <v>661.79</v>
      </c>
      <c r="N1424" s="4">
        <v>8520.47</v>
      </c>
      <c r="O1424" s="5">
        <v>239.0</v>
      </c>
      <c r="P1424" s="4">
        <v>30.60744769874477</v>
      </c>
      <c r="Q1424" s="4">
        <v>1108.597142857143</v>
      </c>
    </row>
    <row r="1425" ht="14.25" customHeight="1">
      <c r="B1425" s="1" t="s">
        <v>1413</v>
      </c>
      <c r="C1425" s="4">
        <v>415.90999999999997</v>
      </c>
      <c r="D1425" s="4">
        <v>310.3</v>
      </c>
      <c r="E1425" s="4">
        <v>29.0</v>
      </c>
      <c r="F1425" s="4">
        <v>87.95</v>
      </c>
      <c r="G1425" s="5">
        <v>2.0</v>
      </c>
      <c r="H1425" s="4">
        <v>14.5</v>
      </c>
      <c r="I1425" s="4">
        <v>43.975</v>
      </c>
      <c r="J1425" s="4">
        <v>338.0</v>
      </c>
      <c r="K1425" s="4">
        <v>77.91</v>
      </c>
      <c r="L1425" s="4">
        <v>29.0</v>
      </c>
      <c r="M1425" s="4">
        <v>87.95</v>
      </c>
      <c r="N1425" s="4">
        <v>532.86</v>
      </c>
      <c r="O1425" s="5">
        <v>650.0</v>
      </c>
      <c r="P1425" s="4">
        <v>0.52</v>
      </c>
      <c r="Q1425" s="4">
        <v>207.95499999999998</v>
      </c>
    </row>
    <row r="1426" ht="14.25" customHeight="1">
      <c r="B1426" s="1" t="s">
        <v>1414</v>
      </c>
      <c r="C1426" s="4">
        <v>352.47</v>
      </c>
      <c r="D1426" s="4">
        <v>125.5</v>
      </c>
      <c r="E1426" s="4">
        <v>15.5</v>
      </c>
      <c r="F1426" s="4">
        <v>35.94</v>
      </c>
      <c r="G1426" s="5">
        <v>1.0</v>
      </c>
      <c r="H1426" s="4">
        <v>15.5</v>
      </c>
      <c r="I1426" s="4">
        <v>35.94</v>
      </c>
      <c r="J1426" s="4">
        <v>282.5</v>
      </c>
      <c r="K1426" s="4">
        <v>69.97</v>
      </c>
      <c r="L1426" s="4">
        <v>15.5</v>
      </c>
      <c r="M1426" s="4">
        <v>35.94</v>
      </c>
      <c r="N1426" s="4">
        <v>403.91</v>
      </c>
      <c r="O1426" s="5">
        <v>250.0</v>
      </c>
      <c r="P1426" s="4">
        <v>1.13</v>
      </c>
      <c r="Q1426" s="4">
        <v>352.47</v>
      </c>
    </row>
    <row r="1427" ht="14.25" customHeight="1">
      <c r="B1427" s="1" t="s">
        <v>1415</v>
      </c>
      <c r="C1427" s="4">
        <v>2338.52</v>
      </c>
      <c r="D1427" s="4">
        <v>1313.5</v>
      </c>
      <c r="E1427" s="4">
        <v>0.0</v>
      </c>
      <c r="F1427" s="4">
        <v>396.24</v>
      </c>
      <c r="G1427" s="5">
        <v>1.0</v>
      </c>
      <c r="H1427" s="4">
        <v>0.0</v>
      </c>
      <c r="I1427" s="4">
        <v>396.24</v>
      </c>
      <c r="J1427" s="4">
        <v>2163.84</v>
      </c>
      <c r="K1427" s="4">
        <v>174.68</v>
      </c>
      <c r="L1427" s="4">
        <v>0.0</v>
      </c>
      <c r="M1427" s="4">
        <v>396.24</v>
      </c>
      <c r="N1427" s="4">
        <v>2734.76</v>
      </c>
      <c r="O1427" s="5">
        <v>48.0</v>
      </c>
      <c r="P1427" s="4">
        <v>45.080000000000005</v>
      </c>
      <c r="Q1427" s="4">
        <v>2338.52</v>
      </c>
    </row>
    <row r="1428" ht="14.25" customHeight="1">
      <c r="B1428" s="1" t="s">
        <v>1416</v>
      </c>
      <c r="C1428" s="4">
        <v>3405.8</v>
      </c>
      <c r="D1428" s="4">
        <v>1828.0</v>
      </c>
      <c r="E1428" s="4">
        <v>26.0</v>
      </c>
      <c r="F1428" s="4">
        <v>644.1999999999999</v>
      </c>
      <c r="G1428" s="5">
        <v>3.0</v>
      </c>
      <c r="H1428" s="4">
        <v>8.666666666666666</v>
      </c>
      <c r="I1428" s="4">
        <v>214.73333333333332</v>
      </c>
      <c r="J1428" s="4">
        <v>3178.5</v>
      </c>
      <c r="K1428" s="4">
        <v>227.3</v>
      </c>
      <c r="L1428" s="4">
        <v>26.0</v>
      </c>
      <c r="M1428" s="4">
        <v>644.1999999999999</v>
      </c>
      <c r="N1428" s="4">
        <v>4076.0</v>
      </c>
      <c r="O1428" s="5">
        <v>150.0</v>
      </c>
      <c r="P1428" s="4">
        <v>21.19</v>
      </c>
      <c r="Q1428" s="4">
        <v>1135.2666666666667</v>
      </c>
    </row>
    <row r="1429" ht="14.25" customHeight="1">
      <c r="B1429" s="1" t="s">
        <v>1417</v>
      </c>
      <c r="C1429" s="4">
        <v>506.74</v>
      </c>
      <c r="D1429" s="4">
        <v>299.6</v>
      </c>
      <c r="E1429" s="4">
        <v>18.75</v>
      </c>
      <c r="F1429" s="4">
        <v>150.89</v>
      </c>
      <c r="G1429" s="5">
        <v>1.0</v>
      </c>
      <c r="H1429" s="4">
        <v>18.75</v>
      </c>
      <c r="I1429" s="4">
        <v>150.89</v>
      </c>
      <c r="J1429" s="4">
        <v>429.0</v>
      </c>
      <c r="K1429" s="4">
        <v>77.74</v>
      </c>
      <c r="L1429" s="4">
        <v>18.75</v>
      </c>
      <c r="M1429" s="4">
        <v>150.89</v>
      </c>
      <c r="N1429" s="4">
        <v>676.38</v>
      </c>
      <c r="O1429" s="5">
        <v>150.0</v>
      </c>
      <c r="P1429" s="4">
        <v>2.86</v>
      </c>
      <c r="Q1429" s="4">
        <v>506.74</v>
      </c>
    </row>
    <row r="1430" ht="14.25" customHeight="1">
      <c r="B1430" s="1" t="s">
        <v>1418</v>
      </c>
      <c r="C1430" s="4">
        <v>1703.48</v>
      </c>
      <c r="D1430" s="4">
        <v>1224.0</v>
      </c>
      <c r="E1430" s="4">
        <v>46.0</v>
      </c>
      <c r="F1430" s="4">
        <v>131.64</v>
      </c>
      <c r="G1430" s="5">
        <v>2.0</v>
      </c>
      <c r="H1430" s="4">
        <v>23.0</v>
      </c>
      <c r="I1430" s="4">
        <v>65.82</v>
      </c>
      <c r="J1430" s="4">
        <v>1674.72</v>
      </c>
      <c r="K1430" s="4">
        <v>28.760000000000005</v>
      </c>
      <c r="L1430" s="4">
        <v>46.0</v>
      </c>
      <c r="M1430" s="4">
        <v>131.64</v>
      </c>
      <c r="N1430" s="4">
        <v>1881.12</v>
      </c>
      <c r="O1430" s="5">
        <v>96.0</v>
      </c>
      <c r="P1430" s="4">
        <v>17.445</v>
      </c>
      <c r="Q1430" s="4">
        <v>851.74</v>
      </c>
    </row>
    <row r="1431" ht="14.25" customHeight="1">
      <c r="B1431" s="1" t="s">
        <v>1419</v>
      </c>
      <c r="C1431" s="4">
        <v>682.32</v>
      </c>
      <c r="D1431" s="4">
        <v>372.5</v>
      </c>
      <c r="E1431" s="4">
        <v>20.0</v>
      </c>
      <c r="F1431" s="4">
        <v>72.34</v>
      </c>
      <c r="G1431" s="5">
        <v>1.0</v>
      </c>
      <c r="H1431" s="4">
        <v>20.0</v>
      </c>
      <c r="I1431" s="4">
        <v>72.34</v>
      </c>
      <c r="J1431" s="4">
        <v>591.0</v>
      </c>
      <c r="K1431" s="4">
        <v>91.32</v>
      </c>
      <c r="L1431" s="4">
        <v>20.0</v>
      </c>
      <c r="M1431" s="4">
        <v>72.34</v>
      </c>
      <c r="N1431" s="4">
        <v>774.66</v>
      </c>
      <c r="O1431" s="5">
        <v>150.0</v>
      </c>
      <c r="P1431" s="4">
        <v>3.94</v>
      </c>
      <c r="Q1431" s="4">
        <v>682.32</v>
      </c>
    </row>
    <row r="1432" ht="14.25" customHeight="1">
      <c r="B1432" s="1" t="s">
        <v>1420</v>
      </c>
      <c r="C1432" s="4">
        <v>502.92</v>
      </c>
      <c r="D1432" s="4">
        <v>287.76</v>
      </c>
      <c r="E1432" s="4">
        <v>20.0</v>
      </c>
      <c r="F1432" s="4">
        <v>31.1</v>
      </c>
      <c r="G1432" s="5">
        <v>1.0</v>
      </c>
      <c r="H1432" s="4">
        <v>20.0</v>
      </c>
      <c r="I1432" s="4">
        <v>31.1</v>
      </c>
      <c r="J1432" s="4">
        <v>423.0</v>
      </c>
      <c r="K1432" s="4">
        <v>79.92</v>
      </c>
      <c r="L1432" s="4">
        <v>20.0</v>
      </c>
      <c r="M1432" s="4">
        <v>31.1</v>
      </c>
      <c r="N1432" s="4">
        <v>554.02</v>
      </c>
      <c r="O1432" s="5">
        <v>30.0</v>
      </c>
      <c r="P1432" s="4">
        <v>14.1</v>
      </c>
      <c r="Q1432" s="4">
        <v>502.92</v>
      </c>
    </row>
    <row r="1433" ht="14.25" customHeight="1">
      <c r="B1433" s="1" t="s">
        <v>1421</v>
      </c>
      <c r="C1433" s="4">
        <v>1046.4</v>
      </c>
      <c r="D1433" s="4">
        <v>443.6</v>
      </c>
      <c r="E1433" s="4">
        <v>24.75</v>
      </c>
      <c r="F1433" s="4">
        <v>68.96</v>
      </c>
      <c r="G1433" s="5">
        <v>1.0</v>
      </c>
      <c r="H1433" s="4">
        <v>24.75</v>
      </c>
      <c r="I1433" s="4">
        <v>68.96</v>
      </c>
      <c r="J1433" s="4">
        <v>941.5</v>
      </c>
      <c r="K1433" s="4">
        <v>104.9</v>
      </c>
      <c r="L1433" s="4">
        <v>24.75</v>
      </c>
      <c r="M1433" s="4">
        <v>68.96</v>
      </c>
      <c r="N1433" s="4">
        <v>1140.11</v>
      </c>
      <c r="O1433" s="5">
        <v>50.0</v>
      </c>
      <c r="P1433" s="4">
        <v>18.83</v>
      </c>
      <c r="Q1433" s="4">
        <v>1046.4</v>
      </c>
    </row>
    <row r="1434" ht="14.25" customHeight="1">
      <c r="B1434" s="1" t="s">
        <v>1422</v>
      </c>
      <c r="C1434" s="4">
        <v>2064.2</v>
      </c>
      <c r="D1434" s="4">
        <v>1355.2</v>
      </c>
      <c r="E1434" s="4">
        <v>57.0</v>
      </c>
      <c r="F1434" s="4">
        <v>579.6500000000001</v>
      </c>
      <c r="G1434" s="5">
        <v>3.0</v>
      </c>
      <c r="H1434" s="4">
        <v>19.0</v>
      </c>
      <c r="I1434" s="4">
        <v>193.2166666666667</v>
      </c>
      <c r="J1434" s="4">
        <v>1954.2</v>
      </c>
      <c r="K1434" s="4">
        <v>110.0</v>
      </c>
      <c r="L1434" s="4">
        <v>57.0</v>
      </c>
      <c r="M1434" s="4">
        <v>579.6500000000001</v>
      </c>
      <c r="N1434" s="4">
        <v>2700.85</v>
      </c>
      <c r="O1434" s="5">
        <v>780.0</v>
      </c>
      <c r="P1434" s="4">
        <v>2.5053846153846155</v>
      </c>
      <c r="Q1434" s="4">
        <v>688.0666666666666</v>
      </c>
    </row>
    <row r="1435" ht="14.25" customHeight="1">
      <c r="B1435" s="1" t="s">
        <v>1423</v>
      </c>
      <c r="C1435" s="4">
        <v>552.25</v>
      </c>
      <c r="D1435" s="4">
        <v>521.75</v>
      </c>
      <c r="E1435" s="4">
        <v>18.75</v>
      </c>
      <c r="F1435" s="4">
        <v>348.64</v>
      </c>
      <c r="G1435" s="5">
        <v>1.0</v>
      </c>
      <c r="H1435" s="4">
        <v>18.75</v>
      </c>
      <c r="I1435" s="4">
        <v>348.64</v>
      </c>
      <c r="J1435" s="4">
        <v>497.25</v>
      </c>
      <c r="K1435" s="4">
        <v>55.0</v>
      </c>
      <c r="L1435" s="4">
        <v>18.75</v>
      </c>
      <c r="M1435" s="4">
        <v>348.64</v>
      </c>
      <c r="N1435" s="4">
        <v>919.64</v>
      </c>
      <c r="O1435" s="5">
        <v>325.0</v>
      </c>
      <c r="P1435" s="4">
        <v>1.53</v>
      </c>
      <c r="Q1435" s="4">
        <v>552.25</v>
      </c>
    </row>
    <row r="1436" ht="14.25" customHeight="1">
      <c r="B1436" s="1" t="s">
        <v>1424</v>
      </c>
      <c r="C1436" s="4">
        <v>2633.0</v>
      </c>
      <c r="D1436" s="4">
        <v>1870.6</v>
      </c>
      <c r="E1436" s="4">
        <v>71.0</v>
      </c>
      <c r="F1436" s="4">
        <v>213.94000000000003</v>
      </c>
      <c r="G1436" s="5">
        <v>5.0</v>
      </c>
      <c r="H1436" s="4">
        <v>14.2</v>
      </c>
      <c r="I1436" s="4">
        <v>42.788000000000004</v>
      </c>
      <c r="J1436" s="4">
        <v>2182.5</v>
      </c>
      <c r="K1436" s="4">
        <v>450.5</v>
      </c>
      <c r="L1436" s="4">
        <v>71.0</v>
      </c>
      <c r="M1436" s="4">
        <v>213.94000000000003</v>
      </c>
      <c r="N1436" s="4">
        <v>2917.94</v>
      </c>
      <c r="O1436" s="5">
        <v>1300.0</v>
      </c>
      <c r="P1436" s="4">
        <v>1.6788461538461539</v>
      </c>
      <c r="Q1436" s="4">
        <v>526.6</v>
      </c>
    </row>
    <row r="1437" ht="14.25" customHeight="1">
      <c r="B1437" s="1" t="s">
        <v>1425</v>
      </c>
      <c r="C1437" s="4">
        <v>2745.95</v>
      </c>
      <c r="D1437" s="4">
        <v>1748.0</v>
      </c>
      <c r="E1437" s="4">
        <v>80.0</v>
      </c>
      <c r="F1437" s="4">
        <v>295.03999999999996</v>
      </c>
      <c r="G1437" s="5">
        <v>8.0</v>
      </c>
      <c r="H1437" s="4">
        <v>10.0</v>
      </c>
      <c r="I1437" s="4">
        <v>36.879999999999995</v>
      </c>
      <c r="J1437" s="4">
        <v>2492.5</v>
      </c>
      <c r="K1437" s="4">
        <v>253.45</v>
      </c>
      <c r="L1437" s="4">
        <v>80.0</v>
      </c>
      <c r="M1437" s="4">
        <v>295.03999999999996</v>
      </c>
      <c r="N1437" s="4">
        <v>3120.9900000000002</v>
      </c>
      <c r="O1437" s="5">
        <v>3000.0</v>
      </c>
      <c r="P1437" s="4">
        <v>0.8308333333333333</v>
      </c>
      <c r="Q1437" s="4">
        <v>343.24375</v>
      </c>
    </row>
    <row r="1438" ht="14.25" customHeight="1">
      <c r="B1438" s="1" t="s">
        <v>1426</v>
      </c>
      <c r="C1438" s="4">
        <v>326.15</v>
      </c>
      <c r="D1438" s="4">
        <v>191.0</v>
      </c>
      <c r="E1438" s="4">
        <v>15.5</v>
      </c>
      <c r="F1438" s="4">
        <v>28.44</v>
      </c>
      <c r="G1438" s="5">
        <v>1.0</v>
      </c>
      <c r="H1438" s="4">
        <v>15.5</v>
      </c>
      <c r="I1438" s="4">
        <v>28.44</v>
      </c>
      <c r="J1438" s="4">
        <v>257.5</v>
      </c>
      <c r="K1438" s="4">
        <v>68.65</v>
      </c>
      <c r="L1438" s="4">
        <v>15.5</v>
      </c>
      <c r="M1438" s="4">
        <v>28.44</v>
      </c>
      <c r="N1438" s="4">
        <v>370.09</v>
      </c>
      <c r="O1438" s="5">
        <v>250.0</v>
      </c>
      <c r="P1438" s="4">
        <v>1.03</v>
      </c>
      <c r="Q1438" s="4">
        <v>326.15</v>
      </c>
    </row>
    <row r="1439" ht="14.25" customHeight="1">
      <c r="B1439" s="1" t="s">
        <v>1427</v>
      </c>
      <c r="C1439" s="4">
        <v>4298.94</v>
      </c>
      <c r="D1439" s="4">
        <v>3329.0</v>
      </c>
      <c r="E1439" s="4">
        <v>31.0</v>
      </c>
      <c r="F1439" s="4">
        <v>324.38</v>
      </c>
      <c r="G1439" s="5">
        <v>1.0</v>
      </c>
      <c r="H1439" s="4">
        <v>31.0</v>
      </c>
      <c r="I1439" s="4">
        <v>324.38</v>
      </c>
      <c r="J1439" s="4">
        <v>3980.0</v>
      </c>
      <c r="K1439" s="4">
        <v>318.94</v>
      </c>
      <c r="L1439" s="4">
        <v>31.0</v>
      </c>
      <c r="M1439" s="4">
        <v>324.38</v>
      </c>
      <c r="N1439" s="4">
        <v>4654.32</v>
      </c>
      <c r="O1439" s="5">
        <v>500.0</v>
      </c>
      <c r="P1439" s="4">
        <v>7.96</v>
      </c>
      <c r="Q1439" s="4">
        <v>4298.94</v>
      </c>
    </row>
    <row r="1440" ht="14.25" customHeight="1">
      <c r="B1440" s="1" t="s">
        <v>1428</v>
      </c>
      <c r="C1440" s="4">
        <v>420.2</v>
      </c>
      <c r="D1440" s="4">
        <v>342.8</v>
      </c>
      <c r="E1440" s="4">
        <v>0.0</v>
      </c>
      <c r="F1440" s="4">
        <v>39.54</v>
      </c>
      <c r="G1440" s="5">
        <v>1.0</v>
      </c>
      <c r="H1440" s="4">
        <v>0.0</v>
      </c>
      <c r="I1440" s="4">
        <v>39.54</v>
      </c>
      <c r="J1440" s="4">
        <v>315.2</v>
      </c>
      <c r="K1440" s="4">
        <v>105.0</v>
      </c>
      <c r="L1440" s="4">
        <v>0.0</v>
      </c>
      <c r="M1440" s="4">
        <v>39.54</v>
      </c>
      <c r="N1440" s="4">
        <v>459.74</v>
      </c>
      <c r="O1440" s="5">
        <v>40.0</v>
      </c>
      <c r="P1440" s="4">
        <v>7.88</v>
      </c>
      <c r="Q1440" s="4">
        <v>420.2</v>
      </c>
    </row>
    <row r="1441" ht="14.25" customHeight="1">
      <c r="B1441" s="1" t="s">
        <v>1429</v>
      </c>
      <c r="C1441" s="4">
        <v>295.35</v>
      </c>
      <c r="D1441" s="4">
        <v>185.3</v>
      </c>
      <c r="E1441" s="4">
        <v>16.75</v>
      </c>
      <c r="F1441" s="4">
        <v>27.8</v>
      </c>
      <c r="G1441" s="5">
        <v>1.0</v>
      </c>
      <c r="H1441" s="4">
        <v>16.75</v>
      </c>
      <c r="I1441" s="4">
        <v>27.8</v>
      </c>
      <c r="J1441" s="4">
        <v>223.5</v>
      </c>
      <c r="K1441" s="4">
        <v>71.85</v>
      </c>
      <c r="L1441" s="4">
        <v>16.75</v>
      </c>
      <c r="M1441" s="4">
        <v>27.8</v>
      </c>
      <c r="N1441" s="4">
        <v>339.9</v>
      </c>
      <c r="O1441" s="5">
        <v>150.0</v>
      </c>
      <c r="P1441" s="4">
        <v>1.49</v>
      </c>
      <c r="Q1441" s="4">
        <v>295.35</v>
      </c>
    </row>
    <row r="1442" ht="14.25" customHeight="1">
      <c r="B1442" s="1" t="s">
        <v>1430</v>
      </c>
      <c r="C1442" s="4">
        <v>797.37</v>
      </c>
      <c r="D1442" s="4">
        <v>467.0</v>
      </c>
      <c r="E1442" s="4">
        <v>18.75</v>
      </c>
      <c r="F1442" s="4">
        <v>80.81</v>
      </c>
      <c r="G1442" s="5">
        <v>1.0</v>
      </c>
      <c r="H1442" s="4">
        <v>18.75</v>
      </c>
      <c r="I1442" s="4">
        <v>80.81</v>
      </c>
      <c r="J1442" s="4">
        <v>705.0</v>
      </c>
      <c r="K1442" s="4">
        <v>92.37</v>
      </c>
      <c r="L1442" s="4">
        <v>18.75</v>
      </c>
      <c r="M1442" s="4">
        <v>80.81</v>
      </c>
      <c r="N1442" s="4">
        <v>896.93</v>
      </c>
      <c r="O1442" s="5">
        <v>300.0</v>
      </c>
      <c r="P1442" s="4">
        <v>2.35</v>
      </c>
      <c r="Q1442" s="4">
        <v>797.37</v>
      </c>
    </row>
    <row r="1443" ht="14.25" customHeight="1">
      <c r="B1443" s="1" t="s">
        <v>1431</v>
      </c>
      <c r="C1443" s="4">
        <v>545.0</v>
      </c>
      <c r="D1443" s="4">
        <v>284.0</v>
      </c>
      <c r="E1443" s="4">
        <v>20.0</v>
      </c>
      <c r="F1443" s="4">
        <v>33.13</v>
      </c>
      <c r="G1443" s="5">
        <v>1.0</v>
      </c>
      <c r="H1443" s="4">
        <v>20.0</v>
      </c>
      <c r="I1443" s="4">
        <v>33.13</v>
      </c>
      <c r="J1443" s="4">
        <v>485.0</v>
      </c>
      <c r="K1443" s="4">
        <v>60.0</v>
      </c>
      <c r="L1443" s="4">
        <v>20.0</v>
      </c>
      <c r="M1443" s="4">
        <v>33.13</v>
      </c>
      <c r="N1443" s="4">
        <v>598.13</v>
      </c>
      <c r="O1443" s="5">
        <v>500.0</v>
      </c>
      <c r="P1443" s="4">
        <v>0.97</v>
      </c>
      <c r="Q1443" s="4">
        <v>545.0</v>
      </c>
    </row>
    <row r="1444" ht="14.25" customHeight="1">
      <c r="B1444" s="1" t="s">
        <v>1432</v>
      </c>
      <c r="C1444" s="4">
        <v>4350.0</v>
      </c>
      <c r="D1444" s="4">
        <v>3594.0</v>
      </c>
      <c r="E1444" s="4">
        <v>75.5</v>
      </c>
      <c r="F1444" s="4">
        <v>584.39</v>
      </c>
      <c r="G1444" s="5">
        <v>3.0</v>
      </c>
      <c r="H1444" s="4">
        <v>25.166666666666668</v>
      </c>
      <c r="I1444" s="4">
        <v>194.79666666666665</v>
      </c>
      <c r="J1444" s="4">
        <v>4550.0</v>
      </c>
      <c r="K1444" s="4">
        <v>-200.0</v>
      </c>
      <c r="L1444" s="4">
        <v>75.5</v>
      </c>
      <c r="M1444" s="4">
        <v>584.39</v>
      </c>
      <c r="N1444" s="4">
        <v>5009.89</v>
      </c>
      <c r="O1444" s="5">
        <v>7500.0</v>
      </c>
      <c r="P1444" s="4">
        <v>0.6066666666666667</v>
      </c>
      <c r="Q1444" s="4">
        <v>1450.0</v>
      </c>
    </row>
    <row r="1445" ht="14.25" customHeight="1">
      <c r="B1445" s="1" t="s">
        <v>1433</v>
      </c>
      <c r="C1445" s="4">
        <v>406.74</v>
      </c>
      <c r="D1445" s="4">
        <v>288.29</v>
      </c>
      <c r="E1445" s="4">
        <v>16.75</v>
      </c>
      <c r="F1445" s="4">
        <v>52.58</v>
      </c>
      <c r="G1445" s="5">
        <v>1.0</v>
      </c>
      <c r="H1445" s="4">
        <v>16.75</v>
      </c>
      <c r="I1445" s="4">
        <v>52.58</v>
      </c>
      <c r="J1445" s="4">
        <v>336.75</v>
      </c>
      <c r="K1445" s="4">
        <v>69.99</v>
      </c>
      <c r="L1445" s="4">
        <v>16.75</v>
      </c>
      <c r="M1445" s="4">
        <v>52.58</v>
      </c>
      <c r="N1445" s="4">
        <v>476.07</v>
      </c>
      <c r="O1445" s="5">
        <v>75.0</v>
      </c>
      <c r="P1445" s="4">
        <v>4.49</v>
      </c>
      <c r="Q1445" s="4">
        <v>406.74</v>
      </c>
    </row>
    <row r="1446" ht="14.25" customHeight="1">
      <c r="B1446" s="1" t="s">
        <v>1434</v>
      </c>
      <c r="C1446" s="4">
        <v>724.96</v>
      </c>
      <c r="D1446" s="4">
        <v>527.99</v>
      </c>
      <c r="E1446" s="4">
        <v>20.0</v>
      </c>
      <c r="F1446" s="4">
        <v>84.77</v>
      </c>
      <c r="G1446" s="5">
        <v>1.0</v>
      </c>
      <c r="H1446" s="4">
        <v>20.0</v>
      </c>
      <c r="I1446" s="4">
        <v>84.77</v>
      </c>
      <c r="J1446" s="4">
        <v>625.0</v>
      </c>
      <c r="K1446" s="4">
        <v>99.96</v>
      </c>
      <c r="L1446" s="4">
        <v>20.0</v>
      </c>
      <c r="M1446" s="4">
        <v>84.77</v>
      </c>
      <c r="N1446" s="4">
        <v>829.73</v>
      </c>
      <c r="O1446" s="5">
        <v>500.0</v>
      </c>
      <c r="P1446" s="4">
        <v>1.25</v>
      </c>
      <c r="Q1446" s="4">
        <v>724.96</v>
      </c>
    </row>
    <row r="1447" ht="14.25" customHeight="1">
      <c r="B1447" s="1" t="s">
        <v>1435</v>
      </c>
      <c r="C1447" s="4">
        <v>624.5</v>
      </c>
      <c r="D1447" s="4">
        <v>448.5</v>
      </c>
      <c r="E1447" s="4">
        <v>0.0</v>
      </c>
      <c r="F1447" s="4">
        <v>60.95</v>
      </c>
      <c r="G1447" s="5">
        <v>1.0</v>
      </c>
      <c r="H1447" s="4">
        <v>0.0</v>
      </c>
      <c r="I1447" s="4">
        <v>60.95</v>
      </c>
      <c r="J1447" s="4">
        <v>569.5</v>
      </c>
      <c r="K1447" s="4">
        <v>55.0</v>
      </c>
      <c r="L1447" s="4">
        <v>0.0</v>
      </c>
      <c r="M1447" s="4">
        <v>60.95</v>
      </c>
      <c r="N1447" s="4">
        <v>685.45</v>
      </c>
      <c r="O1447" s="5">
        <v>50.0</v>
      </c>
      <c r="P1447" s="4">
        <v>11.39</v>
      </c>
      <c r="Q1447" s="4">
        <v>624.5</v>
      </c>
    </row>
    <row r="1448" ht="14.25" customHeight="1">
      <c r="B1448" s="1" t="s">
        <v>1436</v>
      </c>
      <c r="C1448" s="4">
        <v>1489.51</v>
      </c>
      <c r="D1448" s="4">
        <v>844.0</v>
      </c>
      <c r="E1448" s="4">
        <v>65.75</v>
      </c>
      <c r="F1448" s="4">
        <v>120.85</v>
      </c>
      <c r="G1448" s="5">
        <v>5.0</v>
      </c>
      <c r="H1448" s="4">
        <v>13.15</v>
      </c>
      <c r="I1448" s="4">
        <v>24.169999999999998</v>
      </c>
      <c r="J1448" s="4">
        <v>1395.0</v>
      </c>
      <c r="K1448" s="4">
        <v>94.51</v>
      </c>
      <c r="L1448" s="4">
        <v>65.75</v>
      </c>
      <c r="M1448" s="4">
        <v>120.85</v>
      </c>
      <c r="N1448" s="4">
        <v>1676.1100000000001</v>
      </c>
      <c r="O1448" s="5">
        <v>1500.0</v>
      </c>
      <c r="P1448" s="4">
        <v>0.93</v>
      </c>
      <c r="Q1448" s="4">
        <v>297.902</v>
      </c>
    </row>
    <row r="1449" ht="14.25" customHeight="1">
      <c r="B1449" s="1" t="s">
        <v>1437</v>
      </c>
      <c r="C1449" s="4">
        <v>3023.2599999999998</v>
      </c>
      <c r="D1449" s="4">
        <v>1231.1999999999998</v>
      </c>
      <c r="E1449" s="4">
        <v>144.0</v>
      </c>
      <c r="F1449" s="4">
        <v>335.18</v>
      </c>
      <c r="G1449" s="5">
        <v>13.0</v>
      </c>
      <c r="H1449" s="4">
        <v>11.076923076923077</v>
      </c>
      <c r="I1449" s="4">
        <v>25.783076923076923</v>
      </c>
      <c r="J1449" s="4">
        <v>2837.5</v>
      </c>
      <c r="K1449" s="4">
        <v>185.76</v>
      </c>
      <c r="L1449" s="4">
        <v>144.0</v>
      </c>
      <c r="M1449" s="4">
        <v>335.18</v>
      </c>
      <c r="N1449" s="4">
        <v>3502.44</v>
      </c>
      <c r="O1449" s="5">
        <v>7000.0</v>
      </c>
      <c r="P1449" s="4">
        <v>0.40535714285714286</v>
      </c>
      <c r="Q1449" s="4">
        <v>232.55846153846153</v>
      </c>
    </row>
    <row r="1450" ht="14.25" customHeight="1">
      <c r="B1450" s="1" t="s">
        <v>1438</v>
      </c>
      <c r="C1450" s="4">
        <v>295.95</v>
      </c>
      <c r="D1450" s="4">
        <v>185.3</v>
      </c>
      <c r="E1450" s="4">
        <v>15.5</v>
      </c>
      <c r="F1450" s="4">
        <v>20.78</v>
      </c>
      <c r="G1450" s="5">
        <v>1.0</v>
      </c>
      <c r="H1450" s="4">
        <v>15.5</v>
      </c>
      <c r="I1450" s="4">
        <v>20.78</v>
      </c>
      <c r="J1450" s="4">
        <v>280.0</v>
      </c>
      <c r="K1450" s="4">
        <v>15.95</v>
      </c>
      <c r="L1450" s="4">
        <v>15.5</v>
      </c>
      <c r="M1450" s="4">
        <v>20.78</v>
      </c>
      <c r="N1450" s="4">
        <v>332.23</v>
      </c>
      <c r="O1450" s="5">
        <v>500.0</v>
      </c>
      <c r="P1450" s="4">
        <v>0.56</v>
      </c>
      <c r="Q1450" s="4">
        <v>295.95</v>
      </c>
    </row>
    <row r="1451" ht="14.25" customHeight="1">
      <c r="B1451" s="1" t="s">
        <v>1439</v>
      </c>
      <c r="C1451" s="4">
        <v>8679.2</v>
      </c>
      <c r="D1451" s="4">
        <v>4281.599999999999</v>
      </c>
      <c r="E1451" s="4">
        <v>183.0</v>
      </c>
      <c r="F1451" s="4">
        <v>974.76</v>
      </c>
      <c r="G1451" s="5">
        <v>14.0</v>
      </c>
      <c r="H1451" s="4">
        <v>13.071428571428571</v>
      </c>
      <c r="I1451" s="4">
        <v>69.62571428571428</v>
      </c>
      <c r="J1451" s="4">
        <v>8061.0</v>
      </c>
      <c r="K1451" s="4">
        <v>618.1999999999999</v>
      </c>
      <c r="L1451" s="4">
        <v>183.0</v>
      </c>
      <c r="M1451" s="4">
        <v>974.76</v>
      </c>
      <c r="N1451" s="4">
        <v>9836.960000000001</v>
      </c>
      <c r="O1451" s="5">
        <v>6400.0</v>
      </c>
      <c r="P1451" s="4">
        <v>1.25953125</v>
      </c>
      <c r="Q1451" s="4">
        <v>619.9428571428572</v>
      </c>
    </row>
    <row r="1452" ht="14.25" customHeight="1">
      <c r="B1452" s="1" t="s">
        <v>1440</v>
      </c>
      <c r="C1452" s="4">
        <v>406.7</v>
      </c>
      <c r="D1452" s="4">
        <v>135.6</v>
      </c>
      <c r="E1452" s="4">
        <v>0.0</v>
      </c>
      <c r="F1452" s="4">
        <v>92.34</v>
      </c>
      <c r="G1452" s="5">
        <v>2.0</v>
      </c>
      <c r="H1452" s="4">
        <v>0.0</v>
      </c>
      <c r="I1452" s="4">
        <v>46.17</v>
      </c>
      <c r="J1452" s="4">
        <v>402.0</v>
      </c>
      <c r="K1452" s="4">
        <v>4.699999999999999</v>
      </c>
      <c r="L1452" s="4">
        <v>0.0</v>
      </c>
      <c r="M1452" s="4">
        <v>92.34</v>
      </c>
      <c r="N1452" s="4">
        <v>499.03999999999996</v>
      </c>
      <c r="O1452" s="5">
        <v>600.0</v>
      </c>
      <c r="P1452" s="4">
        <v>0.67</v>
      </c>
      <c r="Q1452" s="4">
        <v>203.35</v>
      </c>
    </row>
    <row r="1453" ht="14.25" customHeight="1">
      <c r="B1453" s="1" t="s">
        <v>1441</v>
      </c>
      <c r="C1453" s="4">
        <v>568.78</v>
      </c>
      <c r="D1453" s="4">
        <v>280.8</v>
      </c>
      <c r="E1453" s="4">
        <v>30.0</v>
      </c>
      <c r="F1453" s="4">
        <v>55.209999999999994</v>
      </c>
      <c r="G1453" s="5">
        <v>2.0</v>
      </c>
      <c r="H1453" s="4">
        <v>15.0</v>
      </c>
      <c r="I1453" s="4">
        <v>27.604999999999997</v>
      </c>
      <c r="J1453" s="4">
        <v>526.0</v>
      </c>
      <c r="K1453" s="4">
        <v>42.78</v>
      </c>
      <c r="L1453" s="4">
        <v>30.0</v>
      </c>
      <c r="M1453" s="4">
        <v>55.209999999999994</v>
      </c>
      <c r="N1453" s="4">
        <v>653.99</v>
      </c>
      <c r="O1453" s="5">
        <v>800.0</v>
      </c>
      <c r="P1453" s="4">
        <v>0.6575</v>
      </c>
      <c r="Q1453" s="4">
        <v>284.39</v>
      </c>
    </row>
    <row r="1454" ht="14.25" customHeight="1">
      <c r="B1454" s="1" t="s">
        <v>1442</v>
      </c>
      <c r="C1454" s="4">
        <v>2149.0</v>
      </c>
      <c r="D1454" s="4">
        <v>1086.4</v>
      </c>
      <c r="E1454" s="4">
        <v>51.25</v>
      </c>
      <c r="F1454" s="4">
        <v>471.22</v>
      </c>
      <c r="G1454" s="5">
        <v>3.0</v>
      </c>
      <c r="H1454" s="4">
        <v>17.083333333333332</v>
      </c>
      <c r="I1454" s="4">
        <v>157.07333333333335</v>
      </c>
      <c r="J1454" s="4">
        <v>1984.0</v>
      </c>
      <c r="K1454" s="4">
        <v>165.0</v>
      </c>
      <c r="L1454" s="4">
        <v>51.25</v>
      </c>
      <c r="M1454" s="4">
        <v>471.22</v>
      </c>
      <c r="N1454" s="4">
        <v>2671.47</v>
      </c>
      <c r="O1454" s="5">
        <v>5600.0</v>
      </c>
      <c r="P1454" s="4">
        <v>0.35428571428571426</v>
      </c>
      <c r="Q1454" s="4">
        <v>716.3333333333334</v>
      </c>
    </row>
    <row r="1455" ht="14.25" customHeight="1">
      <c r="B1455" s="1" t="s">
        <v>1443</v>
      </c>
      <c r="C1455" s="4">
        <v>21514.330000000016</v>
      </c>
      <c r="D1455" s="4">
        <v>13703.799999999994</v>
      </c>
      <c r="E1455" s="4">
        <v>486.75</v>
      </c>
      <c r="F1455" s="4">
        <v>2686.530000000001</v>
      </c>
      <c r="G1455" s="5">
        <v>41.0</v>
      </c>
      <c r="H1455" s="4">
        <v>11.871951219512194</v>
      </c>
      <c r="I1455" s="4">
        <v>65.52512195121955</v>
      </c>
      <c r="J1455" s="4">
        <v>19721.0</v>
      </c>
      <c r="K1455" s="4">
        <v>1793.3300000000004</v>
      </c>
      <c r="L1455" s="4">
        <v>486.75</v>
      </c>
      <c r="M1455" s="4">
        <v>2686.530000000001</v>
      </c>
      <c r="N1455" s="4">
        <v>24687.609999999997</v>
      </c>
      <c r="O1455" s="5">
        <v>55100.0</v>
      </c>
      <c r="P1455" s="4">
        <v>0.35791288566243196</v>
      </c>
      <c r="Q1455" s="4">
        <v>524.7397560975613</v>
      </c>
    </row>
    <row r="1456" ht="14.25" customHeight="1">
      <c r="B1456" s="1" t="s">
        <v>1444</v>
      </c>
      <c r="C1456" s="4">
        <v>3134.0099999999998</v>
      </c>
      <c r="D1456" s="4">
        <v>1445.7400000000002</v>
      </c>
      <c r="E1456" s="4">
        <v>136.25</v>
      </c>
      <c r="F1456" s="4">
        <v>604.6600000000001</v>
      </c>
      <c r="G1456" s="5">
        <v>11.0</v>
      </c>
      <c r="H1456" s="4">
        <v>12.386363636363637</v>
      </c>
      <c r="I1456" s="4">
        <v>54.969090909090916</v>
      </c>
      <c r="J1456" s="4">
        <v>2793.0</v>
      </c>
      <c r="K1456" s="4">
        <v>341.01000000000005</v>
      </c>
      <c r="L1456" s="4">
        <v>136.25</v>
      </c>
      <c r="M1456" s="4">
        <v>604.6600000000001</v>
      </c>
      <c r="N1456" s="4">
        <v>3874.92</v>
      </c>
      <c r="O1456" s="5">
        <v>7900.0</v>
      </c>
      <c r="P1456" s="4">
        <v>0.3535443037974684</v>
      </c>
      <c r="Q1456" s="4">
        <v>284.90999999999997</v>
      </c>
    </row>
    <row r="1457" ht="14.25" customHeight="1">
      <c r="B1457" s="1" t="s">
        <v>1445</v>
      </c>
      <c r="C1457" s="4">
        <v>143.15</v>
      </c>
      <c r="D1457" s="4">
        <v>58.2</v>
      </c>
      <c r="E1457" s="4">
        <v>13.25</v>
      </c>
      <c r="F1457" s="4">
        <v>73.94</v>
      </c>
      <c r="G1457" s="5">
        <v>1.0</v>
      </c>
      <c r="H1457" s="4">
        <v>13.25</v>
      </c>
      <c r="I1457" s="4">
        <v>73.94</v>
      </c>
      <c r="J1457" s="4">
        <v>117.0</v>
      </c>
      <c r="K1457" s="4">
        <v>26.15</v>
      </c>
      <c r="L1457" s="4">
        <v>13.25</v>
      </c>
      <c r="M1457" s="4">
        <v>73.94</v>
      </c>
      <c r="N1457" s="4">
        <v>230.34</v>
      </c>
      <c r="O1457" s="5">
        <v>300.0</v>
      </c>
      <c r="P1457" s="4">
        <v>0.39</v>
      </c>
      <c r="Q1457" s="4">
        <v>143.15</v>
      </c>
    </row>
    <row r="1458" ht="14.25" customHeight="1">
      <c r="B1458" s="1" t="s">
        <v>1446</v>
      </c>
      <c r="C1458" s="4">
        <v>200.01</v>
      </c>
      <c r="D1458" s="4">
        <v>97.2</v>
      </c>
      <c r="E1458" s="4">
        <v>13.25</v>
      </c>
      <c r="F1458" s="4">
        <v>50.35</v>
      </c>
      <c r="G1458" s="5">
        <v>1.0</v>
      </c>
      <c r="H1458" s="4">
        <v>13.25</v>
      </c>
      <c r="I1458" s="4">
        <v>50.35</v>
      </c>
      <c r="J1458" s="4">
        <v>171.0</v>
      </c>
      <c r="K1458" s="4">
        <v>29.01</v>
      </c>
      <c r="L1458" s="4">
        <v>13.25</v>
      </c>
      <c r="M1458" s="4">
        <v>50.35</v>
      </c>
      <c r="N1458" s="4">
        <v>263.61</v>
      </c>
      <c r="O1458" s="5">
        <v>300.0</v>
      </c>
      <c r="P1458" s="4">
        <v>0.57</v>
      </c>
      <c r="Q1458" s="4">
        <v>200.01</v>
      </c>
    </row>
    <row r="1459" ht="14.25" customHeight="1">
      <c r="B1459" s="1" t="s">
        <v>1447</v>
      </c>
      <c r="C1459" s="4">
        <v>291.62</v>
      </c>
      <c r="D1459" s="4">
        <v>139.2</v>
      </c>
      <c r="E1459" s="4">
        <v>15.5</v>
      </c>
      <c r="F1459" s="4">
        <v>49.78</v>
      </c>
      <c r="G1459" s="5">
        <v>1.0</v>
      </c>
      <c r="H1459" s="4">
        <v>15.5</v>
      </c>
      <c r="I1459" s="4">
        <v>49.78</v>
      </c>
      <c r="J1459" s="4">
        <v>258.0</v>
      </c>
      <c r="K1459" s="4">
        <v>33.62</v>
      </c>
      <c r="L1459" s="4">
        <v>15.5</v>
      </c>
      <c r="M1459" s="4">
        <v>49.78</v>
      </c>
      <c r="N1459" s="4">
        <v>356.9</v>
      </c>
      <c r="O1459" s="5">
        <v>300.0</v>
      </c>
      <c r="P1459" s="4">
        <v>0.86</v>
      </c>
      <c r="Q1459" s="4">
        <v>291.62</v>
      </c>
    </row>
    <row r="1460" ht="14.25" customHeight="1">
      <c r="B1460" s="1" t="s">
        <v>1448</v>
      </c>
      <c r="C1460" s="4">
        <v>1429.12</v>
      </c>
      <c r="D1460" s="4">
        <v>742.4000000000001</v>
      </c>
      <c r="E1460" s="4">
        <v>52.25</v>
      </c>
      <c r="F1460" s="4">
        <v>130.51</v>
      </c>
      <c r="G1460" s="5">
        <v>3.0</v>
      </c>
      <c r="H1460" s="4">
        <v>17.416666666666668</v>
      </c>
      <c r="I1460" s="4">
        <v>43.50333333333333</v>
      </c>
      <c r="J1460" s="4">
        <v>1326.0</v>
      </c>
      <c r="K1460" s="4">
        <v>103.12</v>
      </c>
      <c r="L1460" s="4">
        <v>52.25</v>
      </c>
      <c r="M1460" s="4">
        <v>130.51</v>
      </c>
      <c r="N1460" s="4">
        <v>1611.88</v>
      </c>
      <c r="O1460" s="5">
        <v>1600.0</v>
      </c>
      <c r="P1460" s="4">
        <v>0.82875</v>
      </c>
      <c r="Q1460" s="4">
        <v>476.3733333333333</v>
      </c>
    </row>
    <row r="1461" ht="14.25" customHeight="1">
      <c r="B1461" s="1" t="s">
        <v>1449</v>
      </c>
      <c r="C1461" s="4">
        <v>373.3</v>
      </c>
      <c r="D1461" s="4">
        <v>289.7</v>
      </c>
      <c r="E1461" s="4">
        <v>0.0</v>
      </c>
      <c r="F1461" s="4">
        <v>44.33</v>
      </c>
      <c r="G1461" s="5">
        <v>1.0</v>
      </c>
      <c r="H1461" s="4">
        <v>0.0</v>
      </c>
      <c r="I1461" s="4">
        <v>44.33</v>
      </c>
      <c r="J1461" s="4">
        <v>373.5</v>
      </c>
      <c r="K1461" s="4">
        <v>-0.2</v>
      </c>
      <c r="L1461" s="4">
        <v>0.0</v>
      </c>
      <c r="M1461" s="4">
        <v>44.33</v>
      </c>
      <c r="N1461" s="4">
        <v>417.63</v>
      </c>
      <c r="O1461" s="5">
        <v>150.0</v>
      </c>
      <c r="P1461" s="4">
        <v>2.49</v>
      </c>
      <c r="Q1461" s="4">
        <v>373.3</v>
      </c>
    </row>
    <row r="1462" ht="14.25" customHeight="1">
      <c r="B1462" s="1" t="s">
        <v>1450</v>
      </c>
      <c r="C1462" s="4">
        <v>359.84</v>
      </c>
      <c r="D1462" s="4">
        <v>239.6</v>
      </c>
      <c r="E1462" s="4">
        <v>15.5</v>
      </c>
      <c r="F1462" s="4">
        <v>33.81</v>
      </c>
      <c r="G1462" s="5">
        <v>1.0</v>
      </c>
      <c r="H1462" s="4">
        <v>15.5</v>
      </c>
      <c r="I1462" s="4">
        <v>33.81</v>
      </c>
      <c r="J1462" s="4">
        <v>289.5</v>
      </c>
      <c r="K1462" s="4">
        <v>70.34</v>
      </c>
      <c r="L1462" s="4">
        <v>15.5</v>
      </c>
      <c r="M1462" s="4">
        <v>33.81</v>
      </c>
      <c r="N1462" s="4">
        <v>409.15</v>
      </c>
      <c r="O1462" s="5">
        <v>50.0</v>
      </c>
      <c r="P1462" s="4">
        <v>5.79</v>
      </c>
      <c r="Q1462" s="4">
        <v>359.84</v>
      </c>
    </row>
    <row r="1463" ht="14.25" customHeight="1">
      <c r="B1463" s="1" t="s">
        <v>1451</v>
      </c>
      <c r="C1463" s="4">
        <v>366.16</v>
      </c>
      <c r="D1463" s="4">
        <v>250.1</v>
      </c>
      <c r="E1463" s="4">
        <v>15.5</v>
      </c>
      <c r="F1463" s="4">
        <v>47.76</v>
      </c>
      <c r="G1463" s="5">
        <v>1.0</v>
      </c>
      <c r="H1463" s="4">
        <v>15.5</v>
      </c>
      <c r="I1463" s="4">
        <v>47.76</v>
      </c>
      <c r="J1463" s="4">
        <v>295.5</v>
      </c>
      <c r="K1463" s="4">
        <v>70.66</v>
      </c>
      <c r="L1463" s="4">
        <v>15.5</v>
      </c>
      <c r="M1463" s="4">
        <v>47.76</v>
      </c>
      <c r="N1463" s="4">
        <v>429.42</v>
      </c>
      <c r="O1463" s="5">
        <v>150.0</v>
      </c>
      <c r="P1463" s="4">
        <v>1.97</v>
      </c>
      <c r="Q1463" s="4">
        <v>366.16</v>
      </c>
    </row>
    <row r="1464" ht="14.25" customHeight="1">
      <c r="B1464" s="1" t="s">
        <v>1452</v>
      </c>
      <c r="C1464" s="4">
        <v>3169.0</v>
      </c>
      <c r="D1464" s="4">
        <v>1755.0</v>
      </c>
      <c r="E1464" s="4">
        <v>61.5</v>
      </c>
      <c r="F1464" s="4">
        <v>390.62</v>
      </c>
      <c r="G1464" s="5">
        <v>3.0</v>
      </c>
      <c r="H1464" s="4">
        <v>20.5</v>
      </c>
      <c r="I1464" s="4">
        <v>130.20666666666668</v>
      </c>
      <c r="J1464" s="4">
        <v>2994.0</v>
      </c>
      <c r="K1464" s="4">
        <v>175.0</v>
      </c>
      <c r="L1464" s="4">
        <v>61.5</v>
      </c>
      <c r="M1464" s="4">
        <v>390.62</v>
      </c>
      <c r="N1464" s="4">
        <v>3621.12</v>
      </c>
      <c r="O1464" s="5">
        <v>1600.0</v>
      </c>
      <c r="P1464" s="4">
        <v>1.87125</v>
      </c>
      <c r="Q1464" s="4">
        <v>1056.3333333333333</v>
      </c>
    </row>
    <row r="1465" ht="14.25" customHeight="1">
      <c r="B1465" s="1" t="s">
        <v>1453</v>
      </c>
      <c r="C1465" s="4">
        <v>235.0</v>
      </c>
      <c r="D1465" s="4">
        <v>130.0</v>
      </c>
      <c r="E1465" s="4">
        <v>0.0</v>
      </c>
      <c r="F1465" s="4">
        <v>41.2</v>
      </c>
      <c r="G1465" s="5">
        <v>1.0</v>
      </c>
      <c r="H1465" s="4">
        <v>0.0</v>
      </c>
      <c r="I1465" s="4">
        <v>41.2</v>
      </c>
      <c r="J1465" s="4">
        <v>180.0</v>
      </c>
      <c r="K1465" s="4">
        <v>55.0</v>
      </c>
      <c r="L1465" s="4">
        <v>0.0</v>
      </c>
      <c r="M1465" s="4">
        <v>41.2</v>
      </c>
      <c r="N1465" s="4">
        <v>276.2</v>
      </c>
      <c r="O1465" s="5">
        <v>100.0</v>
      </c>
      <c r="P1465" s="4">
        <v>1.8</v>
      </c>
      <c r="Q1465" s="4">
        <v>235.0</v>
      </c>
    </row>
    <row r="1466" ht="14.25" customHeight="1">
      <c r="B1466" s="1" t="s">
        <v>1454</v>
      </c>
      <c r="C1466" s="4">
        <v>2010.06</v>
      </c>
      <c r="D1466" s="4">
        <v>1268.6999999999998</v>
      </c>
      <c r="E1466" s="4">
        <v>57.5</v>
      </c>
      <c r="F1466" s="4">
        <v>388.19</v>
      </c>
      <c r="G1466" s="5">
        <v>3.0</v>
      </c>
      <c r="H1466" s="4">
        <v>19.166666666666668</v>
      </c>
      <c r="I1466" s="4">
        <v>129.39666666666668</v>
      </c>
      <c r="J1466" s="4">
        <v>1747.5</v>
      </c>
      <c r="K1466" s="4">
        <v>262.56</v>
      </c>
      <c r="L1466" s="4">
        <v>57.5</v>
      </c>
      <c r="M1466" s="4">
        <v>388.19</v>
      </c>
      <c r="N1466" s="4">
        <v>2455.75</v>
      </c>
      <c r="O1466" s="5">
        <v>450.0</v>
      </c>
      <c r="P1466" s="4">
        <v>3.8833333333333333</v>
      </c>
      <c r="Q1466" s="4">
        <v>670.02</v>
      </c>
    </row>
    <row r="1467" ht="14.25" customHeight="1">
      <c r="B1467" s="1" t="s">
        <v>1455</v>
      </c>
      <c r="C1467" s="4">
        <v>5650.12</v>
      </c>
      <c r="D1467" s="4">
        <v>3741.7000000000003</v>
      </c>
      <c r="E1467" s="4">
        <v>16.75</v>
      </c>
      <c r="F1467" s="4">
        <v>238.9</v>
      </c>
      <c r="G1467" s="5">
        <v>2.0</v>
      </c>
      <c r="H1467" s="4">
        <v>8.375</v>
      </c>
      <c r="I1467" s="4">
        <v>119.45</v>
      </c>
      <c r="J1467" s="4">
        <v>5327.75</v>
      </c>
      <c r="K1467" s="4">
        <v>322.37</v>
      </c>
      <c r="L1467" s="4">
        <v>16.75</v>
      </c>
      <c r="M1467" s="4">
        <v>238.9</v>
      </c>
      <c r="N1467" s="4">
        <v>5905.77</v>
      </c>
      <c r="O1467" s="5">
        <v>475.0</v>
      </c>
      <c r="P1467" s="4">
        <v>11.216315789473684</v>
      </c>
      <c r="Q1467" s="4">
        <v>2825.06</v>
      </c>
    </row>
    <row r="1468" ht="14.25" customHeight="1">
      <c r="B1468" s="1" t="s">
        <v>1456</v>
      </c>
      <c r="C1468" s="4">
        <v>9058.640000000001</v>
      </c>
      <c r="D1468" s="4">
        <v>6506.25</v>
      </c>
      <c r="E1468" s="4">
        <v>104.25</v>
      </c>
      <c r="F1468" s="4">
        <v>1481.2199999999998</v>
      </c>
      <c r="G1468" s="5">
        <v>5.0</v>
      </c>
      <c r="H1468" s="4">
        <v>20.85</v>
      </c>
      <c r="I1468" s="4">
        <v>296.24399999999997</v>
      </c>
      <c r="J1468" s="4">
        <v>8078.0</v>
      </c>
      <c r="K1468" s="4">
        <v>980.64</v>
      </c>
      <c r="L1468" s="4">
        <v>104.25</v>
      </c>
      <c r="M1468" s="4">
        <v>1481.2199999999998</v>
      </c>
      <c r="N1468" s="4">
        <v>10644.109999999999</v>
      </c>
      <c r="O1468" s="5">
        <v>1175.0</v>
      </c>
      <c r="P1468" s="4">
        <v>6.874893617021277</v>
      </c>
      <c r="Q1468" s="4">
        <v>1811.7280000000003</v>
      </c>
    </row>
    <row r="1469" ht="14.25" customHeight="1">
      <c r="B1469" s="1" t="s">
        <v>1457</v>
      </c>
      <c r="C1469" s="4">
        <v>294.0</v>
      </c>
      <c r="D1469" s="4">
        <v>272.9</v>
      </c>
      <c r="E1469" s="4">
        <v>15.5</v>
      </c>
      <c r="F1469" s="4">
        <v>19.14</v>
      </c>
      <c r="G1469" s="5">
        <v>1.0</v>
      </c>
      <c r="H1469" s="4">
        <v>15.5</v>
      </c>
      <c r="I1469" s="4">
        <v>19.14</v>
      </c>
      <c r="J1469" s="4">
        <v>294.0</v>
      </c>
      <c r="K1469" s="4">
        <v>0.0</v>
      </c>
      <c r="L1469" s="4">
        <v>15.5</v>
      </c>
      <c r="M1469" s="4">
        <v>19.14</v>
      </c>
      <c r="N1469" s="4">
        <v>328.64</v>
      </c>
      <c r="O1469" s="5">
        <v>350.0</v>
      </c>
      <c r="P1469" s="4">
        <v>0.84</v>
      </c>
      <c r="Q1469" s="4">
        <v>294.0</v>
      </c>
    </row>
    <row r="1470" ht="14.25" customHeight="1">
      <c r="B1470" s="1" t="s">
        <v>1458</v>
      </c>
      <c r="C1470" s="4">
        <v>1590.0</v>
      </c>
      <c r="D1470" s="4">
        <v>994.2</v>
      </c>
      <c r="E1470" s="4">
        <v>49.0</v>
      </c>
      <c r="F1470" s="4">
        <v>179.57999999999998</v>
      </c>
      <c r="G1470" s="5">
        <v>5.0</v>
      </c>
      <c r="H1470" s="4">
        <v>9.8</v>
      </c>
      <c r="I1470" s="4">
        <v>35.916</v>
      </c>
      <c r="J1470" s="4">
        <v>1365.0</v>
      </c>
      <c r="K1470" s="4">
        <v>225.0</v>
      </c>
      <c r="L1470" s="4">
        <v>49.0</v>
      </c>
      <c r="M1470" s="4">
        <v>179.57999999999998</v>
      </c>
      <c r="N1470" s="4">
        <v>1818.58</v>
      </c>
      <c r="O1470" s="5">
        <v>1300.0</v>
      </c>
      <c r="P1470" s="4">
        <v>1.05</v>
      </c>
      <c r="Q1470" s="4">
        <v>318.0</v>
      </c>
    </row>
    <row r="1471" ht="14.25" customHeight="1">
      <c r="B1471" s="1" t="s">
        <v>1459</v>
      </c>
      <c r="C1471" s="4">
        <v>1669.95</v>
      </c>
      <c r="D1471" s="4">
        <v>1366.0</v>
      </c>
      <c r="E1471" s="4">
        <v>26.0</v>
      </c>
      <c r="F1471" s="4">
        <v>175.98</v>
      </c>
      <c r="G1471" s="5">
        <v>2.0</v>
      </c>
      <c r="H1471" s="4">
        <v>13.0</v>
      </c>
      <c r="I1471" s="4">
        <v>87.99</v>
      </c>
      <c r="J1471" s="4">
        <v>1580.0</v>
      </c>
      <c r="K1471" s="4">
        <v>89.95</v>
      </c>
      <c r="L1471" s="4">
        <v>26.0</v>
      </c>
      <c r="M1471" s="4">
        <v>175.98</v>
      </c>
      <c r="N1471" s="4">
        <v>1871.93</v>
      </c>
      <c r="O1471" s="5">
        <v>1500.0</v>
      </c>
      <c r="P1471" s="4">
        <v>1.0533333333333332</v>
      </c>
      <c r="Q1471" s="4">
        <v>834.975</v>
      </c>
    </row>
    <row r="1472" ht="14.25" customHeight="1">
      <c r="B1472" s="1" t="s">
        <v>1460</v>
      </c>
      <c r="C1472" s="4">
        <v>2459.41</v>
      </c>
      <c r="D1472" s="4">
        <v>1770.2</v>
      </c>
      <c r="E1472" s="4">
        <v>34.25</v>
      </c>
      <c r="F1472" s="4">
        <v>152.63</v>
      </c>
      <c r="G1472" s="5">
        <v>3.0</v>
      </c>
      <c r="H1472" s="4">
        <v>11.416666666666666</v>
      </c>
      <c r="I1472" s="4">
        <v>50.876666666666665</v>
      </c>
      <c r="J1472" s="4">
        <v>2404.0</v>
      </c>
      <c r="K1472" s="4">
        <v>55.41</v>
      </c>
      <c r="L1472" s="4">
        <v>34.25</v>
      </c>
      <c r="M1472" s="4">
        <v>152.63</v>
      </c>
      <c r="N1472" s="4">
        <v>2646.29</v>
      </c>
      <c r="O1472" s="5">
        <v>1150.0</v>
      </c>
      <c r="P1472" s="4">
        <v>2.0904347826086958</v>
      </c>
      <c r="Q1472" s="4">
        <v>819.8033333333333</v>
      </c>
    </row>
    <row r="1473" ht="14.25" customHeight="1">
      <c r="B1473" s="1" t="s">
        <v>1461</v>
      </c>
      <c r="C1473" s="4">
        <v>512.55</v>
      </c>
      <c r="D1473" s="4">
        <v>352.4</v>
      </c>
      <c r="E1473" s="4">
        <v>18.75</v>
      </c>
      <c r="F1473" s="4">
        <v>33.77</v>
      </c>
      <c r="G1473" s="5">
        <v>1.0</v>
      </c>
      <c r="H1473" s="4">
        <v>18.75</v>
      </c>
      <c r="I1473" s="4">
        <v>33.77</v>
      </c>
      <c r="J1473" s="4">
        <v>432.0</v>
      </c>
      <c r="K1473" s="4">
        <v>80.55</v>
      </c>
      <c r="L1473" s="4">
        <v>18.75</v>
      </c>
      <c r="M1473" s="4">
        <v>33.77</v>
      </c>
      <c r="N1473" s="4">
        <v>565.07</v>
      </c>
      <c r="O1473" s="5">
        <v>200.0</v>
      </c>
      <c r="P1473" s="4">
        <v>2.16</v>
      </c>
      <c r="Q1473" s="4">
        <v>512.55</v>
      </c>
    </row>
    <row r="1474" ht="14.25" customHeight="1">
      <c r="B1474" s="1" t="s">
        <v>1462</v>
      </c>
      <c r="C1474" s="4">
        <v>4176.4</v>
      </c>
      <c r="D1474" s="4">
        <v>2957.0</v>
      </c>
      <c r="E1474" s="4">
        <v>157.5</v>
      </c>
      <c r="F1474" s="4">
        <v>597.0200000000002</v>
      </c>
      <c r="G1474" s="5">
        <v>13.0</v>
      </c>
      <c r="H1474" s="4">
        <v>12.115384615384615</v>
      </c>
      <c r="I1474" s="4">
        <v>45.9246153846154</v>
      </c>
      <c r="J1474" s="4">
        <v>3495.0</v>
      </c>
      <c r="K1474" s="4">
        <v>681.4</v>
      </c>
      <c r="L1474" s="4">
        <v>157.5</v>
      </c>
      <c r="M1474" s="4">
        <v>597.0200000000002</v>
      </c>
      <c r="N1474" s="4">
        <v>4930.919999999999</v>
      </c>
      <c r="O1474" s="5">
        <v>4250.0</v>
      </c>
      <c r="P1474" s="4">
        <v>0.8223529411764706</v>
      </c>
      <c r="Q1474" s="4">
        <v>321.2615384615384</v>
      </c>
    </row>
    <row r="1475" ht="14.25" customHeight="1">
      <c r="B1475" s="1" t="s">
        <v>1463</v>
      </c>
      <c r="C1475" s="4">
        <v>1294.5</v>
      </c>
      <c r="D1475" s="4">
        <v>844.2</v>
      </c>
      <c r="E1475" s="4">
        <v>45.5</v>
      </c>
      <c r="F1475" s="4">
        <v>269.08</v>
      </c>
      <c r="G1475" s="5">
        <v>4.0</v>
      </c>
      <c r="H1475" s="4">
        <v>11.375</v>
      </c>
      <c r="I1475" s="4">
        <v>67.27</v>
      </c>
      <c r="J1475" s="4">
        <v>1013.5</v>
      </c>
      <c r="K1475" s="4">
        <v>281.0</v>
      </c>
      <c r="L1475" s="4">
        <v>45.5</v>
      </c>
      <c r="M1475" s="4">
        <v>269.08</v>
      </c>
      <c r="N1475" s="4">
        <v>1609.08</v>
      </c>
      <c r="O1475" s="5">
        <v>600.0</v>
      </c>
      <c r="P1475" s="4">
        <v>1.6891666666666667</v>
      </c>
      <c r="Q1475" s="4">
        <v>323.625</v>
      </c>
    </row>
    <row r="1476" ht="14.25" customHeight="1">
      <c r="B1476" s="1" t="s">
        <v>1464</v>
      </c>
      <c r="C1476" s="4">
        <v>383.03</v>
      </c>
      <c r="D1476" s="4">
        <v>206.15</v>
      </c>
      <c r="E1476" s="4">
        <v>16.75</v>
      </c>
      <c r="F1476" s="4">
        <v>29.86</v>
      </c>
      <c r="G1476" s="5">
        <v>1.0</v>
      </c>
      <c r="H1476" s="4">
        <v>16.75</v>
      </c>
      <c r="I1476" s="4">
        <v>29.86</v>
      </c>
      <c r="J1476" s="4">
        <v>311.52</v>
      </c>
      <c r="K1476" s="4">
        <v>71.51</v>
      </c>
      <c r="L1476" s="4">
        <v>16.75</v>
      </c>
      <c r="M1476" s="4">
        <v>29.86</v>
      </c>
      <c r="N1476" s="4">
        <v>429.64</v>
      </c>
      <c r="O1476" s="5">
        <v>48.0</v>
      </c>
      <c r="P1476" s="4">
        <v>6.489999999999999</v>
      </c>
      <c r="Q1476" s="4">
        <v>383.03</v>
      </c>
    </row>
    <row r="1477" ht="14.25" customHeight="1">
      <c r="B1477" s="1" t="s">
        <v>1465</v>
      </c>
      <c r="C1477" s="4">
        <v>739.81</v>
      </c>
      <c r="D1477" s="4">
        <v>476.6</v>
      </c>
      <c r="E1477" s="4">
        <v>13.25</v>
      </c>
      <c r="F1477" s="4">
        <v>163.16</v>
      </c>
      <c r="G1477" s="5">
        <v>2.0</v>
      </c>
      <c r="H1477" s="4">
        <v>6.625</v>
      </c>
      <c r="I1477" s="4">
        <v>81.58</v>
      </c>
      <c r="J1477" s="4">
        <v>716.82</v>
      </c>
      <c r="K1477" s="4">
        <v>22.990000000000002</v>
      </c>
      <c r="L1477" s="4">
        <v>13.25</v>
      </c>
      <c r="M1477" s="4">
        <v>163.16</v>
      </c>
      <c r="N1477" s="4">
        <v>916.22</v>
      </c>
      <c r="O1477" s="5">
        <v>158.0</v>
      </c>
      <c r="P1477" s="4">
        <v>4.536835443037975</v>
      </c>
      <c r="Q1477" s="4">
        <v>369.905</v>
      </c>
    </row>
    <row r="1478" ht="14.25" customHeight="1">
      <c r="B1478" s="1" t="s">
        <v>1466</v>
      </c>
      <c r="C1478" s="4">
        <v>1417.18</v>
      </c>
      <c r="D1478" s="4">
        <v>937.4599999999999</v>
      </c>
      <c r="E1478" s="4">
        <v>49.75</v>
      </c>
      <c r="F1478" s="4">
        <v>226.64</v>
      </c>
      <c r="G1478" s="5">
        <v>3.0</v>
      </c>
      <c r="H1478" s="4">
        <v>16.583333333333332</v>
      </c>
      <c r="I1478" s="4">
        <v>75.54666666666667</v>
      </c>
      <c r="J1478" s="4">
        <v>978.48</v>
      </c>
      <c r="K1478" s="4">
        <v>438.70000000000005</v>
      </c>
      <c r="L1478" s="4">
        <v>49.75</v>
      </c>
      <c r="M1478" s="4">
        <v>226.64</v>
      </c>
      <c r="N1478" s="4">
        <v>1693.57</v>
      </c>
      <c r="O1478" s="5">
        <v>216.0</v>
      </c>
      <c r="P1478" s="4">
        <v>4.53</v>
      </c>
      <c r="Q1478" s="4">
        <v>472.3933333333334</v>
      </c>
    </row>
    <row r="1479" ht="14.25" customHeight="1">
      <c r="B1479" s="1" t="s">
        <v>1467</v>
      </c>
      <c r="C1479" s="4">
        <v>252.4</v>
      </c>
      <c r="D1479" s="4">
        <v>183.4</v>
      </c>
      <c r="E1479" s="4">
        <v>15.5</v>
      </c>
      <c r="F1479" s="4">
        <v>71.1</v>
      </c>
      <c r="G1479" s="5">
        <v>1.0</v>
      </c>
      <c r="H1479" s="4">
        <v>15.5</v>
      </c>
      <c r="I1479" s="4">
        <v>71.1</v>
      </c>
      <c r="J1479" s="4">
        <v>199.2</v>
      </c>
      <c r="K1479" s="4">
        <v>53.2</v>
      </c>
      <c r="L1479" s="4">
        <v>15.5</v>
      </c>
      <c r="M1479" s="4">
        <v>71.1</v>
      </c>
      <c r="N1479" s="4">
        <v>339.0</v>
      </c>
      <c r="O1479" s="5">
        <v>48.0</v>
      </c>
      <c r="P1479" s="4">
        <v>4.1499999999999995</v>
      </c>
      <c r="Q1479" s="4">
        <v>252.4</v>
      </c>
    </row>
    <row r="1480" ht="14.25" customHeight="1">
      <c r="B1480" s="1" t="s">
        <v>1468</v>
      </c>
      <c r="C1480" s="4">
        <v>1618.44</v>
      </c>
      <c r="D1480" s="4">
        <v>933.0</v>
      </c>
      <c r="E1480" s="4">
        <v>26.0</v>
      </c>
      <c r="F1480" s="4">
        <v>206.79</v>
      </c>
      <c r="G1480" s="5">
        <v>1.0</v>
      </c>
      <c r="H1480" s="4">
        <v>26.0</v>
      </c>
      <c r="I1480" s="4">
        <v>206.79</v>
      </c>
      <c r="J1480" s="4">
        <v>1480.0</v>
      </c>
      <c r="K1480" s="4">
        <v>138.44</v>
      </c>
      <c r="L1480" s="4">
        <v>26.0</v>
      </c>
      <c r="M1480" s="4">
        <v>206.79</v>
      </c>
      <c r="N1480" s="4">
        <v>1851.23</v>
      </c>
      <c r="O1480" s="5">
        <v>500.0</v>
      </c>
      <c r="P1480" s="4">
        <v>2.96</v>
      </c>
      <c r="Q1480" s="4">
        <v>1618.44</v>
      </c>
    </row>
    <row r="1481" ht="14.25" customHeight="1">
      <c r="B1481" s="1" t="s">
        <v>1469</v>
      </c>
      <c r="C1481" s="4">
        <v>199.99</v>
      </c>
      <c r="D1481" s="4">
        <v>110.66</v>
      </c>
      <c r="E1481" s="4">
        <v>13.25</v>
      </c>
      <c r="F1481" s="4">
        <v>20.12</v>
      </c>
      <c r="G1481" s="5">
        <v>1.0</v>
      </c>
      <c r="H1481" s="4">
        <v>13.25</v>
      </c>
      <c r="I1481" s="4">
        <v>20.12</v>
      </c>
      <c r="J1481" s="4">
        <v>119.99</v>
      </c>
      <c r="K1481" s="4">
        <v>80.0</v>
      </c>
      <c r="L1481" s="4">
        <v>13.25</v>
      </c>
      <c r="M1481" s="4">
        <v>20.12</v>
      </c>
      <c r="N1481" s="4">
        <v>233.36</v>
      </c>
      <c r="O1481" s="5">
        <v>1.0</v>
      </c>
      <c r="P1481" s="4">
        <v>119.99</v>
      </c>
      <c r="Q1481" s="4">
        <v>199.99</v>
      </c>
    </row>
    <row r="1482" ht="14.25" customHeight="1">
      <c r="B1482" s="1" t="s">
        <v>1470</v>
      </c>
      <c r="C1482" s="4">
        <v>238.48</v>
      </c>
      <c r="D1482" s="4">
        <v>210.75</v>
      </c>
      <c r="E1482" s="4">
        <v>0.0</v>
      </c>
      <c r="F1482" s="4">
        <v>32.94</v>
      </c>
      <c r="G1482" s="5">
        <v>1.0</v>
      </c>
      <c r="H1482" s="4">
        <v>0.0</v>
      </c>
      <c r="I1482" s="4">
        <v>32.94</v>
      </c>
      <c r="J1482" s="4">
        <v>169.5</v>
      </c>
      <c r="K1482" s="4">
        <v>68.98</v>
      </c>
      <c r="L1482" s="4">
        <v>0.0</v>
      </c>
      <c r="M1482" s="4">
        <v>32.94</v>
      </c>
      <c r="N1482" s="4">
        <v>271.42</v>
      </c>
      <c r="O1482" s="5">
        <v>50.0</v>
      </c>
      <c r="P1482" s="4">
        <v>3.39</v>
      </c>
      <c r="Q1482" s="4">
        <v>238.48</v>
      </c>
    </row>
    <row r="1483" ht="14.25" customHeight="1">
      <c r="B1483" s="1" t="s">
        <v>1471</v>
      </c>
      <c r="C1483" s="4">
        <v>2517.0</v>
      </c>
      <c r="D1483" s="4">
        <v>1717.0</v>
      </c>
      <c r="E1483" s="4">
        <v>57.0</v>
      </c>
      <c r="F1483" s="4">
        <v>94.06</v>
      </c>
      <c r="G1483" s="5">
        <v>3.0</v>
      </c>
      <c r="H1483" s="4">
        <v>19.0</v>
      </c>
      <c r="I1483" s="4">
        <v>31.353333333333335</v>
      </c>
      <c r="J1483" s="4">
        <v>2402.0</v>
      </c>
      <c r="K1483" s="4">
        <v>115.0</v>
      </c>
      <c r="L1483" s="4">
        <v>57.0</v>
      </c>
      <c r="M1483" s="4">
        <v>94.06</v>
      </c>
      <c r="N1483" s="4">
        <v>2668.06</v>
      </c>
      <c r="O1483" s="5">
        <v>700.0</v>
      </c>
      <c r="P1483" s="4">
        <v>3.4314285714285715</v>
      </c>
      <c r="Q1483" s="4">
        <v>839.0</v>
      </c>
    </row>
    <row r="1484" ht="14.25" customHeight="1">
      <c r="B1484" s="1" t="s">
        <v>1472</v>
      </c>
      <c r="C1484" s="4">
        <v>6659.42</v>
      </c>
      <c r="D1484" s="4">
        <v>3779.1</v>
      </c>
      <c r="E1484" s="4">
        <v>115.5</v>
      </c>
      <c r="F1484" s="4">
        <v>587.61</v>
      </c>
      <c r="G1484" s="5">
        <v>6.0</v>
      </c>
      <c r="H1484" s="4">
        <v>19.25</v>
      </c>
      <c r="I1484" s="4">
        <v>97.935</v>
      </c>
      <c r="J1484" s="4">
        <v>5863.4</v>
      </c>
      <c r="K1484" s="4">
        <v>796.0199999999999</v>
      </c>
      <c r="L1484" s="4">
        <v>115.5</v>
      </c>
      <c r="M1484" s="4">
        <v>587.61</v>
      </c>
      <c r="N1484" s="4">
        <v>7362.530000000001</v>
      </c>
      <c r="O1484" s="5">
        <v>630.0</v>
      </c>
      <c r="P1484" s="4">
        <v>9.306984126984126</v>
      </c>
      <c r="Q1484" s="4">
        <v>1109.9033333333334</v>
      </c>
    </row>
    <row r="1485" ht="14.25" customHeight="1">
      <c r="B1485" s="1" t="s">
        <v>1473</v>
      </c>
      <c r="C1485" s="4">
        <v>4363.93</v>
      </c>
      <c r="D1485" s="4">
        <v>2084.25</v>
      </c>
      <c r="E1485" s="4">
        <v>55.75</v>
      </c>
      <c r="F1485" s="4">
        <v>400.95</v>
      </c>
      <c r="G1485" s="5">
        <v>2.0</v>
      </c>
      <c r="H1485" s="4">
        <v>27.875</v>
      </c>
      <c r="I1485" s="4">
        <v>200.475</v>
      </c>
      <c r="J1485" s="4">
        <v>4012.25</v>
      </c>
      <c r="K1485" s="4">
        <v>351.67999999999995</v>
      </c>
      <c r="L1485" s="4">
        <v>55.75</v>
      </c>
      <c r="M1485" s="4">
        <v>400.95</v>
      </c>
      <c r="N1485" s="4">
        <v>4820.63</v>
      </c>
      <c r="O1485" s="5">
        <v>125.0</v>
      </c>
      <c r="P1485" s="4">
        <v>32.098</v>
      </c>
      <c r="Q1485" s="4">
        <v>2181.965</v>
      </c>
    </row>
    <row r="1486" ht="14.25" customHeight="1">
      <c r="B1486" s="1" t="s">
        <v>1474</v>
      </c>
      <c r="C1486" s="4">
        <v>2075.79</v>
      </c>
      <c r="D1486" s="4">
        <v>1438.0</v>
      </c>
      <c r="E1486" s="4">
        <v>44.75</v>
      </c>
      <c r="F1486" s="4">
        <v>169.56</v>
      </c>
      <c r="G1486" s="5">
        <v>2.0</v>
      </c>
      <c r="H1486" s="4">
        <v>22.375</v>
      </c>
      <c r="I1486" s="4">
        <v>84.78</v>
      </c>
      <c r="J1486" s="4">
        <v>2022.5</v>
      </c>
      <c r="K1486" s="4">
        <v>53.29</v>
      </c>
      <c r="L1486" s="4">
        <v>44.75</v>
      </c>
      <c r="M1486" s="4">
        <v>169.56</v>
      </c>
      <c r="N1486" s="4">
        <v>2290.1</v>
      </c>
      <c r="O1486" s="5">
        <v>375.0</v>
      </c>
      <c r="P1486" s="4">
        <v>5.3933333333333335</v>
      </c>
      <c r="Q1486" s="4">
        <v>1037.895</v>
      </c>
    </row>
    <row r="1487" ht="14.25" customHeight="1">
      <c r="B1487" s="1" t="s">
        <v>1475</v>
      </c>
      <c r="C1487" s="4">
        <v>775.57</v>
      </c>
      <c r="D1487" s="4">
        <v>488.12</v>
      </c>
      <c r="E1487" s="4">
        <v>20.0</v>
      </c>
      <c r="F1487" s="4">
        <v>78.24</v>
      </c>
      <c r="G1487" s="5">
        <v>1.0</v>
      </c>
      <c r="H1487" s="4">
        <v>20.0</v>
      </c>
      <c r="I1487" s="4">
        <v>78.24</v>
      </c>
      <c r="J1487" s="4">
        <v>897.6</v>
      </c>
      <c r="K1487" s="4">
        <v>-122.03</v>
      </c>
      <c r="L1487" s="4">
        <v>20.0</v>
      </c>
      <c r="M1487" s="4">
        <v>78.24</v>
      </c>
      <c r="N1487" s="4">
        <v>873.81</v>
      </c>
      <c r="O1487" s="5">
        <v>30.0</v>
      </c>
      <c r="P1487" s="4">
        <v>29.92</v>
      </c>
      <c r="Q1487" s="4">
        <v>775.57</v>
      </c>
    </row>
    <row r="1488" ht="14.25" customHeight="1">
      <c r="B1488" s="1" t="s">
        <v>1476</v>
      </c>
      <c r="C1488" s="4">
        <v>1410.75</v>
      </c>
      <c r="D1488" s="4">
        <v>708.0</v>
      </c>
      <c r="E1488" s="4">
        <v>53.5</v>
      </c>
      <c r="F1488" s="4">
        <v>165.29</v>
      </c>
      <c r="G1488" s="5">
        <v>3.0</v>
      </c>
      <c r="H1488" s="4">
        <v>17.833333333333332</v>
      </c>
      <c r="I1488" s="4">
        <v>55.096666666666664</v>
      </c>
      <c r="J1488" s="4">
        <v>1168.8</v>
      </c>
      <c r="K1488" s="4">
        <v>241.95000000000002</v>
      </c>
      <c r="L1488" s="4">
        <v>53.5</v>
      </c>
      <c r="M1488" s="4">
        <v>165.29</v>
      </c>
      <c r="N1488" s="4">
        <v>1629.54</v>
      </c>
      <c r="O1488" s="5">
        <v>240.0</v>
      </c>
      <c r="P1488" s="4">
        <v>4.87</v>
      </c>
      <c r="Q1488" s="4">
        <v>470.25</v>
      </c>
    </row>
    <row r="1489" ht="14.25" customHeight="1">
      <c r="B1489" s="1" t="s">
        <v>1477</v>
      </c>
      <c r="C1489" s="4">
        <v>324.8</v>
      </c>
      <c r="D1489" s="4">
        <v>211.0</v>
      </c>
      <c r="E1489" s="4">
        <v>15.5</v>
      </c>
      <c r="F1489" s="4">
        <v>62.32</v>
      </c>
      <c r="G1489" s="5">
        <v>1.0</v>
      </c>
      <c r="H1489" s="4">
        <v>15.5</v>
      </c>
      <c r="I1489" s="4">
        <v>62.32</v>
      </c>
      <c r="J1489" s="4">
        <v>253.0</v>
      </c>
      <c r="K1489" s="4">
        <v>71.8</v>
      </c>
      <c r="L1489" s="4">
        <v>15.5</v>
      </c>
      <c r="M1489" s="4">
        <v>62.32</v>
      </c>
      <c r="N1489" s="4">
        <v>402.62</v>
      </c>
      <c r="O1489" s="5">
        <v>100.0</v>
      </c>
      <c r="P1489" s="4">
        <v>2.53</v>
      </c>
      <c r="Q1489" s="4">
        <v>324.8</v>
      </c>
    </row>
    <row r="1490" ht="14.25" customHeight="1">
      <c r="B1490" s="1" t="s">
        <v>1478</v>
      </c>
      <c r="C1490" s="4">
        <v>688.64</v>
      </c>
      <c r="D1490" s="4">
        <v>512.0</v>
      </c>
      <c r="E1490" s="4">
        <v>20.0</v>
      </c>
      <c r="F1490" s="4">
        <v>59.48</v>
      </c>
      <c r="G1490" s="5">
        <v>1.0</v>
      </c>
      <c r="H1490" s="4">
        <v>20.0</v>
      </c>
      <c r="I1490" s="4">
        <v>59.48</v>
      </c>
      <c r="J1490" s="4">
        <v>597.0</v>
      </c>
      <c r="K1490" s="4">
        <v>91.64</v>
      </c>
      <c r="L1490" s="4">
        <v>20.0</v>
      </c>
      <c r="M1490" s="4">
        <v>59.48</v>
      </c>
      <c r="N1490" s="4">
        <v>768.12</v>
      </c>
      <c r="O1490" s="5">
        <v>50.0</v>
      </c>
      <c r="P1490" s="4">
        <v>11.94</v>
      </c>
      <c r="Q1490" s="4">
        <v>688.64</v>
      </c>
    </row>
    <row r="1491" ht="14.25" customHeight="1">
      <c r="B1491" s="1" t="s">
        <v>1479</v>
      </c>
      <c r="C1491" s="4">
        <v>890.48</v>
      </c>
      <c r="D1491" s="4">
        <v>498.8</v>
      </c>
      <c r="E1491" s="4">
        <v>20.0</v>
      </c>
      <c r="F1491" s="4">
        <v>91.36</v>
      </c>
      <c r="G1491" s="5">
        <v>1.0</v>
      </c>
      <c r="H1491" s="4">
        <v>20.0</v>
      </c>
      <c r="I1491" s="4">
        <v>91.36</v>
      </c>
      <c r="J1491" s="4">
        <v>789.0</v>
      </c>
      <c r="K1491" s="4">
        <v>101.48</v>
      </c>
      <c r="L1491" s="4">
        <v>20.0</v>
      </c>
      <c r="M1491" s="4">
        <v>91.36</v>
      </c>
      <c r="N1491" s="4">
        <v>1001.84</v>
      </c>
      <c r="O1491" s="5">
        <v>100.0</v>
      </c>
      <c r="P1491" s="4">
        <v>7.89</v>
      </c>
      <c r="Q1491" s="4">
        <v>890.48</v>
      </c>
    </row>
    <row r="1492" ht="14.25" customHeight="1">
      <c r="B1492" s="1" t="s">
        <v>1480</v>
      </c>
      <c r="C1492" s="4">
        <v>5194.43</v>
      </c>
      <c r="D1492" s="4">
        <v>3120.8</v>
      </c>
      <c r="E1492" s="4">
        <v>32.25</v>
      </c>
      <c r="F1492" s="4">
        <v>1443.4</v>
      </c>
      <c r="G1492" s="5">
        <v>1.0</v>
      </c>
      <c r="H1492" s="4">
        <v>32.25</v>
      </c>
      <c r="I1492" s="4">
        <v>1443.4</v>
      </c>
      <c r="J1492" s="4">
        <v>4876.0</v>
      </c>
      <c r="K1492" s="4">
        <v>318.43</v>
      </c>
      <c r="L1492" s="4">
        <v>32.25</v>
      </c>
      <c r="M1492" s="4">
        <v>1443.4</v>
      </c>
      <c r="N1492" s="4">
        <v>6670.08</v>
      </c>
      <c r="O1492" s="5">
        <v>200.0</v>
      </c>
      <c r="P1492" s="4">
        <v>24.38</v>
      </c>
      <c r="Q1492" s="4">
        <v>5194.43</v>
      </c>
    </row>
    <row r="1493" ht="14.25" customHeight="1">
      <c r="B1493" s="1" t="s">
        <v>1481</v>
      </c>
      <c r="C1493" s="4">
        <v>809.92</v>
      </c>
      <c r="D1493" s="4">
        <v>784.0</v>
      </c>
      <c r="E1493" s="4">
        <v>15.5</v>
      </c>
      <c r="F1493" s="4">
        <v>62.99</v>
      </c>
      <c r="G1493" s="5">
        <v>2.0</v>
      </c>
      <c r="H1493" s="4">
        <v>7.75</v>
      </c>
      <c r="I1493" s="4">
        <v>31.495</v>
      </c>
      <c r="J1493" s="4">
        <v>812.0</v>
      </c>
      <c r="K1493" s="4">
        <v>-2.0799999999999983</v>
      </c>
      <c r="L1493" s="4">
        <v>15.5</v>
      </c>
      <c r="M1493" s="4">
        <v>62.99</v>
      </c>
      <c r="N1493" s="4">
        <v>888.4100000000001</v>
      </c>
      <c r="O1493" s="5">
        <v>200.0</v>
      </c>
      <c r="P1493" s="4">
        <v>4.06</v>
      </c>
      <c r="Q1493" s="4">
        <v>404.96</v>
      </c>
    </row>
    <row r="1494" ht="14.25" customHeight="1">
      <c r="B1494" s="1" t="s">
        <v>1482</v>
      </c>
      <c r="C1494" s="4">
        <v>1499.0</v>
      </c>
      <c r="D1494" s="4">
        <v>1213.1</v>
      </c>
      <c r="E1494" s="4">
        <v>37.5</v>
      </c>
      <c r="F1494" s="4">
        <v>360.76</v>
      </c>
      <c r="G1494" s="5">
        <v>2.0</v>
      </c>
      <c r="H1494" s="4">
        <v>18.75</v>
      </c>
      <c r="I1494" s="4">
        <v>180.38</v>
      </c>
      <c r="J1494" s="4">
        <v>1349.0</v>
      </c>
      <c r="K1494" s="4">
        <v>150.0</v>
      </c>
      <c r="L1494" s="4">
        <v>37.5</v>
      </c>
      <c r="M1494" s="4">
        <v>360.76</v>
      </c>
      <c r="N1494" s="4">
        <v>1897.2599999999998</v>
      </c>
      <c r="O1494" s="5">
        <v>650.0</v>
      </c>
      <c r="P1494" s="4">
        <v>2.0753846153846154</v>
      </c>
      <c r="Q1494" s="4">
        <v>749.5</v>
      </c>
    </row>
    <row r="1495" ht="14.25" customHeight="1">
      <c r="B1495" s="1" t="s">
        <v>1483</v>
      </c>
      <c r="C1495" s="4">
        <v>277.5</v>
      </c>
      <c r="D1495" s="4">
        <v>216.5</v>
      </c>
      <c r="E1495" s="4">
        <v>16.75</v>
      </c>
      <c r="F1495" s="4">
        <v>26.79</v>
      </c>
      <c r="G1495" s="5">
        <v>1.0</v>
      </c>
      <c r="H1495" s="4">
        <v>16.75</v>
      </c>
      <c r="I1495" s="4">
        <v>26.79</v>
      </c>
      <c r="J1495" s="4">
        <v>217.5</v>
      </c>
      <c r="K1495" s="4">
        <v>60.0</v>
      </c>
      <c r="L1495" s="4">
        <v>16.75</v>
      </c>
      <c r="M1495" s="4">
        <v>26.79</v>
      </c>
      <c r="N1495" s="4">
        <v>321.04</v>
      </c>
      <c r="O1495" s="5">
        <v>250.0</v>
      </c>
      <c r="P1495" s="4">
        <v>0.87</v>
      </c>
      <c r="Q1495" s="4">
        <v>277.5</v>
      </c>
    </row>
    <row r="1496" ht="14.25" customHeight="1">
      <c r="B1496" s="1" t="s">
        <v>1484</v>
      </c>
      <c r="C1496" s="4">
        <v>1361.51</v>
      </c>
      <c r="D1496" s="4">
        <v>827.2</v>
      </c>
      <c r="E1496" s="4">
        <v>38.75</v>
      </c>
      <c r="F1496" s="4">
        <v>73.76</v>
      </c>
      <c r="G1496" s="5">
        <v>2.0</v>
      </c>
      <c r="H1496" s="4">
        <v>19.375</v>
      </c>
      <c r="I1496" s="4">
        <v>36.88</v>
      </c>
      <c r="J1496" s="4">
        <v>1236.0</v>
      </c>
      <c r="K1496" s="4">
        <v>125.50999999999999</v>
      </c>
      <c r="L1496" s="4">
        <v>38.75</v>
      </c>
      <c r="M1496" s="4">
        <v>73.76</v>
      </c>
      <c r="N1496" s="4">
        <v>1474.02</v>
      </c>
      <c r="O1496" s="5">
        <v>400.0</v>
      </c>
      <c r="P1496" s="4">
        <v>3.09</v>
      </c>
      <c r="Q1496" s="4">
        <v>680.755</v>
      </c>
    </row>
    <row r="1497" ht="14.25" customHeight="1">
      <c r="B1497" s="1" t="s">
        <v>1485</v>
      </c>
      <c r="C1497" s="4">
        <v>3745.05</v>
      </c>
      <c r="D1497" s="4">
        <v>2579.3</v>
      </c>
      <c r="E1497" s="4">
        <v>86.5</v>
      </c>
      <c r="F1497" s="4">
        <v>2122.13</v>
      </c>
      <c r="G1497" s="5">
        <v>10.0</v>
      </c>
      <c r="H1497" s="4">
        <v>8.65</v>
      </c>
      <c r="I1497" s="4">
        <v>212.21300000000002</v>
      </c>
      <c r="J1497" s="4">
        <v>3117.0</v>
      </c>
      <c r="K1497" s="4">
        <v>628.05</v>
      </c>
      <c r="L1497" s="4">
        <v>86.5</v>
      </c>
      <c r="M1497" s="4">
        <v>2122.13</v>
      </c>
      <c r="N1497" s="4">
        <v>5953.68</v>
      </c>
      <c r="O1497" s="5">
        <v>2150.0</v>
      </c>
      <c r="P1497" s="4">
        <v>1.4497674418604651</v>
      </c>
      <c r="Q1497" s="4">
        <v>374.505</v>
      </c>
    </row>
    <row r="1498" ht="14.25" customHeight="1">
      <c r="B1498" s="1" t="s">
        <v>1486</v>
      </c>
      <c r="C1498" s="4">
        <v>751.7</v>
      </c>
      <c r="D1498" s="4">
        <v>572.6</v>
      </c>
      <c r="E1498" s="4">
        <v>15.5</v>
      </c>
      <c r="F1498" s="4">
        <v>225.66</v>
      </c>
      <c r="G1498" s="5">
        <v>2.0</v>
      </c>
      <c r="H1498" s="4">
        <v>7.75</v>
      </c>
      <c r="I1498" s="4">
        <v>112.83</v>
      </c>
      <c r="J1498" s="4">
        <v>661.5</v>
      </c>
      <c r="K1498" s="4">
        <v>90.2</v>
      </c>
      <c r="L1498" s="4">
        <v>15.5</v>
      </c>
      <c r="M1498" s="4">
        <v>225.66</v>
      </c>
      <c r="N1498" s="4">
        <v>992.8599999999999</v>
      </c>
      <c r="O1498" s="5">
        <v>300.0</v>
      </c>
      <c r="P1498" s="4">
        <v>2.205</v>
      </c>
      <c r="Q1498" s="4">
        <v>375.85</v>
      </c>
    </row>
    <row r="1499" ht="14.25" customHeight="1">
      <c r="B1499" s="1" t="s">
        <v>1487</v>
      </c>
      <c r="C1499" s="4">
        <v>341.15</v>
      </c>
      <c r="D1499" s="4">
        <v>221.3</v>
      </c>
      <c r="E1499" s="4">
        <v>16.75</v>
      </c>
      <c r="F1499" s="4">
        <v>63.47</v>
      </c>
      <c r="G1499" s="5">
        <v>1.0</v>
      </c>
      <c r="H1499" s="4">
        <v>16.75</v>
      </c>
      <c r="I1499" s="4">
        <v>63.47</v>
      </c>
      <c r="J1499" s="4">
        <v>267.0</v>
      </c>
      <c r="K1499" s="4">
        <v>74.15</v>
      </c>
      <c r="L1499" s="4">
        <v>16.75</v>
      </c>
      <c r="M1499" s="4">
        <v>63.47</v>
      </c>
      <c r="N1499" s="4">
        <v>421.37</v>
      </c>
      <c r="O1499" s="5">
        <v>150.0</v>
      </c>
      <c r="P1499" s="4">
        <v>1.78</v>
      </c>
      <c r="Q1499" s="4">
        <v>341.15</v>
      </c>
    </row>
    <row r="1500" ht="14.25" customHeight="1">
      <c r="B1500" s="1" t="s">
        <v>1488</v>
      </c>
      <c r="C1500" s="4">
        <v>2447.95</v>
      </c>
      <c r="D1500" s="4">
        <v>1384.5</v>
      </c>
      <c r="E1500" s="4">
        <v>57.5</v>
      </c>
      <c r="F1500" s="4">
        <v>319.75</v>
      </c>
      <c r="G1500" s="5">
        <v>3.0</v>
      </c>
      <c r="H1500" s="4">
        <v>19.166666666666668</v>
      </c>
      <c r="I1500" s="4">
        <v>106.58333333333333</v>
      </c>
      <c r="J1500" s="4">
        <v>2272.5</v>
      </c>
      <c r="K1500" s="4">
        <v>175.45</v>
      </c>
      <c r="L1500" s="4">
        <v>57.5</v>
      </c>
      <c r="M1500" s="4">
        <v>319.75</v>
      </c>
      <c r="N1500" s="4">
        <v>2825.2</v>
      </c>
      <c r="O1500" s="5">
        <v>1250.0</v>
      </c>
      <c r="P1500" s="4">
        <v>1.818</v>
      </c>
      <c r="Q1500" s="4">
        <v>815.9833333333332</v>
      </c>
    </row>
    <row r="1501" ht="14.25" customHeight="1">
      <c r="B1501" s="1" t="s">
        <v>1489</v>
      </c>
      <c r="C1501" s="4">
        <v>2719.19</v>
      </c>
      <c r="D1501" s="4">
        <v>1537.6</v>
      </c>
      <c r="E1501" s="4">
        <v>55.5</v>
      </c>
      <c r="F1501" s="4">
        <v>514.76</v>
      </c>
      <c r="G1501" s="5">
        <v>5.0</v>
      </c>
      <c r="H1501" s="4">
        <v>11.1</v>
      </c>
      <c r="I1501" s="4">
        <v>102.952</v>
      </c>
      <c r="J1501" s="4">
        <v>2193.0</v>
      </c>
      <c r="K1501" s="4">
        <v>526.19</v>
      </c>
      <c r="L1501" s="4">
        <v>55.5</v>
      </c>
      <c r="M1501" s="4">
        <v>514.76</v>
      </c>
      <c r="N1501" s="4">
        <v>3289.45</v>
      </c>
      <c r="O1501" s="5">
        <v>1200.0</v>
      </c>
      <c r="P1501" s="4">
        <v>1.8275</v>
      </c>
      <c r="Q1501" s="4">
        <v>543.838</v>
      </c>
    </row>
    <row r="1502" ht="14.25" customHeight="1">
      <c r="B1502" s="1" t="s">
        <v>1490</v>
      </c>
      <c r="C1502" s="4">
        <v>1796.72</v>
      </c>
      <c r="D1502" s="4">
        <v>1110.6</v>
      </c>
      <c r="E1502" s="4">
        <v>55.5</v>
      </c>
      <c r="F1502" s="4">
        <v>247.38</v>
      </c>
      <c r="G1502" s="5">
        <v>3.0</v>
      </c>
      <c r="H1502" s="4">
        <v>18.5</v>
      </c>
      <c r="I1502" s="4">
        <v>82.46</v>
      </c>
      <c r="J1502" s="4">
        <v>1564.0</v>
      </c>
      <c r="K1502" s="4">
        <v>232.72000000000003</v>
      </c>
      <c r="L1502" s="4">
        <v>55.5</v>
      </c>
      <c r="M1502" s="4">
        <v>247.38</v>
      </c>
      <c r="N1502" s="4">
        <v>2099.6</v>
      </c>
      <c r="O1502" s="5">
        <v>700.0</v>
      </c>
      <c r="P1502" s="4">
        <v>2.2342857142857144</v>
      </c>
      <c r="Q1502" s="4">
        <v>598.9066666666666</v>
      </c>
    </row>
    <row r="1503" ht="14.25" customHeight="1">
      <c r="B1503" s="1" t="s">
        <v>1491</v>
      </c>
      <c r="C1503" s="4">
        <v>1202.51</v>
      </c>
      <c r="D1503" s="4">
        <v>713.0</v>
      </c>
      <c r="E1503" s="4">
        <v>26.0</v>
      </c>
      <c r="F1503" s="4">
        <v>175.72</v>
      </c>
      <c r="G1503" s="5">
        <v>1.0</v>
      </c>
      <c r="H1503" s="4">
        <v>26.0</v>
      </c>
      <c r="I1503" s="4">
        <v>175.72</v>
      </c>
      <c r="J1503" s="4">
        <v>1085.0</v>
      </c>
      <c r="K1503" s="4">
        <v>117.51</v>
      </c>
      <c r="L1503" s="4">
        <v>26.0</v>
      </c>
      <c r="M1503" s="4">
        <v>175.72</v>
      </c>
      <c r="N1503" s="4">
        <v>1404.23</v>
      </c>
      <c r="O1503" s="5">
        <v>500.0</v>
      </c>
      <c r="P1503" s="4">
        <v>2.17</v>
      </c>
      <c r="Q1503" s="4">
        <v>1202.51</v>
      </c>
    </row>
    <row r="1504" ht="14.25" customHeight="1">
      <c r="B1504" s="1" t="s">
        <v>1492</v>
      </c>
      <c r="C1504" s="4">
        <v>1103.45</v>
      </c>
      <c r="D1504" s="4">
        <v>617.2</v>
      </c>
      <c r="E1504" s="4">
        <v>35.5</v>
      </c>
      <c r="F1504" s="4">
        <v>204.65</v>
      </c>
      <c r="G1504" s="5">
        <v>2.0</v>
      </c>
      <c r="H1504" s="4">
        <v>17.75</v>
      </c>
      <c r="I1504" s="4">
        <v>102.325</v>
      </c>
      <c r="J1504" s="4">
        <v>914.0</v>
      </c>
      <c r="K1504" s="4">
        <v>189.45</v>
      </c>
      <c r="L1504" s="4">
        <v>35.5</v>
      </c>
      <c r="M1504" s="4">
        <v>204.65</v>
      </c>
      <c r="N1504" s="4">
        <v>1343.6</v>
      </c>
      <c r="O1504" s="5">
        <v>350.0</v>
      </c>
      <c r="P1504" s="4">
        <v>2.611428571428571</v>
      </c>
      <c r="Q1504" s="4">
        <v>551.725</v>
      </c>
    </row>
    <row r="1505" ht="14.25" customHeight="1">
      <c r="B1505" s="1" t="s">
        <v>1493</v>
      </c>
      <c r="C1505" s="4">
        <v>3990.05</v>
      </c>
      <c r="D1505" s="4">
        <v>2356.0</v>
      </c>
      <c r="E1505" s="4">
        <v>57.0</v>
      </c>
      <c r="F1505" s="4">
        <v>729.1600000000001</v>
      </c>
      <c r="G1505" s="5">
        <v>2.0</v>
      </c>
      <c r="H1505" s="4">
        <v>28.5</v>
      </c>
      <c r="I1505" s="4">
        <v>364.58000000000004</v>
      </c>
      <c r="J1505" s="4">
        <v>3680.0</v>
      </c>
      <c r="K1505" s="4">
        <v>310.05</v>
      </c>
      <c r="L1505" s="4">
        <v>57.0</v>
      </c>
      <c r="M1505" s="4">
        <v>729.1600000000001</v>
      </c>
      <c r="N1505" s="4">
        <v>4776.21</v>
      </c>
      <c r="O1505" s="5">
        <v>750.0</v>
      </c>
      <c r="P1505" s="4">
        <v>4.906666666666666</v>
      </c>
      <c r="Q1505" s="4">
        <v>1995.025</v>
      </c>
    </row>
    <row r="1506" ht="14.25" customHeight="1">
      <c r="B1506" s="1" t="s">
        <v>1494</v>
      </c>
      <c r="C1506" s="4">
        <v>2352.5</v>
      </c>
      <c r="D1506" s="4">
        <v>1546.8</v>
      </c>
      <c r="E1506" s="4">
        <v>49.0</v>
      </c>
      <c r="F1506" s="4">
        <v>350.89</v>
      </c>
      <c r="G1506" s="5">
        <v>5.0</v>
      </c>
      <c r="H1506" s="4">
        <v>9.8</v>
      </c>
      <c r="I1506" s="4">
        <v>70.178</v>
      </c>
      <c r="J1506" s="4">
        <v>2067.5</v>
      </c>
      <c r="K1506" s="4">
        <v>285.0</v>
      </c>
      <c r="L1506" s="4">
        <v>49.0</v>
      </c>
      <c r="M1506" s="4">
        <v>350.89</v>
      </c>
      <c r="N1506" s="4">
        <v>2752.39</v>
      </c>
      <c r="O1506" s="5">
        <v>1500.0</v>
      </c>
      <c r="P1506" s="4">
        <v>1.3783333333333334</v>
      </c>
      <c r="Q1506" s="4">
        <v>470.5</v>
      </c>
    </row>
    <row r="1507" ht="14.25" customHeight="1">
      <c r="B1507" s="1" t="s">
        <v>1495</v>
      </c>
      <c r="C1507" s="4">
        <v>1195.18</v>
      </c>
      <c r="D1507" s="4">
        <v>797.74</v>
      </c>
      <c r="E1507" s="4">
        <v>50.25</v>
      </c>
      <c r="F1507" s="4">
        <v>284.69</v>
      </c>
      <c r="G1507" s="5">
        <v>4.0</v>
      </c>
      <c r="H1507" s="4">
        <v>12.5625</v>
      </c>
      <c r="I1507" s="4">
        <v>71.1725</v>
      </c>
      <c r="J1507" s="4">
        <v>985.1800000000001</v>
      </c>
      <c r="K1507" s="4">
        <v>210.0</v>
      </c>
      <c r="L1507" s="4">
        <v>50.25</v>
      </c>
      <c r="M1507" s="4">
        <v>284.69</v>
      </c>
      <c r="N1507" s="4">
        <v>1530.12</v>
      </c>
      <c r="O1507" s="5">
        <v>526.0</v>
      </c>
      <c r="P1507" s="4">
        <v>1.8729657794676808</v>
      </c>
      <c r="Q1507" s="4">
        <v>298.795</v>
      </c>
    </row>
    <row r="1508" ht="14.25" customHeight="1">
      <c r="B1508" s="1" t="s">
        <v>1496</v>
      </c>
      <c r="C1508" s="4">
        <v>533.5</v>
      </c>
      <c r="D1508" s="4">
        <v>420.2</v>
      </c>
      <c r="E1508" s="4">
        <v>20.0</v>
      </c>
      <c r="F1508" s="4">
        <v>139.7</v>
      </c>
      <c r="G1508" s="5">
        <v>1.0</v>
      </c>
      <c r="H1508" s="4">
        <v>20.0</v>
      </c>
      <c r="I1508" s="4">
        <v>139.7</v>
      </c>
      <c r="J1508" s="4">
        <v>533.5</v>
      </c>
      <c r="K1508" s="4">
        <v>0.0</v>
      </c>
      <c r="L1508" s="4">
        <v>20.0</v>
      </c>
      <c r="M1508" s="4">
        <v>139.7</v>
      </c>
      <c r="N1508" s="4">
        <v>693.2</v>
      </c>
      <c r="O1508" s="5">
        <v>550.0</v>
      </c>
      <c r="P1508" s="4">
        <v>0.97</v>
      </c>
      <c r="Q1508" s="4">
        <v>533.5</v>
      </c>
    </row>
    <row r="1509" ht="14.25" customHeight="1">
      <c r="B1509" s="1" t="s">
        <v>1497</v>
      </c>
      <c r="C1509" s="4">
        <v>368.02</v>
      </c>
      <c r="D1509" s="4">
        <v>248.3</v>
      </c>
      <c r="E1509" s="4">
        <v>0.0</v>
      </c>
      <c r="F1509" s="4">
        <v>76.72</v>
      </c>
      <c r="G1509" s="5">
        <v>1.0</v>
      </c>
      <c r="H1509" s="4">
        <v>0.0</v>
      </c>
      <c r="I1509" s="4">
        <v>76.72</v>
      </c>
      <c r="J1509" s="4">
        <v>349.5</v>
      </c>
      <c r="K1509" s="4">
        <v>18.52</v>
      </c>
      <c r="L1509" s="4">
        <v>0.0</v>
      </c>
      <c r="M1509" s="4">
        <v>76.72</v>
      </c>
      <c r="N1509" s="4">
        <v>444.74</v>
      </c>
      <c r="O1509" s="5">
        <v>150.0</v>
      </c>
      <c r="P1509" s="4">
        <v>2.33</v>
      </c>
      <c r="Q1509" s="4">
        <v>368.02</v>
      </c>
    </row>
    <row r="1510" ht="14.25" customHeight="1">
      <c r="B1510" s="1" t="s">
        <v>1498</v>
      </c>
      <c r="C1510" s="4">
        <v>2998.14</v>
      </c>
      <c r="D1510" s="4">
        <v>1757.5</v>
      </c>
      <c r="E1510" s="4">
        <v>43.5</v>
      </c>
      <c r="F1510" s="4">
        <v>286.95</v>
      </c>
      <c r="G1510" s="5">
        <v>2.0</v>
      </c>
      <c r="H1510" s="4">
        <v>21.75</v>
      </c>
      <c r="I1510" s="4">
        <v>143.475</v>
      </c>
      <c r="J1510" s="4">
        <v>2700.0</v>
      </c>
      <c r="K1510" s="4">
        <v>298.14</v>
      </c>
      <c r="L1510" s="4">
        <v>43.5</v>
      </c>
      <c r="M1510" s="4">
        <v>286.95</v>
      </c>
      <c r="N1510" s="4">
        <v>3328.59</v>
      </c>
      <c r="O1510" s="5">
        <v>750.0</v>
      </c>
      <c r="P1510" s="4">
        <v>3.6</v>
      </c>
      <c r="Q1510" s="4">
        <v>1499.07</v>
      </c>
    </row>
    <row r="1511" ht="14.25" customHeight="1">
      <c r="B1511" s="1" t="s">
        <v>1499</v>
      </c>
      <c r="C1511" s="4">
        <v>821.28</v>
      </c>
      <c r="D1511" s="4">
        <v>504.08</v>
      </c>
      <c r="E1511" s="4">
        <v>18.75</v>
      </c>
      <c r="F1511" s="4">
        <v>105.24</v>
      </c>
      <c r="G1511" s="5">
        <v>1.0</v>
      </c>
      <c r="H1511" s="4">
        <v>18.75</v>
      </c>
      <c r="I1511" s="4">
        <v>105.24</v>
      </c>
      <c r="J1511" s="4">
        <v>723.6</v>
      </c>
      <c r="K1511" s="4">
        <v>97.68</v>
      </c>
      <c r="L1511" s="4">
        <v>18.75</v>
      </c>
      <c r="M1511" s="4">
        <v>105.24</v>
      </c>
      <c r="N1511" s="4">
        <v>945.27</v>
      </c>
      <c r="O1511" s="5">
        <v>120.0</v>
      </c>
      <c r="P1511" s="4">
        <v>6.03</v>
      </c>
      <c r="Q1511" s="4">
        <v>821.28</v>
      </c>
    </row>
    <row r="1512" ht="14.25" customHeight="1">
      <c r="B1512" s="1" t="s">
        <v>1500</v>
      </c>
      <c r="C1512" s="4">
        <v>7018.580000000001</v>
      </c>
      <c r="D1512" s="4">
        <v>4375.6</v>
      </c>
      <c r="E1512" s="4">
        <v>164.75</v>
      </c>
      <c r="F1512" s="4">
        <v>683.46</v>
      </c>
      <c r="G1512" s="5">
        <v>11.0</v>
      </c>
      <c r="H1512" s="4">
        <v>14.977272727272727</v>
      </c>
      <c r="I1512" s="4">
        <v>62.13272727272727</v>
      </c>
      <c r="J1512" s="4">
        <v>6216.0</v>
      </c>
      <c r="K1512" s="4">
        <v>802.58</v>
      </c>
      <c r="L1512" s="4">
        <v>164.75</v>
      </c>
      <c r="M1512" s="4">
        <v>683.46</v>
      </c>
      <c r="N1512" s="4">
        <v>7866.79</v>
      </c>
      <c r="O1512" s="5">
        <v>2350.0</v>
      </c>
      <c r="P1512" s="4">
        <v>2.6451063829787236</v>
      </c>
      <c r="Q1512" s="4">
        <v>638.0527272727273</v>
      </c>
    </row>
    <row r="1513" ht="14.25" customHeight="1">
      <c r="B1513" s="1" t="s">
        <v>1501</v>
      </c>
      <c r="C1513" s="4">
        <v>388.0</v>
      </c>
      <c r="D1513" s="4">
        <v>248.3</v>
      </c>
      <c r="E1513" s="4">
        <v>0.0</v>
      </c>
      <c r="F1513" s="4">
        <v>32.44</v>
      </c>
      <c r="G1513" s="5">
        <v>1.0</v>
      </c>
      <c r="H1513" s="4">
        <v>0.0</v>
      </c>
      <c r="I1513" s="4">
        <v>32.44</v>
      </c>
      <c r="J1513" s="4">
        <v>333.0</v>
      </c>
      <c r="K1513" s="4">
        <v>55.0</v>
      </c>
      <c r="L1513" s="4">
        <v>0.0</v>
      </c>
      <c r="M1513" s="4">
        <v>32.44</v>
      </c>
      <c r="N1513" s="4">
        <v>420.44</v>
      </c>
      <c r="O1513" s="5">
        <v>150.0</v>
      </c>
      <c r="P1513" s="4">
        <v>2.22</v>
      </c>
      <c r="Q1513" s="4">
        <v>388.0</v>
      </c>
    </row>
    <row r="1514" ht="14.25" customHeight="1">
      <c r="B1514" s="1" t="s">
        <v>1502</v>
      </c>
      <c r="C1514" s="4">
        <v>3.97</v>
      </c>
      <c r="D1514" s="4">
        <v>3.03</v>
      </c>
      <c r="E1514" s="4">
        <v>12.0</v>
      </c>
      <c r="F1514" s="4">
        <v>20.04</v>
      </c>
      <c r="G1514" s="5">
        <v>1.0</v>
      </c>
      <c r="H1514" s="4">
        <v>12.0</v>
      </c>
      <c r="I1514" s="4">
        <v>20.04</v>
      </c>
      <c r="J1514" s="4">
        <v>3.77</v>
      </c>
      <c r="K1514" s="4">
        <v>0.2</v>
      </c>
      <c r="L1514" s="4">
        <v>12.0</v>
      </c>
      <c r="M1514" s="4">
        <v>20.04</v>
      </c>
      <c r="N1514" s="4">
        <v>36.01</v>
      </c>
      <c r="O1514" s="5">
        <v>1.0</v>
      </c>
      <c r="P1514" s="4">
        <v>3.77</v>
      </c>
      <c r="Q1514" s="4">
        <v>3.97</v>
      </c>
    </row>
    <row r="1515" ht="14.25" customHeight="1">
      <c r="B1515" s="1" t="s">
        <v>1503</v>
      </c>
      <c r="C1515" s="4">
        <v>437.24</v>
      </c>
      <c r="D1515" s="4">
        <v>248.45</v>
      </c>
      <c r="E1515" s="4">
        <v>16.75</v>
      </c>
      <c r="F1515" s="4">
        <v>22.91</v>
      </c>
      <c r="G1515" s="5">
        <v>1.0</v>
      </c>
      <c r="H1515" s="4">
        <v>16.75</v>
      </c>
      <c r="I1515" s="4">
        <v>22.91</v>
      </c>
      <c r="J1515" s="4">
        <v>363.0</v>
      </c>
      <c r="K1515" s="4">
        <v>74.24</v>
      </c>
      <c r="L1515" s="4">
        <v>16.75</v>
      </c>
      <c r="M1515" s="4">
        <v>22.91</v>
      </c>
      <c r="N1515" s="4">
        <v>476.9</v>
      </c>
      <c r="O1515" s="5">
        <v>150.0</v>
      </c>
      <c r="P1515" s="4">
        <v>2.42</v>
      </c>
      <c r="Q1515" s="4">
        <v>437.24</v>
      </c>
    </row>
    <row r="1516" ht="14.25" customHeight="1">
      <c r="B1516" s="1" t="s">
        <v>1504</v>
      </c>
      <c r="C1516" s="4">
        <v>1901.48</v>
      </c>
      <c r="D1516" s="4">
        <v>1431.12</v>
      </c>
      <c r="E1516" s="4">
        <v>65.75</v>
      </c>
      <c r="F1516" s="4">
        <v>146.53</v>
      </c>
      <c r="G1516" s="5">
        <v>4.0</v>
      </c>
      <c r="H1516" s="4">
        <v>16.4375</v>
      </c>
      <c r="I1516" s="4">
        <v>36.6325</v>
      </c>
      <c r="J1516" s="4">
        <v>1701.3</v>
      </c>
      <c r="K1516" s="4">
        <v>200.17999999999998</v>
      </c>
      <c r="L1516" s="4">
        <v>65.75</v>
      </c>
      <c r="M1516" s="4">
        <v>146.53</v>
      </c>
      <c r="N1516" s="4">
        <v>2113.76</v>
      </c>
      <c r="O1516" s="5">
        <v>1070.0</v>
      </c>
      <c r="P1516" s="4">
        <v>1.5899999999999999</v>
      </c>
      <c r="Q1516" s="4">
        <v>475.37</v>
      </c>
    </row>
    <row r="1517" ht="14.25" customHeight="1">
      <c r="B1517" s="1" t="s">
        <v>1505</v>
      </c>
      <c r="C1517" s="4">
        <v>356.42</v>
      </c>
      <c r="D1517" s="4">
        <v>188.6</v>
      </c>
      <c r="E1517" s="4">
        <v>0.0</v>
      </c>
      <c r="F1517" s="4">
        <v>33.61</v>
      </c>
      <c r="G1517" s="5">
        <v>1.0</v>
      </c>
      <c r="H1517" s="4">
        <v>0.0</v>
      </c>
      <c r="I1517" s="4">
        <v>33.61</v>
      </c>
      <c r="J1517" s="4">
        <v>281.5</v>
      </c>
      <c r="K1517" s="4">
        <v>74.92</v>
      </c>
      <c r="L1517" s="4">
        <v>0.0</v>
      </c>
      <c r="M1517" s="4">
        <v>33.61</v>
      </c>
      <c r="N1517" s="4">
        <v>390.03</v>
      </c>
      <c r="O1517" s="5">
        <v>50.0</v>
      </c>
      <c r="P1517" s="4">
        <v>5.63</v>
      </c>
      <c r="Q1517" s="4">
        <v>356.42</v>
      </c>
    </row>
    <row r="1518" ht="14.25" customHeight="1">
      <c r="B1518" s="1" t="s">
        <v>1506</v>
      </c>
      <c r="C1518" s="4">
        <v>4297.0</v>
      </c>
      <c r="D1518" s="4">
        <v>3702.0</v>
      </c>
      <c r="E1518" s="4">
        <v>69.5</v>
      </c>
      <c r="F1518" s="4">
        <v>358.25</v>
      </c>
      <c r="G1518" s="5">
        <v>3.0</v>
      </c>
      <c r="H1518" s="4">
        <v>23.166666666666668</v>
      </c>
      <c r="I1518" s="4">
        <v>119.41666666666667</v>
      </c>
      <c r="J1518" s="4">
        <v>4187.0</v>
      </c>
      <c r="K1518" s="4">
        <v>110.0</v>
      </c>
      <c r="L1518" s="4">
        <v>69.5</v>
      </c>
      <c r="M1518" s="4">
        <v>358.25</v>
      </c>
      <c r="N1518" s="4">
        <v>4724.75</v>
      </c>
      <c r="O1518" s="5">
        <v>1700.0</v>
      </c>
      <c r="P1518" s="4">
        <v>2.462941176470588</v>
      </c>
      <c r="Q1518" s="4">
        <v>1432.3333333333333</v>
      </c>
    </row>
    <row r="1519" ht="14.25" customHeight="1">
      <c r="B1519" s="1" t="s">
        <v>1507</v>
      </c>
      <c r="C1519" s="4">
        <v>1009.28</v>
      </c>
      <c r="D1519" s="4">
        <v>490.4</v>
      </c>
      <c r="E1519" s="4">
        <v>35.5</v>
      </c>
      <c r="F1519" s="4">
        <v>39.85</v>
      </c>
      <c r="G1519" s="5">
        <v>2.0</v>
      </c>
      <c r="H1519" s="4">
        <v>17.75</v>
      </c>
      <c r="I1519" s="4">
        <v>19.925</v>
      </c>
      <c r="J1519" s="4">
        <v>847.0</v>
      </c>
      <c r="K1519" s="4">
        <v>162.28</v>
      </c>
      <c r="L1519" s="4">
        <v>35.5</v>
      </c>
      <c r="M1519" s="4">
        <v>39.85</v>
      </c>
      <c r="N1519" s="4">
        <v>1084.63</v>
      </c>
      <c r="O1519" s="5">
        <v>200.0</v>
      </c>
      <c r="P1519" s="4">
        <v>4.235</v>
      </c>
      <c r="Q1519" s="4">
        <v>504.64</v>
      </c>
    </row>
    <row r="1520" ht="14.25" customHeight="1">
      <c r="B1520" s="1" t="s">
        <v>1508</v>
      </c>
      <c r="C1520" s="4">
        <v>1519.46</v>
      </c>
      <c r="D1520" s="4">
        <v>602.4</v>
      </c>
      <c r="E1520" s="4">
        <v>26.0</v>
      </c>
      <c r="F1520" s="4">
        <v>329.62</v>
      </c>
      <c r="G1520" s="5">
        <v>1.0</v>
      </c>
      <c r="H1520" s="4">
        <v>26.0</v>
      </c>
      <c r="I1520" s="4">
        <v>329.62</v>
      </c>
      <c r="J1520" s="4">
        <v>1386.0</v>
      </c>
      <c r="K1520" s="4">
        <v>133.46</v>
      </c>
      <c r="L1520" s="4">
        <v>26.0</v>
      </c>
      <c r="M1520" s="4">
        <v>329.62</v>
      </c>
      <c r="N1520" s="4">
        <v>1875.08</v>
      </c>
      <c r="O1520" s="5">
        <v>200.0</v>
      </c>
      <c r="P1520" s="4">
        <v>6.93</v>
      </c>
      <c r="Q1520" s="4">
        <v>1519.46</v>
      </c>
    </row>
    <row r="1521" ht="14.25" customHeight="1">
      <c r="B1521" s="1" t="s">
        <v>1509</v>
      </c>
      <c r="C1521" s="4">
        <v>687.5</v>
      </c>
      <c r="D1521" s="4">
        <v>474.0</v>
      </c>
      <c r="E1521" s="4">
        <v>20.0</v>
      </c>
      <c r="F1521" s="4">
        <v>85.31</v>
      </c>
      <c r="G1521" s="5">
        <v>1.0</v>
      </c>
      <c r="H1521" s="4">
        <v>20.0</v>
      </c>
      <c r="I1521" s="4">
        <v>85.31</v>
      </c>
      <c r="J1521" s="4">
        <v>627.5</v>
      </c>
      <c r="K1521" s="4">
        <v>60.0</v>
      </c>
      <c r="L1521" s="4">
        <v>20.0</v>
      </c>
      <c r="M1521" s="4">
        <v>85.31</v>
      </c>
      <c r="N1521" s="4">
        <v>792.81</v>
      </c>
      <c r="O1521" s="5">
        <v>250.0</v>
      </c>
      <c r="P1521" s="4">
        <v>2.51</v>
      </c>
      <c r="Q1521" s="4">
        <v>687.5</v>
      </c>
    </row>
    <row r="1522" ht="14.25" customHeight="1">
      <c r="B1522" s="1" t="s">
        <v>1510</v>
      </c>
      <c r="C1522" s="4">
        <v>752.5</v>
      </c>
      <c r="D1522" s="4">
        <v>474.0</v>
      </c>
      <c r="E1522" s="4">
        <v>20.0</v>
      </c>
      <c r="F1522" s="4">
        <v>47.84</v>
      </c>
      <c r="G1522" s="5">
        <v>1.0</v>
      </c>
      <c r="H1522" s="4">
        <v>20.0</v>
      </c>
      <c r="I1522" s="4">
        <v>47.84</v>
      </c>
      <c r="J1522" s="4">
        <v>697.5</v>
      </c>
      <c r="K1522" s="4">
        <v>55.0</v>
      </c>
      <c r="L1522" s="4">
        <v>20.0</v>
      </c>
      <c r="M1522" s="4">
        <v>47.84</v>
      </c>
      <c r="N1522" s="4">
        <v>820.34</v>
      </c>
      <c r="O1522" s="5">
        <v>250.0</v>
      </c>
      <c r="P1522" s="4">
        <v>2.79</v>
      </c>
      <c r="Q1522" s="4">
        <v>752.5</v>
      </c>
    </row>
    <row r="1523" ht="14.25" customHeight="1">
      <c r="B1523" s="1" t="s">
        <v>1511</v>
      </c>
      <c r="C1523" s="4">
        <v>2931.0</v>
      </c>
      <c r="D1523" s="4">
        <v>1828.4</v>
      </c>
      <c r="E1523" s="4">
        <v>74.5</v>
      </c>
      <c r="F1523" s="4">
        <v>609.59</v>
      </c>
      <c r="G1523" s="5">
        <v>4.0</v>
      </c>
      <c r="H1523" s="4">
        <v>18.625</v>
      </c>
      <c r="I1523" s="4">
        <v>152.3975</v>
      </c>
      <c r="J1523" s="4">
        <v>2156.0</v>
      </c>
      <c r="K1523" s="4">
        <v>775.0</v>
      </c>
      <c r="L1523" s="4">
        <v>74.5</v>
      </c>
      <c r="M1523" s="4">
        <v>609.59</v>
      </c>
      <c r="N1523" s="4">
        <v>3615.09</v>
      </c>
      <c r="O1523" s="5">
        <v>2050.0</v>
      </c>
      <c r="P1523" s="4">
        <v>1.0517073170731708</v>
      </c>
      <c r="Q1523" s="4">
        <v>732.75</v>
      </c>
    </row>
    <row r="1524" ht="14.25" customHeight="1">
      <c r="B1524" s="1" t="s">
        <v>1512</v>
      </c>
      <c r="C1524" s="4">
        <v>594.92</v>
      </c>
      <c r="D1524" s="4">
        <v>346.4</v>
      </c>
      <c r="E1524" s="4">
        <v>20.0</v>
      </c>
      <c r="F1524" s="4">
        <v>75.01</v>
      </c>
      <c r="G1524" s="5">
        <v>1.0</v>
      </c>
      <c r="H1524" s="4">
        <v>20.0</v>
      </c>
      <c r="I1524" s="4">
        <v>75.01</v>
      </c>
      <c r="J1524" s="4">
        <v>508.0</v>
      </c>
      <c r="K1524" s="4">
        <v>86.92</v>
      </c>
      <c r="L1524" s="4">
        <v>20.0</v>
      </c>
      <c r="M1524" s="4">
        <v>75.01</v>
      </c>
      <c r="N1524" s="4">
        <v>689.93</v>
      </c>
      <c r="O1524" s="5">
        <v>100.0</v>
      </c>
      <c r="P1524" s="4">
        <v>5.08</v>
      </c>
      <c r="Q1524" s="4">
        <v>594.92</v>
      </c>
    </row>
    <row r="1525" ht="14.25" customHeight="1">
      <c r="B1525" s="1" t="s">
        <v>1513</v>
      </c>
      <c r="C1525" s="4">
        <v>3513.56</v>
      </c>
      <c r="D1525" s="4">
        <v>2008.0</v>
      </c>
      <c r="E1525" s="4">
        <v>51.0</v>
      </c>
      <c r="F1525" s="4">
        <v>186.31</v>
      </c>
      <c r="G1525" s="5">
        <v>2.0</v>
      </c>
      <c r="H1525" s="4">
        <v>25.5</v>
      </c>
      <c r="I1525" s="4">
        <v>93.155</v>
      </c>
      <c r="J1525" s="4">
        <v>3227.5</v>
      </c>
      <c r="K1525" s="4">
        <v>286.06</v>
      </c>
      <c r="L1525" s="4">
        <v>51.0</v>
      </c>
      <c r="M1525" s="4">
        <v>186.31</v>
      </c>
      <c r="N1525" s="4">
        <v>3750.87</v>
      </c>
      <c r="O1525" s="5">
        <v>1250.0</v>
      </c>
      <c r="P1525" s="4">
        <v>2.582</v>
      </c>
      <c r="Q1525" s="4">
        <v>1756.78</v>
      </c>
    </row>
    <row r="1526" ht="14.25" customHeight="1">
      <c r="B1526" s="1" t="s">
        <v>1514</v>
      </c>
      <c r="C1526" s="4">
        <v>2019.68</v>
      </c>
      <c r="D1526" s="4">
        <v>1545.0</v>
      </c>
      <c r="E1526" s="4">
        <v>80.0</v>
      </c>
      <c r="F1526" s="4">
        <v>109.35</v>
      </c>
      <c r="G1526" s="5">
        <v>5.0</v>
      </c>
      <c r="H1526" s="4">
        <v>16.0</v>
      </c>
      <c r="I1526" s="4">
        <v>21.869999999999997</v>
      </c>
      <c r="J1526" s="4">
        <v>1806.0</v>
      </c>
      <c r="K1526" s="4">
        <v>213.68</v>
      </c>
      <c r="L1526" s="4">
        <v>80.0</v>
      </c>
      <c r="M1526" s="4">
        <v>109.35</v>
      </c>
      <c r="N1526" s="4">
        <v>2209.03</v>
      </c>
      <c r="O1526" s="5">
        <v>1500.0</v>
      </c>
      <c r="P1526" s="4">
        <v>1.204</v>
      </c>
      <c r="Q1526" s="4">
        <v>403.93600000000004</v>
      </c>
    </row>
    <row r="1527" ht="14.25" customHeight="1">
      <c r="B1527" s="1" t="s">
        <v>1515</v>
      </c>
      <c r="C1527" s="4">
        <v>1618.36</v>
      </c>
      <c r="D1527" s="4">
        <v>914.1999999999999</v>
      </c>
      <c r="E1527" s="4">
        <v>24.75</v>
      </c>
      <c r="F1527" s="4">
        <v>169.87</v>
      </c>
      <c r="G1527" s="5">
        <v>2.0</v>
      </c>
      <c r="H1527" s="4">
        <v>12.375</v>
      </c>
      <c r="I1527" s="4">
        <v>84.935</v>
      </c>
      <c r="J1527" s="4">
        <v>1453.5</v>
      </c>
      <c r="K1527" s="4">
        <v>164.86</v>
      </c>
      <c r="L1527" s="4">
        <v>24.75</v>
      </c>
      <c r="M1527" s="4">
        <v>169.87</v>
      </c>
      <c r="N1527" s="4">
        <v>1812.98</v>
      </c>
      <c r="O1527" s="5">
        <v>450.0</v>
      </c>
      <c r="P1527" s="4">
        <v>3.23</v>
      </c>
      <c r="Q1527" s="4">
        <v>809.18</v>
      </c>
    </row>
    <row r="1528" ht="14.25" customHeight="1">
      <c r="B1528" s="1" t="s">
        <v>1516</v>
      </c>
      <c r="C1528" s="4">
        <v>629.0</v>
      </c>
      <c r="D1528" s="4">
        <v>445.9</v>
      </c>
      <c r="E1528" s="4">
        <v>0.0</v>
      </c>
      <c r="F1528" s="4">
        <v>40.43</v>
      </c>
      <c r="G1528" s="5">
        <v>1.0</v>
      </c>
      <c r="H1528" s="4">
        <v>0.0</v>
      </c>
      <c r="I1528" s="4">
        <v>40.43</v>
      </c>
      <c r="J1528" s="4">
        <v>444.0</v>
      </c>
      <c r="K1528" s="4">
        <v>185.0</v>
      </c>
      <c r="L1528" s="4">
        <v>0.0</v>
      </c>
      <c r="M1528" s="4">
        <v>40.43</v>
      </c>
      <c r="N1528" s="4">
        <v>669.43</v>
      </c>
      <c r="O1528" s="5">
        <v>150.0</v>
      </c>
      <c r="P1528" s="4">
        <v>2.96</v>
      </c>
      <c r="Q1528" s="4">
        <v>629.0</v>
      </c>
    </row>
    <row r="1529" ht="14.25" customHeight="1">
      <c r="B1529" s="1" t="s">
        <v>1517</v>
      </c>
      <c r="C1529" s="4">
        <v>805.0</v>
      </c>
      <c r="D1529" s="4">
        <v>548.0</v>
      </c>
      <c r="E1529" s="4">
        <v>18.75</v>
      </c>
      <c r="F1529" s="4">
        <v>103.8</v>
      </c>
      <c r="G1529" s="5">
        <v>1.0</v>
      </c>
      <c r="H1529" s="4">
        <v>18.75</v>
      </c>
      <c r="I1529" s="4">
        <v>103.8</v>
      </c>
      <c r="J1529" s="4">
        <v>750.0</v>
      </c>
      <c r="K1529" s="4">
        <v>55.0</v>
      </c>
      <c r="L1529" s="4">
        <v>18.75</v>
      </c>
      <c r="M1529" s="4">
        <v>103.8</v>
      </c>
      <c r="N1529" s="4">
        <v>927.55</v>
      </c>
      <c r="O1529" s="5">
        <v>1000.0</v>
      </c>
      <c r="P1529" s="4">
        <v>0.75</v>
      </c>
      <c r="Q1529" s="4">
        <v>805.0</v>
      </c>
    </row>
    <row r="1530" ht="14.25" customHeight="1">
      <c r="B1530" s="1" t="s">
        <v>1518</v>
      </c>
      <c r="C1530" s="4">
        <v>732.5</v>
      </c>
      <c r="D1530" s="4">
        <v>556.0</v>
      </c>
      <c r="E1530" s="4">
        <v>33.5</v>
      </c>
      <c r="F1530" s="4">
        <v>103.24</v>
      </c>
      <c r="G1530" s="5">
        <v>2.0</v>
      </c>
      <c r="H1530" s="4">
        <v>16.75</v>
      </c>
      <c r="I1530" s="4">
        <v>51.62</v>
      </c>
      <c r="J1530" s="4">
        <v>737.5</v>
      </c>
      <c r="K1530" s="4">
        <v>-5.0</v>
      </c>
      <c r="L1530" s="4">
        <v>33.5</v>
      </c>
      <c r="M1530" s="4">
        <v>103.24</v>
      </c>
      <c r="N1530" s="4">
        <v>869.24</v>
      </c>
      <c r="O1530" s="5">
        <v>750.0</v>
      </c>
      <c r="P1530" s="4">
        <v>0.9833333333333333</v>
      </c>
      <c r="Q1530" s="4">
        <v>366.25</v>
      </c>
    </row>
    <row r="1531" ht="14.25" customHeight="1">
      <c r="B1531" s="1" t="s">
        <v>1519</v>
      </c>
      <c r="C1531" s="4">
        <v>357.5</v>
      </c>
      <c r="D1531" s="4">
        <v>227.0</v>
      </c>
      <c r="E1531" s="4">
        <v>16.75</v>
      </c>
      <c r="F1531" s="4">
        <v>24.88</v>
      </c>
      <c r="G1531" s="5">
        <v>1.0</v>
      </c>
      <c r="H1531" s="4">
        <v>16.75</v>
      </c>
      <c r="I1531" s="4">
        <v>24.88</v>
      </c>
      <c r="J1531" s="4">
        <v>297.5</v>
      </c>
      <c r="K1531" s="4">
        <v>60.0</v>
      </c>
      <c r="L1531" s="4">
        <v>16.75</v>
      </c>
      <c r="M1531" s="4">
        <v>24.88</v>
      </c>
      <c r="N1531" s="4">
        <v>399.13</v>
      </c>
      <c r="O1531" s="5">
        <v>250.0</v>
      </c>
      <c r="P1531" s="4">
        <v>1.19</v>
      </c>
      <c r="Q1531" s="4">
        <v>357.5</v>
      </c>
    </row>
    <row r="1532" ht="14.25" customHeight="1">
      <c r="B1532" s="1" t="s">
        <v>1520</v>
      </c>
      <c r="C1532" s="4">
        <v>1052.74</v>
      </c>
      <c r="D1532" s="4">
        <v>582.0</v>
      </c>
      <c r="E1532" s="4">
        <v>26.0</v>
      </c>
      <c r="F1532" s="4">
        <v>69.65</v>
      </c>
      <c r="G1532" s="5">
        <v>1.0</v>
      </c>
      <c r="H1532" s="4">
        <v>26.0</v>
      </c>
      <c r="I1532" s="4">
        <v>69.65</v>
      </c>
      <c r="J1532" s="4">
        <v>1014.0</v>
      </c>
      <c r="K1532" s="4">
        <v>38.74</v>
      </c>
      <c r="L1532" s="4">
        <v>26.0</v>
      </c>
      <c r="M1532" s="4">
        <v>69.65</v>
      </c>
      <c r="N1532" s="4">
        <v>1148.39</v>
      </c>
      <c r="O1532" s="5">
        <v>600.0</v>
      </c>
      <c r="P1532" s="4">
        <v>1.69</v>
      </c>
      <c r="Q1532" s="4">
        <v>1052.74</v>
      </c>
    </row>
    <row r="1533" ht="14.25" customHeight="1">
      <c r="B1533" s="1" t="s">
        <v>1521</v>
      </c>
      <c r="C1533" s="4">
        <v>311.0</v>
      </c>
      <c r="D1533" s="4">
        <v>252.0</v>
      </c>
      <c r="E1533" s="4">
        <v>0.0</v>
      </c>
      <c r="F1533" s="4">
        <v>27.54</v>
      </c>
      <c r="G1533" s="5">
        <v>1.0</v>
      </c>
      <c r="H1533" s="4">
        <v>0.0</v>
      </c>
      <c r="I1533" s="4">
        <v>27.54</v>
      </c>
      <c r="J1533" s="4">
        <v>345.0</v>
      </c>
      <c r="K1533" s="4">
        <v>-34.0</v>
      </c>
      <c r="L1533" s="4">
        <v>0.0</v>
      </c>
      <c r="M1533" s="4">
        <v>27.54</v>
      </c>
      <c r="N1533" s="4">
        <v>338.54</v>
      </c>
      <c r="O1533" s="5">
        <v>300.0</v>
      </c>
      <c r="P1533" s="4">
        <v>1.15</v>
      </c>
      <c r="Q1533" s="4">
        <v>311.0</v>
      </c>
    </row>
    <row r="1534" ht="14.25" customHeight="1">
      <c r="B1534" s="1" t="s">
        <v>1522</v>
      </c>
      <c r="C1534" s="4">
        <v>5634.59</v>
      </c>
      <c r="D1534" s="4">
        <v>4107.0</v>
      </c>
      <c r="E1534" s="4">
        <v>115.75</v>
      </c>
      <c r="F1534" s="4">
        <v>256.54</v>
      </c>
      <c r="G1534" s="5">
        <v>8.0</v>
      </c>
      <c r="H1534" s="4">
        <v>14.46875</v>
      </c>
      <c r="I1534" s="4">
        <v>32.0675</v>
      </c>
      <c r="J1534" s="4">
        <v>5002.5</v>
      </c>
      <c r="K1534" s="4">
        <v>632.09</v>
      </c>
      <c r="L1534" s="4">
        <v>115.75</v>
      </c>
      <c r="M1534" s="4">
        <v>256.54</v>
      </c>
      <c r="N1534" s="4">
        <v>6006.879999999999</v>
      </c>
      <c r="O1534" s="5">
        <v>3300.0</v>
      </c>
      <c r="P1534" s="4">
        <v>1.5159090909090909</v>
      </c>
      <c r="Q1534" s="4">
        <v>704.32375</v>
      </c>
    </row>
    <row r="1535" ht="14.25" customHeight="1">
      <c r="B1535" s="1" t="s">
        <v>1523</v>
      </c>
      <c r="C1535" s="4">
        <v>1027.74</v>
      </c>
      <c r="D1535" s="4">
        <v>695.0</v>
      </c>
      <c r="E1535" s="4">
        <v>24.75</v>
      </c>
      <c r="F1535" s="4">
        <v>111.41</v>
      </c>
      <c r="G1535" s="5">
        <v>1.0</v>
      </c>
      <c r="H1535" s="4">
        <v>24.75</v>
      </c>
      <c r="I1535" s="4">
        <v>111.41</v>
      </c>
      <c r="J1535" s="4">
        <v>995.0</v>
      </c>
      <c r="K1535" s="4">
        <v>32.74</v>
      </c>
      <c r="L1535" s="4">
        <v>24.75</v>
      </c>
      <c r="M1535" s="4">
        <v>111.41</v>
      </c>
      <c r="N1535" s="4">
        <v>1163.9</v>
      </c>
      <c r="O1535" s="5">
        <v>500.0</v>
      </c>
      <c r="P1535" s="4">
        <v>1.99</v>
      </c>
      <c r="Q1535" s="4">
        <v>1027.74</v>
      </c>
    </row>
    <row r="1536" ht="14.25" customHeight="1">
      <c r="B1536" s="1" t="s">
        <v>1524</v>
      </c>
      <c r="C1536" s="4">
        <v>1126.5</v>
      </c>
      <c r="D1536" s="4">
        <v>709.0</v>
      </c>
      <c r="E1536" s="4">
        <v>0.0</v>
      </c>
      <c r="F1536" s="4">
        <v>123.4</v>
      </c>
      <c r="G1536" s="5">
        <v>2.0</v>
      </c>
      <c r="H1536" s="4">
        <v>0.0</v>
      </c>
      <c r="I1536" s="4">
        <v>61.7</v>
      </c>
      <c r="J1536" s="4">
        <v>1022.5</v>
      </c>
      <c r="K1536" s="4">
        <v>104.0</v>
      </c>
      <c r="L1536" s="4">
        <v>0.0</v>
      </c>
      <c r="M1536" s="4">
        <v>123.4</v>
      </c>
      <c r="N1536" s="4">
        <v>1249.9</v>
      </c>
      <c r="O1536" s="5">
        <v>750.0</v>
      </c>
      <c r="P1536" s="4">
        <v>1.3633333333333333</v>
      </c>
      <c r="Q1536" s="4">
        <v>563.25</v>
      </c>
    </row>
    <row r="1537" ht="14.25" customHeight="1">
      <c r="B1537" s="1" t="s">
        <v>1525</v>
      </c>
      <c r="C1537" s="4">
        <v>9329.0</v>
      </c>
      <c r="D1537" s="4">
        <v>6951.1</v>
      </c>
      <c r="E1537" s="4">
        <v>210.75</v>
      </c>
      <c r="F1537" s="4">
        <v>969.97</v>
      </c>
      <c r="G1537" s="5">
        <v>13.0</v>
      </c>
      <c r="H1537" s="4">
        <v>16.21153846153846</v>
      </c>
      <c r="I1537" s="4">
        <v>74.61307692307693</v>
      </c>
      <c r="J1537" s="4">
        <v>8744.0</v>
      </c>
      <c r="K1537" s="4">
        <v>585.0</v>
      </c>
      <c r="L1537" s="4">
        <v>210.75</v>
      </c>
      <c r="M1537" s="4">
        <v>969.97</v>
      </c>
      <c r="N1537" s="4">
        <v>10509.720000000001</v>
      </c>
      <c r="O1537" s="5">
        <v>5100.0</v>
      </c>
      <c r="P1537" s="4">
        <v>1.7145098039215687</v>
      </c>
      <c r="Q1537" s="4">
        <v>717.6153846153846</v>
      </c>
    </row>
    <row r="1538" ht="14.25" customHeight="1">
      <c r="B1538" s="1" t="s">
        <v>1526</v>
      </c>
      <c r="C1538" s="4">
        <v>1230.0</v>
      </c>
      <c r="D1538" s="4">
        <v>736.0</v>
      </c>
      <c r="E1538" s="4">
        <v>18.75</v>
      </c>
      <c r="F1538" s="4">
        <v>296.22</v>
      </c>
      <c r="G1538" s="5">
        <v>2.0</v>
      </c>
      <c r="H1538" s="4">
        <v>9.375</v>
      </c>
      <c r="I1538" s="4">
        <v>148.11</v>
      </c>
      <c r="J1538" s="4">
        <v>1120.0</v>
      </c>
      <c r="K1538" s="4">
        <v>110.0</v>
      </c>
      <c r="L1538" s="4">
        <v>18.75</v>
      </c>
      <c r="M1538" s="4">
        <v>296.22</v>
      </c>
      <c r="N1538" s="4">
        <v>1544.97</v>
      </c>
      <c r="O1538" s="5">
        <v>1000.0</v>
      </c>
      <c r="P1538" s="4">
        <v>1.12</v>
      </c>
      <c r="Q1538" s="4">
        <v>615.0</v>
      </c>
    </row>
    <row r="1539" ht="14.25" customHeight="1">
      <c r="B1539" s="1" t="s">
        <v>1527</v>
      </c>
      <c r="C1539" s="4">
        <v>765.09</v>
      </c>
      <c r="D1539" s="4">
        <v>421.28</v>
      </c>
      <c r="E1539" s="4">
        <v>20.0</v>
      </c>
      <c r="F1539" s="4">
        <v>53.54</v>
      </c>
      <c r="G1539" s="5">
        <v>1.0</v>
      </c>
      <c r="H1539" s="4">
        <v>20.0</v>
      </c>
      <c r="I1539" s="4">
        <v>53.54</v>
      </c>
      <c r="J1539" s="4">
        <v>669.6</v>
      </c>
      <c r="K1539" s="4">
        <v>95.49</v>
      </c>
      <c r="L1539" s="4">
        <v>20.0</v>
      </c>
      <c r="M1539" s="4">
        <v>53.54</v>
      </c>
      <c r="N1539" s="4">
        <v>838.63</v>
      </c>
      <c r="O1539" s="5">
        <v>48.0</v>
      </c>
      <c r="P1539" s="4">
        <v>13.950000000000001</v>
      </c>
      <c r="Q1539" s="4">
        <v>765.09</v>
      </c>
    </row>
    <row r="1540" ht="14.25" customHeight="1">
      <c r="B1540" s="1" t="s">
        <v>1528</v>
      </c>
      <c r="C1540" s="4">
        <v>575.76</v>
      </c>
      <c r="D1540" s="4">
        <v>367.4</v>
      </c>
      <c r="E1540" s="4">
        <v>18.75</v>
      </c>
      <c r="F1540" s="4">
        <v>58.23</v>
      </c>
      <c r="G1540" s="5">
        <v>1.0</v>
      </c>
      <c r="H1540" s="4">
        <v>18.75</v>
      </c>
      <c r="I1540" s="4">
        <v>58.23</v>
      </c>
      <c r="J1540" s="4">
        <v>587.0</v>
      </c>
      <c r="K1540" s="4">
        <v>-11.24</v>
      </c>
      <c r="L1540" s="4">
        <v>18.75</v>
      </c>
      <c r="M1540" s="4">
        <v>58.23</v>
      </c>
      <c r="N1540" s="4">
        <v>652.74</v>
      </c>
      <c r="O1540" s="5">
        <v>50.0</v>
      </c>
      <c r="P1540" s="4">
        <v>11.74</v>
      </c>
      <c r="Q1540" s="4">
        <v>575.76</v>
      </c>
    </row>
    <row r="1541" ht="14.25" customHeight="1">
      <c r="B1541" s="1" t="s">
        <v>1529</v>
      </c>
      <c r="C1541" s="4">
        <v>2184.85</v>
      </c>
      <c r="D1541" s="4">
        <v>1488.0</v>
      </c>
      <c r="E1541" s="4">
        <v>46.75</v>
      </c>
      <c r="F1541" s="4">
        <v>140.02</v>
      </c>
      <c r="G1541" s="5">
        <v>6.0</v>
      </c>
      <c r="H1541" s="4">
        <v>7.791666666666667</v>
      </c>
      <c r="I1541" s="4">
        <v>23.33666666666667</v>
      </c>
      <c r="J1541" s="4">
        <v>1820.0</v>
      </c>
      <c r="K1541" s="4">
        <v>364.85</v>
      </c>
      <c r="L1541" s="4">
        <v>46.75</v>
      </c>
      <c r="M1541" s="4">
        <v>140.02</v>
      </c>
      <c r="N1541" s="4">
        <v>2371.6200000000003</v>
      </c>
      <c r="O1541" s="5">
        <v>2500.0</v>
      </c>
      <c r="P1541" s="4">
        <v>0.728</v>
      </c>
      <c r="Q1541" s="4">
        <v>364.14166666666665</v>
      </c>
    </row>
    <row r="1542" ht="14.25" customHeight="1">
      <c r="B1542" s="1" t="s">
        <v>1530</v>
      </c>
      <c r="C1542" s="4">
        <v>1657.9099999999999</v>
      </c>
      <c r="D1542" s="4">
        <v>1146.4</v>
      </c>
      <c r="E1542" s="4">
        <v>81.25</v>
      </c>
      <c r="F1542" s="4">
        <v>149.68</v>
      </c>
      <c r="G1542" s="5">
        <v>5.0</v>
      </c>
      <c r="H1542" s="4">
        <v>16.25</v>
      </c>
      <c r="I1542" s="4">
        <v>29.936</v>
      </c>
      <c r="J1542" s="4">
        <v>1326.5</v>
      </c>
      <c r="K1542" s="4">
        <v>331.40999999999997</v>
      </c>
      <c r="L1542" s="4">
        <v>81.25</v>
      </c>
      <c r="M1542" s="4">
        <v>149.68</v>
      </c>
      <c r="N1542" s="4">
        <v>1888.84</v>
      </c>
      <c r="O1542" s="5">
        <v>800.0</v>
      </c>
      <c r="P1542" s="4">
        <v>1.658125</v>
      </c>
      <c r="Q1542" s="4">
        <v>331.582</v>
      </c>
    </row>
    <row r="1543" ht="14.25" customHeight="1">
      <c r="B1543" s="1" t="s">
        <v>1531</v>
      </c>
      <c r="C1543" s="4">
        <v>2808.31</v>
      </c>
      <c r="D1543" s="4">
        <v>1495.8999999999999</v>
      </c>
      <c r="E1543" s="4">
        <v>41.5</v>
      </c>
      <c r="F1543" s="4">
        <v>233.11</v>
      </c>
      <c r="G1543" s="5">
        <v>2.0</v>
      </c>
      <c r="H1543" s="4">
        <v>20.75</v>
      </c>
      <c r="I1543" s="4">
        <v>116.555</v>
      </c>
      <c r="J1543" s="4">
        <v>2562.5</v>
      </c>
      <c r="K1543" s="4">
        <v>245.81</v>
      </c>
      <c r="L1543" s="4">
        <v>41.5</v>
      </c>
      <c r="M1543" s="4">
        <v>233.11</v>
      </c>
      <c r="N1543" s="4">
        <v>3082.92</v>
      </c>
      <c r="O1543" s="5">
        <v>950.0</v>
      </c>
      <c r="P1543" s="4">
        <v>2.6973684210526314</v>
      </c>
      <c r="Q1543" s="4">
        <v>1404.155</v>
      </c>
    </row>
    <row r="1544" ht="14.25" customHeight="1">
      <c r="B1544" s="1" t="s">
        <v>1532</v>
      </c>
      <c r="C1544" s="4">
        <v>523.0</v>
      </c>
      <c r="D1544" s="4">
        <v>351.8</v>
      </c>
      <c r="E1544" s="4">
        <v>18.75</v>
      </c>
      <c r="F1544" s="4">
        <v>66.29</v>
      </c>
      <c r="G1544" s="5">
        <v>1.0</v>
      </c>
      <c r="H1544" s="4">
        <v>18.75</v>
      </c>
      <c r="I1544" s="4">
        <v>66.29</v>
      </c>
      <c r="J1544" s="4">
        <v>468.0</v>
      </c>
      <c r="K1544" s="4">
        <v>55.0</v>
      </c>
      <c r="L1544" s="4">
        <v>18.75</v>
      </c>
      <c r="M1544" s="4">
        <v>66.29</v>
      </c>
      <c r="N1544" s="4">
        <v>608.04</v>
      </c>
      <c r="O1544" s="5">
        <v>300.0</v>
      </c>
      <c r="P1544" s="4">
        <v>1.56</v>
      </c>
      <c r="Q1544" s="4">
        <v>523.0</v>
      </c>
    </row>
    <row r="1545" ht="14.25" customHeight="1">
      <c r="B1545" s="1" t="s">
        <v>1533</v>
      </c>
      <c r="C1545" s="4">
        <v>1080.0</v>
      </c>
      <c r="D1545" s="4">
        <v>732.0</v>
      </c>
      <c r="E1545" s="4">
        <v>47.75</v>
      </c>
      <c r="F1545" s="4">
        <v>110.97999999999999</v>
      </c>
      <c r="G1545" s="5">
        <v>3.0</v>
      </c>
      <c r="H1545" s="4">
        <v>15.916666666666666</v>
      </c>
      <c r="I1545" s="4">
        <v>36.99333333333333</v>
      </c>
      <c r="J1545" s="4">
        <v>735.0</v>
      </c>
      <c r="K1545" s="4">
        <v>345.0</v>
      </c>
      <c r="L1545" s="4">
        <v>47.75</v>
      </c>
      <c r="M1545" s="4">
        <v>110.97999999999999</v>
      </c>
      <c r="N1545" s="4">
        <v>1238.73</v>
      </c>
      <c r="O1545" s="5">
        <v>750.0</v>
      </c>
      <c r="P1545" s="4">
        <v>0.98</v>
      </c>
      <c r="Q1545" s="4">
        <v>360.0</v>
      </c>
    </row>
    <row r="1546" ht="14.25" customHeight="1">
      <c r="B1546" s="1" t="s">
        <v>1534</v>
      </c>
      <c r="C1546" s="4">
        <v>1985.65</v>
      </c>
      <c r="D1546" s="4">
        <v>1172.2</v>
      </c>
      <c r="E1546" s="4">
        <v>44.75</v>
      </c>
      <c r="F1546" s="4">
        <v>124.94</v>
      </c>
      <c r="G1546" s="5">
        <v>2.0</v>
      </c>
      <c r="H1546" s="4">
        <v>22.375</v>
      </c>
      <c r="I1546" s="4">
        <v>62.47</v>
      </c>
      <c r="J1546" s="4">
        <v>1776.5</v>
      </c>
      <c r="K1546" s="4">
        <v>209.14999999999998</v>
      </c>
      <c r="L1546" s="4">
        <v>44.75</v>
      </c>
      <c r="M1546" s="4">
        <v>124.94</v>
      </c>
      <c r="N1546" s="4">
        <v>2155.34</v>
      </c>
      <c r="O1546" s="5">
        <v>650.0</v>
      </c>
      <c r="P1546" s="4">
        <v>2.733076923076923</v>
      </c>
      <c r="Q1546" s="4">
        <v>992.825</v>
      </c>
    </row>
    <row r="1547" ht="14.25" customHeight="1">
      <c r="B1547" s="1" t="s">
        <v>1535</v>
      </c>
      <c r="C1547" s="4">
        <v>1182.5</v>
      </c>
      <c r="D1547" s="4">
        <v>754.5</v>
      </c>
      <c r="E1547" s="4">
        <v>31.0</v>
      </c>
      <c r="F1547" s="4">
        <v>137.76</v>
      </c>
      <c r="G1547" s="5">
        <v>3.0</v>
      </c>
      <c r="H1547" s="4">
        <v>10.333333333333334</v>
      </c>
      <c r="I1547" s="4">
        <v>45.919999999999995</v>
      </c>
      <c r="J1547" s="4">
        <v>1182.5</v>
      </c>
      <c r="K1547" s="4">
        <v>0.0</v>
      </c>
      <c r="L1547" s="4">
        <v>31.0</v>
      </c>
      <c r="M1547" s="4">
        <v>137.76</v>
      </c>
      <c r="N1547" s="4">
        <v>1351.26</v>
      </c>
      <c r="O1547" s="5">
        <v>750.0</v>
      </c>
      <c r="P1547" s="4">
        <v>1.5766666666666667</v>
      </c>
      <c r="Q1547" s="4">
        <v>394.1666666666667</v>
      </c>
    </row>
    <row r="1548" ht="14.25" customHeight="1">
      <c r="B1548" s="1" t="s">
        <v>1536</v>
      </c>
      <c r="C1548" s="4">
        <v>870.81</v>
      </c>
      <c r="D1548" s="4">
        <v>500.0</v>
      </c>
      <c r="E1548" s="4">
        <v>20.0</v>
      </c>
      <c r="F1548" s="4">
        <v>49.32</v>
      </c>
      <c r="G1548" s="5">
        <v>1.0</v>
      </c>
      <c r="H1548" s="4">
        <v>20.0</v>
      </c>
      <c r="I1548" s="4">
        <v>49.32</v>
      </c>
      <c r="J1548" s="4">
        <v>770.0</v>
      </c>
      <c r="K1548" s="4">
        <v>100.81</v>
      </c>
      <c r="L1548" s="4">
        <v>20.0</v>
      </c>
      <c r="M1548" s="4">
        <v>49.32</v>
      </c>
      <c r="N1548" s="4">
        <v>940.13</v>
      </c>
      <c r="O1548" s="5">
        <v>500.0</v>
      </c>
      <c r="P1548" s="4">
        <v>1.54</v>
      </c>
      <c r="Q1548" s="4">
        <v>870.81</v>
      </c>
    </row>
    <row r="1549" ht="14.25" customHeight="1">
      <c r="B1549" s="1" t="s">
        <v>1537</v>
      </c>
      <c r="C1549" s="4">
        <v>6099.530000000001</v>
      </c>
      <c r="D1549" s="4">
        <v>4170.08</v>
      </c>
      <c r="E1549" s="4">
        <v>46.5</v>
      </c>
      <c r="F1549" s="4">
        <v>1026.86</v>
      </c>
      <c r="G1549" s="5">
        <v>5.0</v>
      </c>
      <c r="H1549" s="4">
        <v>9.3</v>
      </c>
      <c r="I1549" s="4">
        <v>205.37199999999999</v>
      </c>
      <c r="J1549" s="4">
        <v>5761.4400000000005</v>
      </c>
      <c r="K1549" s="4">
        <v>338.09000000000003</v>
      </c>
      <c r="L1549" s="4">
        <v>46.5</v>
      </c>
      <c r="M1549" s="4">
        <v>1026.86</v>
      </c>
      <c r="N1549" s="4">
        <v>7172.890000000001</v>
      </c>
      <c r="O1549" s="5">
        <v>4968.0</v>
      </c>
      <c r="P1549" s="4">
        <v>1.1597101449275364</v>
      </c>
      <c r="Q1549" s="4">
        <v>1219.9060000000002</v>
      </c>
    </row>
    <row r="1550" ht="14.25" customHeight="1">
      <c r="B1550" s="1" t="s">
        <v>1538</v>
      </c>
      <c r="C1550" s="4">
        <v>5214.889999999999</v>
      </c>
      <c r="D1550" s="4">
        <v>3008.0</v>
      </c>
      <c r="E1550" s="4">
        <v>82.0</v>
      </c>
      <c r="F1550" s="4">
        <v>2203.02</v>
      </c>
      <c r="G1550" s="5">
        <v>5.0</v>
      </c>
      <c r="H1550" s="4">
        <v>16.4</v>
      </c>
      <c r="I1550" s="4">
        <v>440.604</v>
      </c>
      <c r="J1550" s="4">
        <v>3440.4</v>
      </c>
      <c r="K1550" s="4">
        <v>1774.49</v>
      </c>
      <c r="L1550" s="4">
        <v>82.0</v>
      </c>
      <c r="M1550" s="4">
        <v>2203.02</v>
      </c>
      <c r="N1550" s="4">
        <v>7499.910000000001</v>
      </c>
      <c r="O1550" s="5">
        <v>1800.0</v>
      </c>
      <c r="P1550" s="4">
        <v>1.9113333333333333</v>
      </c>
      <c r="Q1550" s="4">
        <v>1042.9779999999998</v>
      </c>
    </row>
    <row r="1551" ht="14.25" customHeight="1">
      <c r="B1551" s="1" t="s">
        <v>1539</v>
      </c>
      <c r="C1551" s="4">
        <v>207.64</v>
      </c>
      <c r="D1551" s="4">
        <v>110.82</v>
      </c>
      <c r="E1551" s="4">
        <v>0.0</v>
      </c>
      <c r="F1551" s="4">
        <v>61.26</v>
      </c>
      <c r="G1551" s="5">
        <v>1.0</v>
      </c>
      <c r="H1551" s="4">
        <v>0.0</v>
      </c>
      <c r="I1551" s="4">
        <v>61.26</v>
      </c>
      <c r="J1551" s="4">
        <v>152.64</v>
      </c>
      <c r="K1551" s="4">
        <v>55.0</v>
      </c>
      <c r="L1551" s="4">
        <v>0.0</v>
      </c>
      <c r="M1551" s="4">
        <v>61.26</v>
      </c>
      <c r="N1551" s="4">
        <v>268.9</v>
      </c>
      <c r="O1551" s="5">
        <v>96.0</v>
      </c>
      <c r="P1551" s="4">
        <v>1.5899999999999999</v>
      </c>
      <c r="Q1551" s="4">
        <v>207.64</v>
      </c>
    </row>
    <row r="1552" ht="14.25" customHeight="1">
      <c r="B1552" s="1" t="s">
        <v>1540</v>
      </c>
      <c r="C1552" s="4">
        <v>1282.5100000000002</v>
      </c>
      <c r="D1552" s="4">
        <v>726.4</v>
      </c>
      <c r="E1552" s="4">
        <v>40.0</v>
      </c>
      <c r="F1552" s="4">
        <v>546.61</v>
      </c>
      <c r="G1552" s="5">
        <v>2.0</v>
      </c>
      <c r="H1552" s="4">
        <v>20.0</v>
      </c>
      <c r="I1552" s="4">
        <v>273.305</v>
      </c>
      <c r="J1552" s="4">
        <v>1104.0</v>
      </c>
      <c r="K1552" s="4">
        <v>178.51</v>
      </c>
      <c r="L1552" s="4">
        <v>40.0</v>
      </c>
      <c r="M1552" s="4">
        <v>546.61</v>
      </c>
      <c r="N1552" s="4">
        <v>1869.12</v>
      </c>
      <c r="O1552" s="5">
        <v>480.0</v>
      </c>
      <c r="P1552" s="4">
        <v>2.3</v>
      </c>
      <c r="Q1552" s="4">
        <v>641.2550000000001</v>
      </c>
    </row>
    <row r="1553" ht="14.25" customHeight="1">
      <c r="B1553" s="1" t="s">
        <v>1541</v>
      </c>
      <c r="C1553" s="4">
        <v>4039.51</v>
      </c>
      <c r="D1553" s="4">
        <v>2739.3999999999996</v>
      </c>
      <c r="E1553" s="4">
        <v>58.25</v>
      </c>
      <c r="F1553" s="4">
        <v>383.1</v>
      </c>
      <c r="G1553" s="5">
        <v>2.0</v>
      </c>
      <c r="H1553" s="4">
        <v>29.125</v>
      </c>
      <c r="I1553" s="4">
        <v>191.55</v>
      </c>
      <c r="J1553" s="4">
        <v>3840.0</v>
      </c>
      <c r="K1553" s="4">
        <v>199.51</v>
      </c>
      <c r="L1553" s="4">
        <v>58.25</v>
      </c>
      <c r="M1553" s="4">
        <v>383.1</v>
      </c>
      <c r="N1553" s="4">
        <v>4480.86</v>
      </c>
      <c r="O1553" s="5">
        <v>450.0</v>
      </c>
      <c r="P1553" s="4">
        <v>8.533333333333333</v>
      </c>
      <c r="Q1553" s="4">
        <v>2019.755</v>
      </c>
    </row>
    <row r="1554" ht="14.25" customHeight="1">
      <c r="B1554" s="1" t="s">
        <v>1542</v>
      </c>
      <c r="C1554" s="4">
        <v>428.5</v>
      </c>
      <c r="D1554" s="4">
        <v>251.0</v>
      </c>
      <c r="E1554" s="4">
        <v>0.0</v>
      </c>
      <c r="F1554" s="4">
        <v>21.68</v>
      </c>
      <c r="G1554" s="5">
        <v>1.0</v>
      </c>
      <c r="H1554" s="4">
        <v>0.0</v>
      </c>
      <c r="I1554" s="4">
        <v>21.68</v>
      </c>
      <c r="J1554" s="4">
        <v>373.5</v>
      </c>
      <c r="K1554" s="4">
        <v>55.0</v>
      </c>
      <c r="L1554" s="4">
        <v>0.0</v>
      </c>
      <c r="M1554" s="4">
        <v>21.68</v>
      </c>
      <c r="N1554" s="4">
        <v>450.18</v>
      </c>
      <c r="O1554" s="5">
        <v>150.0</v>
      </c>
      <c r="P1554" s="4">
        <v>2.49</v>
      </c>
      <c r="Q1554" s="4">
        <v>428.5</v>
      </c>
    </row>
    <row r="1555" ht="14.25" customHeight="1">
      <c r="B1555" s="1" t="s">
        <v>1543</v>
      </c>
      <c r="C1555" s="4">
        <v>499.1</v>
      </c>
      <c r="D1555" s="4">
        <v>292.4</v>
      </c>
      <c r="E1555" s="4">
        <v>16.75</v>
      </c>
      <c r="F1555" s="4">
        <v>32.41</v>
      </c>
      <c r="G1555" s="5">
        <v>1.0</v>
      </c>
      <c r="H1555" s="4">
        <v>16.75</v>
      </c>
      <c r="I1555" s="4">
        <v>32.41</v>
      </c>
      <c r="J1555" s="4">
        <v>417.0</v>
      </c>
      <c r="K1555" s="4">
        <v>82.1</v>
      </c>
      <c r="L1555" s="4">
        <v>16.75</v>
      </c>
      <c r="M1555" s="4">
        <v>32.41</v>
      </c>
      <c r="N1555" s="4">
        <v>548.26</v>
      </c>
      <c r="O1555" s="5">
        <v>300.0</v>
      </c>
      <c r="P1555" s="4">
        <v>1.39</v>
      </c>
      <c r="Q1555" s="4">
        <v>499.1</v>
      </c>
    </row>
    <row r="1556" ht="14.25" customHeight="1">
      <c r="B1556" s="1" t="s">
        <v>1544</v>
      </c>
      <c r="C1556" s="4">
        <v>681.29</v>
      </c>
      <c r="D1556" s="4">
        <v>387.8</v>
      </c>
      <c r="E1556" s="4">
        <v>20.0</v>
      </c>
      <c r="F1556" s="4">
        <v>22.69</v>
      </c>
      <c r="G1556" s="5">
        <v>1.0</v>
      </c>
      <c r="H1556" s="4">
        <v>20.0</v>
      </c>
      <c r="I1556" s="4">
        <v>22.69</v>
      </c>
      <c r="J1556" s="4">
        <v>637.5</v>
      </c>
      <c r="K1556" s="4">
        <v>43.79</v>
      </c>
      <c r="L1556" s="4">
        <v>20.0</v>
      </c>
      <c r="M1556" s="4">
        <v>22.69</v>
      </c>
      <c r="N1556" s="4">
        <v>723.98</v>
      </c>
      <c r="O1556" s="5">
        <v>150.0</v>
      </c>
      <c r="P1556" s="4">
        <v>4.25</v>
      </c>
      <c r="Q1556" s="4">
        <v>681.29</v>
      </c>
    </row>
    <row r="1557" ht="14.25" customHeight="1">
      <c r="B1557" s="1" t="s">
        <v>1545</v>
      </c>
      <c r="C1557" s="4">
        <v>13077.49</v>
      </c>
      <c r="D1557" s="4">
        <v>10215.96</v>
      </c>
      <c r="E1557" s="4">
        <v>140.25</v>
      </c>
      <c r="F1557" s="4">
        <v>1226.97</v>
      </c>
      <c r="G1557" s="5">
        <v>8.0</v>
      </c>
      <c r="H1557" s="4">
        <v>17.53125</v>
      </c>
      <c r="I1557" s="4">
        <v>153.37125</v>
      </c>
      <c r="J1557" s="4">
        <v>11951.279999999999</v>
      </c>
      <c r="K1557" s="4">
        <v>1126.21</v>
      </c>
      <c r="L1557" s="4">
        <v>140.25</v>
      </c>
      <c r="M1557" s="4">
        <v>1226.97</v>
      </c>
      <c r="N1557" s="4">
        <v>14444.71</v>
      </c>
      <c r="O1557" s="5">
        <v>7576.0</v>
      </c>
      <c r="P1557" s="4">
        <v>1.5775184794086587</v>
      </c>
      <c r="Q1557" s="4">
        <v>1634.68625</v>
      </c>
    </row>
    <row r="1558" ht="14.25" customHeight="1">
      <c r="B1558" s="1" t="s">
        <v>1546</v>
      </c>
      <c r="C1558" s="4">
        <v>6453.6500000000015</v>
      </c>
      <c r="D1558" s="4">
        <v>3681.199999999999</v>
      </c>
      <c r="E1558" s="4">
        <v>116.5</v>
      </c>
      <c r="F1558" s="4">
        <v>1375.17</v>
      </c>
      <c r="G1558" s="5">
        <v>11.0</v>
      </c>
      <c r="H1558" s="4">
        <v>10.590909090909092</v>
      </c>
      <c r="I1558" s="4">
        <v>125.01545454545455</v>
      </c>
      <c r="J1558" s="4">
        <v>5755.5</v>
      </c>
      <c r="K1558" s="4">
        <v>698.15</v>
      </c>
      <c r="L1558" s="4">
        <v>116.5</v>
      </c>
      <c r="M1558" s="4">
        <v>1375.17</v>
      </c>
      <c r="N1558" s="4">
        <v>7945.319999999999</v>
      </c>
      <c r="O1558" s="5">
        <v>3650.0</v>
      </c>
      <c r="P1558" s="4">
        <v>1.5768493150684932</v>
      </c>
      <c r="Q1558" s="4">
        <v>586.6954545454547</v>
      </c>
    </row>
    <row r="1559" ht="14.25" customHeight="1">
      <c r="B1559" s="1" t="s">
        <v>1547</v>
      </c>
      <c r="C1559" s="4">
        <v>493.05</v>
      </c>
      <c r="D1559" s="4">
        <v>285.6</v>
      </c>
      <c r="E1559" s="4">
        <v>15.5</v>
      </c>
      <c r="F1559" s="4">
        <v>45.12</v>
      </c>
      <c r="G1559" s="5">
        <v>1.0</v>
      </c>
      <c r="H1559" s="4">
        <v>15.5</v>
      </c>
      <c r="I1559" s="4">
        <v>45.12</v>
      </c>
      <c r="J1559" s="4">
        <v>416.0</v>
      </c>
      <c r="K1559" s="4">
        <v>77.05</v>
      </c>
      <c r="L1559" s="4">
        <v>15.5</v>
      </c>
      <c r="M1559" s="4">
        <v>45.12</v>
      </c>
      <c r="N1559" s="4">
        <v>553.67</v>
      </c>
      <c r="O1559" s="5">
        <v>200.0</v>
      </c>
      <c r="P1559" s="4">
        <v>2.08</v>
      </c>
      <c r="Q1559" s="4">
        <v>493.05</v>
      </c>
    </row>
    <row r="1560" ht="14.25" customHeight="1">
      <c r="B1560" s="1" t="s">
        <v>1548</v>
      </c>
      <c r="C1560" s="4">
        <v>5045.22</v>
      </c>
      <c r="D1560" s="4">
        <v>3359.44</v>
      </c>
      <c r="E1560" s="4">
        <v>47.75</v>
      </c>
      <c r="F1560" s="4">
        <v>308.40000000000003</v>
      </c>
      <c r="G1560" s="5">
        <v>2.0</v>
      </c>
      <c r="H1560" s="4">
        <v>23.875</v>
      </c>
      <c r="I1560" s="4">
        <v>154.20000000000002</v>
      </c>
      <c r="J1560" s="4">
        <v>4714.48</v>
      </c>
      <c r="K1560" s="4">
        <v>330.74</v>
      </c>
      <c r="L1560" s="4">
        <v>47.75</v>
      </c>
      <c r="M1560" s="4">
        <v>308.40000000000003</v>
      </c>
      <c r="N1560" s="4">
        <v>5401.37</v>
      </c>
      <c r="O1560" s="5">
        <v>424.0</v>
      </c>
      <c r="P1560" s="4">
        <v>11.119056603773585</v>
      </c>
      <c r="Q1560" s="4">
        <v>2522.61</v>
      </c>
    </row>
    <row r="1561" ht="14.25" customHeight="1">
      <c r="B1561" s="1" t="s">
        <v>1549</v>
      </c>
      <c r="C1561" s="4">
        <v>3349.79</v>
      </c>
      <c r="D1561" s="4">
        <v>2091.9</v>
      </c>
      <c r="E1561" s="4">
        <v>105.25</v>
      </c>
      <c r="F1561" s="4">
        <v>328.81</v>
      </c>
      <c r="G1561" s="5">
        <v>6.0</v>
      </c>
      <c r="H1561" s="4">
        <v>17.541666666666668</v>
      </c>
      <c r="I1561" s="4">
        <v>54.80166666666667</v>
      </c>
      <c r="J1561" s="4">
        <v>2828.0</v>
      </c>
      <c r="K1561" s="4">
        <v>521.79</v>
      </c>
      <c r="L1561" s="4">
        <v>105.25</v>
      </c>
      <c r="M1561" s="4">
        <v>328.81</v>
      </c>
      <c r="N1561" s="4">
        <v>3783.8500000000004</v>
      </c>
      <c r="O1561" s="5">
        <v>850.0</v>
      </c>
      <c r="P1561" s="4">
        <v>3.327058823529412</v>
      </c>
      <c r="Q1561" s="4">
        <v>558.2983333333333</v>
      </c>
    </row>
    <row r="1562" ht="14.25" customHeight="1">
      <c r="B1562" s="1" t="s">
        <v>1550</v>
      </c>
      <c r="C1562" s="4">
        <v>2928.5699999999997</v>
      </c>
      <c r="D1562" s="4">
        <v>2023.0</v>
      </c>
      <c r="E1562" s="4">
        <v>24.75</v>
      </c>
      <c r="F1562" s="4">
        <v>149.14</v>
      </c>
      <c r="G1562" s="5">
        <v>2.0</v>
      </c>
      <c r="H1562" s="4">
        <v>12.375</v>
      </c>
      <c r="I1562" s="4">
        <v>74.57</v>
      </c>
      <c r="J1562" s="4">
        <v>2965.0</v>
      </c>
      <c r="K1562" s="4">
        <v>-36.43000000000001</v>
      </c>
      <c r="L1562" s="4">
        <v>24.75</v>
      </c>
      <c r="M1562" s="4">
        <v>149.14</v>
      </c>
      <c r="N1562" s="4">
        <v>3102.46</v>
      </c>
      <c r="O1562" s="5">
        <v>500.0</v>
      </c>
      <c r="P1562" s="4">
        <v>5.93</v>
      </c>
      <c r="Q1562" s="4">
        <v>1464.2849999999999</v>
      </c>
    </row>
    <row r="1563" ht="14.25" customHeight="1">
      <c r="B1563" s="1" t="s">
        <v>1551</v>
      </c>
      <c r="C1563" s="4">
        <v>10610.29</v>
      </c>
      <c r="D1563" s="4">
        <v>6906.0</v>
      </c>
      <c r="E1563" s="4">
        <v>147.5</v>
      </c>
      <c r="F1563" s="4">
        <v>680.89</v>
      </c>
      <c r="G1563" s="5">
        <v>6.0</v>
      </c>
      <c r="H1563" s="4">
        <v>24.583333333333332</v>
      </c>
      <c r="I1563" s="4">
        <v>113.48166666666667</v>
      </c>
      <c r="J1563" s="4">
        <v>10081.0</v>
      </c>
      <c r="K1563" s="4">
        <v>529.29</v>
      </c>
      <c r="L1563" s="4">
        <v>147.5</v>
      </c>
      <c r="M1563" s="4">
        <v>680.89</v>
      </c>
      <c r="N1563" s="4">
        <v>11438.68</v>
      </c>
      <c r="O1563" s="5">
        <v>1350.0</v>
      </c>
      <c r="P1563" s="4">
        <v>7.467407407407407</v>
      </c>
      <c r="Q1563" s="4">
        <v>1768.381666666667</v>
      </c>
    </row>
    <row r="1564" ht="14.25" customHeight="1">
      <c r="B1564" s="1" t="s">
        <v>1552</v>
      </c>
      <c r="C1564" s="4">
        <v>1106.95</v>
      </c>
      <c r="D1564" s="4">
        <v>509.0</v>
      </c>
      <c r="E1564" s="4">
        <v>0.0</v>
      </c>
      <c r="F1564" s="4">
        <v>90.2</v>
      </c>
      <c r="G1564" s="5">
        <v>1.0</v>
      </c>
      <c r="H1564" s="4">
        <v>0.0</v>
      </c>
      <c r="I1564" s="4">
        <v>90.2</v>
      </c>
      <c r="J1564" s="4">
        <v>999.0</v>
      </c>
      <c r="K1564" s="4">
        <v>107.95</v>
      </c>
      <c r="L1564" s="4">
        <v>0.0</v>
      </c>
      <c r="M1564" s="4">
        <v>90.2</v>
      </c>
      <c r="N1564" s="4">
        <v>1197.15</v>
      </c>
      <c r="O1564" s="5">
        <v>100.0</v>
      </c>
      <c r="P1564" s="4">
        <v>9.99</v>
      </c>
      <c r="Q1564" s="4">
        <v>1106.95</v>
      </c>
    </row>
    <row r="1565" ht="14.25" customHeight="1">
      <c r="B1565" s="1" t="s">
        <v>1553</v>
      </c>
      <c r="C1565" s="4">
        <v>4517.37</v>
      </c>
      <c r="D1565" s="4">
        <v>3496.5</v>
      </c>
      <c r="E1565" s="4">
        <v>32.25</v>
      </c>
      <c r="F1565" s="4">
        <v>3824.9</v>
      </c>
      <c r="G1565" s="5">
        <v>1.0</v>
      </c>
      <c r="H1565" s="4">
        <v>32.25</v>
      </c>
      <c r="I1565" s="4">
        <v>3824.9</v>
      </c>
      <c r="J1565" s="4">
        <v>4290.0</v>
      </c>
      <c r="K1565" s="4">
        <v>227.37</v>
      </c>
      <c r="L1565" s="4">
        <v>32.25</v>
      </c>
      <c r="M1565" s="4">
        <v>3824.9</v>
      </c>
      <c r="N1565" s="4">
        <v>8374.52</v>
      </c>
      <c r="O1565" s="5">
        <v>750.0</v>
      </c>
      <c r="P1565" s="4">
        <v>5.72</v>
      </c>
      <c r="Q1565" s="4">
        <v>4517.37</v>
      </c>
    </row>
    <row r="1566" ht="14.25" customHeight="1">
      <c r="B1566" s="1" t="s">
        <v>1554</v>
      </c>
      <c r="C1566" s="4">
        <v>2008.92</v>
      </c>
      <c r="D1566" s="4">
        <v>1393.0</v>
      </c>
      <c r="E1566" s="4">
        <v>24.75</v>
      </c>
      <c r="F1566" s="4">
        <v>302.58000000000004</v>
      </c>
      <c r="G1566" s="5">
        <v>2.0</v>
      </c>
      <c r="H1566" s="4">
        <v>12.375</v>
      </c>
      <c r="I1566" s="4">
        <v>151.29000000000002</v>
      </c>
      <c r="J1566" s="4">
        <v>1888.5</v>
      </c>
      <c r="K1566" s="4">
        <v>120.41999999999999</v>
      </c>
      <c r="L1566" s="4">
        <v>24.75</v>
      </c>
      <c r="M1566" s="4">
        <v>302.58000000000004</v>
      </c>
      <c r="N1566" s="4">
        <v>2336.25</v>
      </c>
      <c r="O1566" s="5">
        <v>300.0</v>
      </c>
      <c r="P1566" s="4">
        <v>6.295</v>
      </c>
      <c r="Q1566" s="4">
        <v>1004.46</v>
      </c>
    </row>
    <row r="1567" ht="14.25" customHeight="1">
      <c r="B1567" s="1" t="s">
        <v>1555</v>
      </c>
      <c r="C1567" s="4">
        <v>474.39</v>
      </c>
      <c r="D1567" s="4">
        <v>403.4</v>
      </c>
      <c r="E1567" s="4">
        <v>15.5</v>
      </c>
      <c r="F1567" s="4">
        <v>109.12</v>
      </c>
      <c r="G1567" s="5">
        <v>1.0</v>
      </c>
      <c r="H1567" s="4">
        <v>15.5</v>
      </c>
      <c r="I1567" s="4">
        <v>109.12</v>
      </c>
      <c r="J1567" s="4">
        <v>448.0</v>
      </c>
      <c r="K1567" s="4">
        <v>26.39</v>
      </c>
      <c r="L1567" s="4">
        <v>15.5</v>
      </c>
      <c r="M1567" s="4">
        <v>109.12</v>
      </c>
      <c r="N1567" s="4">
        <v>599.01</v>
      </c>
      <c r="O1567" s="5">
        <v>100.0</v>
      </c>
      <c r="P1567" s="4">
        <v>4.48</v>
      </c>
      <c r="Q1567" s="4">
        <v>474.39</v>
      </c>
    </row>
    <row r="1568" ht="14.25" customHeight="1">
      <c r="B1568" s="1" t="s">
        <v>1556</v>
      </c>
      <c r="C1568" s="4">
        <v>1847.51</v>
      </c>
      <c r="D1568" s="4">
        <v>1526.5</v>
      </c>
      <c r="E1568" s="4">
        <v>24.75</v>
      </c>
      <c r="F1568" s="4">
        <v>251.06</v>
      </c>
      <c r="G1568" s="5">
        <v>2.0</v>
      </c>
      <c r="H1568" s="4">
        <v>12.375</v>
      </c>
      <c r="I1568" s="4">
        <v>125.53</v>
      </c>
      <c r="J1568" s="4">
        <v>1705.5</v>
      </c>
      <c r="K1568" s="4">
        <v>142.01</v>
      </c>
      <c r="L1568" s="4">
        <v>24.75</v>
      </c>
      <c r="M1568" s="4">
        <v>251.06</v>
      </c>
      <c r="N1568" s="4">
        <v>2123.32</v>
      </c>
      <c r="O1568" s="5">
        <v>350.0</v>
      </c>
      <c r="P1568" s="4">
        <v>4.872857142857143</v>
      </c>
      <c r="Q1568" s="4">
        <v>923.755</v>
      </c>
    </row>
    <row r="1569" ht="14.25" customHeight="1">
      <c r="B1569" s="1" t="s">
        <v>1557</v>
      </c>
      <c r="C1569" s="4">
        <v>896.86</v>
      </c>
      <c r="D1569" s="4">
        <v>588.8</v>
      </c>
      <c r="E1569" s="4">
        <v>20.0</v>
      </c>
      <c r="F1569" s="4">
        <v>29.44</v>
      </c>
      <c r="G1569" s="5">
        <v>1.0</v>
      </c>
      <c r="H1569" s="4">
        <v>20.0</v>
      </c>
      <c r="I1569" s="4">
        <v>29.44</v>
      </c>
      <c r="J1569" s="4">
        <v>752.0</v>
      </c>
      <c r="K1569" s="4">
        <v>144.86</v>
      </c>
      <c r="L1569" s="4">
        <v>20.0</v>
      </c>
      <c r="M1569" s="4">
        <v>29.44</v>
      </c>
      <c r="N1569" s="4">
        <v>946.3</v>
      </c>
      <c r="O1569" s="5">
        <v>100.0</v>
      </c>
      <c r="P1569" s="4">
        <v>7.52</v>
      </c>
      <c r="Q1569" s="4">
        <v>896.86</v>
      </c>
    </row>
    <row r="1570" ht="14.25" customHeight="1">
      <c r="B1570" s="1" t="s">
        <v>1558</v>
      </c>
      <c r="C1570" s="4">
        <v>4509.200000000001</v>
      </c>
      <c r="D1570" s="4">
        <v>3471.91</v>
      </c>
      <c r="E1570" s="4">
        <v>26.0</v>
      </c>
      <c r="F1570" s="4">
        <v>337.33000000000004</v>
      </c>
      <c r="G1570" s="5">
        <v>2.0</v>
      </c>
      <c r="H1570" s="4">
        <v>13.0</v>
      </c>
      <c r="I1570" s="4">
        <v>168.66500000000002</v>
      </c>
      <c r="J1570" s="4">
        <v>4263.25</v>
      </c>
      <c r="K1570" s="4">
        <v>245.95</v>
      </c>
      <c r="L1570" s="4">
        <v>26.0</v>
      </c>
      <c r="M1570" s="4">
        <v>337.33000000000004</v>
      </c>
      <c r="N1570" s="4">
        <v>4872.53</v>
      </c>
      <c r="O1570" s="5">
        <v>415.0</v>
      </c>
      <c r="P1570" s="4">
        <v>10.272891566265061</v>
      </c>
      <c r="Q1570" s="4">
        <v>2254.6000000000004</v>
      </c>
    </row>
    <row r="1571" ht="14.25" customHeight="1">
      <c r="B1571" s="1" t="s">
        <v>1559</v>
      </c>
      <c r="C1571" s="4">
        <v>4189.42</v>
      </c>
      <c r="D1571" s="4">
        <v>3180.1800000000003</v>
      </c>
      <c r="E1571" s="4">
        <v>72.0</v>
      </c>
      <c r="F1571" s="4">
        <v>377.02</v>
      </c>
      <c r="G1571" s="5">
        <v>3.0</v>
      </c>
      <c r="H1571" s="4">
        <v>24.0</v>
      </c>
      <c r="I1571" s="4">
        <v>125.67333333333333</v>
      </c>
      <c r="J1571" s="4">
        <v>3973.8</v>
      </c>
      <c r="K1571" s="4">
        <v>215.62</v>
      </c>
      <c r="L1571" s="4">
        <v>72.0</v>
      </c>
      <c r="M1571" s="4">
        <v>377.02</v>
      </c>
      <c r="N1571" s="4">
        <v>4638.4400000000005</v>
      </c>
      <c r="O1571" s="5">
        <v>1010.0</v>
      </c>
      <c r="P1571" s="4">
        <v>3.934455445544555</v>
      </c>
      <c r="Q1571" s="4">
        <v>1396.4733333333334</v>
      </c>
    </row>
    <row r="1572" ht="14.25" customHeight="1">
      <c r="B1572" s="1" t="s">
        <v>1560</v>
      </c>
      <c r="C1572" s="4">
        <v>267.95</v>
      </c>
      <c r="D1572" s="4">
        <v>168.0</v>
      </c>
      <c r="E1572" s="4">
        <v>15.5</v>
      </c>
      <c r="F1572" s="4">
        <v>71.78</v>
      </c>
      <c r="G1572" s="5">
        <v>1.0</v>
      </c>
      <c r="H1572" s="4">
        <v>15.5</v>
      </c>
      <c r="I1572" s="4">
        <v>71.78</v>
      </c>
      <c r="J1572" s="4">
        <v>248.0</v>
      </c>
      <c r="K1572" s="4">
        <v>19.95</v>
      </c>
      <c r="L1572" s="4">
        <v>15.5</v>
      </c>
      <c r="M1572" s="4">
        <v>71.78</v>
      </c>
      <c r="N1572" s="4">
        <v>355.23</v>
      </c>
      <c r="O1572" s="5">
        <v>200.0</v>
      </c>
      <c r="P1572" s="4">
        <v>1.24</v>
      </c>
      <c r="Q1572" s="4">
        <v>267.95</v>
      </c>
    </row>
    <row r="1573" ht="14.25" customHeight="1">
      <c r="B1573" s="1" t="s">
        <v>1561</v>
      </c>
      <c r="C1573" s="4">
        <v>13260.600000000002</v>
      </c>
      <c r="D1573" s="4">
        <v>7815.5</v>
      </c>
      <c r="E1573" s="4">
        <v>329.25</v>
      </c>
      <c r="F1573" s="4">
        <v>1764.49</v>
      </c>
      <c r="G1573" s="5">
        <v>18.0</v>
      </c>
      <c r="H1573" s="4">
        <v>18.291666666666668</v>
      </c>
      <c r="I1573" s="4">
        <v>98.02722222222222</v>
      </c>
      <c r="J1573" s="4">
        <v>12871.5</v>
      </c>
      <c r="K1573" s="4">
        <v>389.0999999999999</v>
      </c>
      <c r="L1573" s="4">
        <v>329.25</v>
      </c>
      <c r="M1573" s="4">
        <v>1764.49</v>
      </c>
      <c r="N1573" s="4">
        <v>15354.34</v>
      </c>
      <c r="O1573" s="5">
        <v>10150.0</v>
      </c>
      <c r="P1573" s="4">
        <v>1.268128078817734</v>
      </c>
      <c r="Q1573" s="4">
        <v>736.7000000000002</v>
      </c>
    </row>
    <row r="1574" ht="14.25" customHeight="1">
      <c r="B1574" s="1" t="s">
        <v>1562</v>
      </c>
      <c r="C1574" s="4">
        <v>1143.78</v>
      </c>
      <c r="D1574" s="4">
        <v>645.0</v>
      </c>
      <c r="E1574" s="4">
        <v>26.0</v>
      </c>
      <c r="F1574" s="4">
        <v>108.74</v>
      </c>
      <c r="G1574" s="5">
        <v>1.0</v>
      </c>
      <c r="H1574" s="4">
        <v>26.0</v>
      </c>
      <c r="I1574" s="4">
        <v>108.74</v>
      </c>
      <c r="J1574" s="4">
        <v>1110.0</v>
      </c>
      <c r="K1574" s="4">
        <v>33.78</v>
      </c>
      <c r="L1574" s="4">
        <v>26.0</v>
      </c>
      <c r="M1574" s="4">
        <v>108.74</v>
      </c>
      <c r="N1574" s="4">
        <v>1278.52</v>
      </c>
      <c r="O1574" s="5">
        <v>500.0</v>
      </c>
      <c r="P1574" s="4">
        <v>2.22</v>
      </c>
      <c r="Q1574" s="4">
        <v>1143.78</v>
      </c>
    </row>
    <row r="1575" ht="14.25" customHeight="1">
      <c r="B1575" s="1" t="s">
        <v>1563</v>
      </c>
      <c r="C1575" s="4">
        <v>622.79</v>
      </c>
      <c r="D1575" s="4">
        <v>317.5</v>
      </c>
      <c r="E1575" s="4">
        <v>18.75</v>
      </c>
      <c r="F1575" s="4">
        <v>197.81</v>
      </c>
      <c r="G1575" s="5">
        <v>1.0</v>
      </c>
      <c r="H1575" s="4">
        <v>18.75</v>
      </c>
      <c r="I1575" s="4">
        <v>197.81</v>
      </c>
      <c r="J1575" s="4">
        <v>572.5</v>
      </c>
      <c r="K1575" s="4">
        <v>50.29</v>
      </c>
      <c r="L1575" s="4">
        <v>18.75</v>
      </c>
      <c r="M1575" s="4">
        <v>197.81</v>
      </c>
      <c r="N1575" s="4">
        <v>839.35</v>
      </c>
      <c r="O1575" s="5">
        <v>250.0</v>
      </c>
      <c r="P1575" s="4">
        <v>2.29</v>
      </c>
      <c r="Q1575" s="4">
        <v>622.79</v>
      </c>
    </row>
    <row r="1576" ht="14.25" customHeight="1">
      <c r="B1576" s="1" t="s">
        <v>1564</v>
      </c>
      <c r="C1576" s="4">
        <v>2722.7700000000004</v>
      </c>
      <c r="D1576" s="4">
        <v>1666.66</v>
      </c>
      <c r="E1576" s="4">
        <v>18.75</v>
      </c>
      <c r="F1576" s="4">
        <v>181.73999999999998</v>
      </c>
      <c r="G1576" s="5">
        <v>4.0</v>
      </c>
      <c r="H1576" s="4">
        <v>4.6875</v>
      </c>
      <c r="I1576" s="4">
        <v>45.434999999999995</v>
      </c>
      <c r="J1576" s="4">
        <v>2533.5</v>
      </c>
      <c r="K1576" s="4">
        <v>189.27</v>
      </c>
      <c r="L1576" s="4">
        <v>18.75</v>
      </c>
      <c r="M1576" s="4">
        <v>181.73999999999998</v>
      </c>
      <c r="N1576" s="4">
        <v>2923.2599999999998</v>
      </c>
      <c r="O1576" s="5">
        <v>186.0</v>
      </c>
      <c r="P1576" s="4">
        <v>13.620967741935484</v>
      </c>
      <c r="Q1576" s="4">
        <v>680.6925000000001</v>
      </c>
    </row>
    <row r="1577" ht="14.25" customHeight="1">
      <c r="B1577" s="1" t="s">
        <v>1565</v>
      </c>
      <c r="C1577" s="4">
        <v>8052.17</v>
      </c>
      <c r="D1577" s="4">
        <v>4726.299999999999</v>
      </c>
      <c r="E1577" s="4">
        <v>95.0</v>
      </c>
      <c r="F1577" s="4">
        <v>654.74</v>
      </c>
      <c r="G1577" s="5">
        <v>5.0</v>
      </c>
      <c r="H1577" s="4">
        <v>19.0</v>
      </c>
      <c r="I1577" s="4">
        <v>130.948</v>
      </c>
      <c r="J1577" s="4">
        <v>8045.73</v>
      </c>
      <c r="K1577" s="4">
        <v>6.439999999999969</v>
      </c>
      <c r="L1577" s="4">
        <v>95.0</v>
      </c>
      <c r="M1577" s="4">
        <v>654.74</v>
      </c>
      <c r="N1577" s="4">
        <v>8801.91</v>
      </c>
      <c r="O1577" s="5">
        <v>714.0</v>
      </c>
      <c r="P1577" s="4">
        <v>11.268529411764705</v>
      </c>
      <c r="Q1577" s="4">
        <v>1610.434</v>
      </c>
    </row>
    <row r="1578" ht="14.25" customHeight="1">
      <c r="B1578" s="1" t="s">
        <v>1566</v>
      </c>
      <c r="C1578" s="4">
        <v>590.44</v>
      </c>
      <c r="D1578" s="4">
        <v>323.0</v>
      </c>
      <c r="E1578" s="4">
        <v>20.0</v>
      </c>
      <c r="F1578" s="4">
        <v>71.46</v>
      </c>
      <c r="G1578" s="5">
        <v>1.0</v>
      </c>
      <c r="H1578" s="4">
        <v>20.0</v>
      </c>
      <c r="I1578" s="4">
        <v>71.46</v>
      </c>
      <c r="J1578" s="4">
        <v>480.0</v>
      </c>
      <c r="K1578" s="4">
        <v>110.44</v>
      </c>
      <c r="L1578" s="4">
        <v>20.0</v>
      </c>
      <c r="M1578" s="4">
        <v>71.46</v>
      </c>
      <c r="N1578" s="4">
        <v>681.9</v>
      </c>
      <c r="O1578" s="5">
        <v>500.0</v>
      </c>
      <c r="P1578" s="4">
        <v>0.96</v>
      </c>
      <c r="Q1578" s="4">
        <v>590.44</v>
      </c>
    </row>
    <row r="1579" ht="14.25" customHeight="1">
      <c r="B1579" s="1" t="s">
        <v>1567</v>
      </c>
      <c r="C1579" s="4">
        <v>482.0</v>
      </c>
      <c r="D1579" s="4">
        <v>320.0</v>
      </c>
      <c r="E1579" s="4">
        <v>0.0</v>
      </c>
      <c r="F1579" s="4">
        <v>212.13</v>
      </c>
      <c r="G1579" s="5">
        <v>1.0</v>
      </c>
      <c r="H1579" s="4">
        <v>0.0</v>
      </c>
      <c r="I1579" s="4">
        <v>212.13</v>
      </c>
      <c r="J1579" s="4">
        <v>472.0</v>
      </c>
      <c r="K1579" s="4">
        <v>10.0</v>
      </c>
      <c r="L1579" s="4">
        <v>0.0</v>
      </c>
      <c r="M1579" s="4">
        <v>212.13</v>
      </c>
      <c r="N1579" s="4">
        <v>694.13</v>
      </c>
      <c r="O1579" s="5">
        <v>400.0</v>
      </c>
      <c r="P1579" s="4">
        <v>1.18</v>
      </c>
      <c r="Q1579" s="4">
        <v>482.0</v>
      </c>
    </row>
    <row r="1580" ht="14.25" customHeight="1">
      <c r="B1580" s="1" t="s">
        <v>1568</v>
      </c>
      <c r="C1580" s="4">
        <v>3140.0</v>
      </c>
      <c r="D1580" s="4">
        <v>2138.0</v>
      </c>
      <c r="E1580" s="4">
        <v>31.0</v>
      </c>
      <c r="F1580" s="4">
        <v>645.46</v>
      </c>
      <c r="G1580" s="5">
        <v>1.0</v>
      </c>
      <c r="H1580" s="4">
        <v>31.0</v>
      </c>
      <c r="I1580" s="4">
        <v>645.46</v>
      </c>
      <c r="J1580" s="4">
        <v>3060.0</v>
      </c>
      <c r="K1580" s="4">
        <v>80.0</v>
      </c>
      <c r="L1580" s="4">
        <v>31.0</v>
      </c>
      <c r="M1580" s="4">
        <v>645.46</v>
      </c>
      <c r="N1580" s="4">
        <v>3816.46</v>
      </c>
      <c r="O1580" s="5">
        <v>3000.0</v>
      </c>
      <c r="P1580" s="4">
        <v>1.02</v>
      </c>
      <c r="Q1580" s="4">
        <v>3140.0</v>
      </c>
    </row>
    <row r="1581" ht="14.25" customHeight="1">
      <c r="B1581" s="1" t="s">
        <v>1569</v>
      </c>
      <c r="C1581" s="4">
        <v>7846.7</v>
      </c>
      <c r="D1581" s="4">
        <v>6214.0</v>
      </c>
      <c r="E1581" s="4">
        <v>101.5</v>
      </c>
      <c r="F1581" s="4">
        <v>1015.6600000000001</v>
      </c>
      <c r="G1581" s="5">
        <v>4.0</v>
      </c>
      <c r="H1581" s="4">
        <v>25.375</v>
      </c>
      <c r="I1581" s="4">
        <v>253.91500000000002</v>
      </c>
      <c r="J1581" s="4">
        <v>7400.0</v>
      </c>
      <c r="K1581" s="4">
        <v>446.7</v>
      </c>
      <c r="L1581" s="4">
        <v>101.5</v>
      </c>
      <c r="M1581" s="4">
        <v>1015.6600000000001</v>
      </c>
      <c r="N1581" s="4">
        <v>8963.86</v>
      </c>
      <c r="O1581" s="5">
        <v>11000.0</v>
      </c>
      <c r="P1581" s="4">
        <v>0.6727272727272727</v>
      </c>
      <c r="Q1581" s="4">
        <v>1961.675</v>
      </c>
    </row>
    <row r="1582" ht="14.25" customHeight="1">
      <c r="B1582" s="1" t="s">
        <v>1570</v>
      </c>
      <c r="C1582" s="4">
        <v>2840.0</v>
      </c>
      <c r="D1582" s="4">
        <v>2390.0</v>
      </c>
      <c r="E1582" s="4">
        <v>31.0</v>
      </c>
      <c r="F1582" s="4">
        <v>645.46</v>
      </c>
      <c r="G1582" s="5">
        <v>1.0</v>
      </c>
      <c r="H1582" s="4">
        <v>31.0</v>
      </c>
      <c r="I1582" s="4">
        <v>645.46</v>
      </c>
      <c r="J1582" s="4">
        <v>2760.0</v>
      </c>
      <c r="K1582" s="4">
        <v>80.0</v>
      </c>
      <c r="L1582" s="4">
        <v>31.0</v>
      </c>
      <c r="M1582" s="4">
        <v>645.46</v>
      </c>
      <c r="N1582" s="4">
        <v>3516.46</v>
      </c>
      <c r="O1582" s="5">
        <v>3000.0</v>
      </c>
      <c r="P1582" s="4">
        <v>0.92</v>
      </c>
      <c r="Q1582" s="4">
        <v>2840.0</v>
      </c>
    </row>
    <row r="1583" ht="14.25" customHeight="1">
      <c r="B1583" s="1" t="s">
        <v>1571</v>
      </c>
      <c r="C1583" s="4">
        <v>2731.3999999999996</v>
      </c>
      <c r="D1583" s="4">
        <v>1462.0</v>
      </c>
      <c r="E1583" s="4">
        <v>114.0</v>
      </c>
      <c r="F1583" s="4">
        <v>312.33</v>
      </c>
      <c r="G1583" s="5">
        <v>8.0</v>
      </c>
      <c r="H1583" s="4">
        <v>14.25</v>
      </c>
      <c r="I1583" s="4">
        <v>39.04125</v>
      </c>
      <c r="J1583" s="4">
        <v>2470.0</v>
      </c>
      <c r="K1583" s="4">
        <v>261.4</v>
      </c>
      <c r="L1583" s="4">
        <v>114.0</v>
      </c>
      <c r="M1583" s="4">
        <v>312.33</v>
      </c>
      <c r="N1583" s="4">
        <v>3157.73</v>
      </c>
      <c r="O1583" s="5">
        <v>4300.0</v>
      </c>
      <c r="P1583" s="4">
        <v>0.5744186046511628</v>
      </c>
      <c r="Q1583" s="4">
        <v>341.42499999999995</v>
      </c>
    </row>
    <row r="1584" ht="14.25" customHeight="1">
      <c r="B1584" s="1" t="s">
        <v>1572</v>
      </c>
      <c r="C1584" s="4">
        <v>2000.55</v>
      </c>
      <c r="D1584" s="4">
        <v>1135.44</v>
      </c>
      <c r="E1584" s="4">
        <v>26.0</v>
      </c>
      <c r="F1584" s="4">
        <v>132.0</v>
      </c>
      <c r="G1584" s="5">
        <v>1.0</v>
      </c>
      <c r="H1584" s="4">
        <v>26.0</v>
      </c>
      <c r="I1584" s="4">
        <v>132.0</v>
      </c>
      <c r="J1584" s="4">
        <v>2055.6</v>
      </c>
      <c r="K1584" s="4">
        <v>-55.05</v>
      </c>
      <c r="L1584" s="4">
        <v>26.0</v>
      </c>
      <c r="M1584" s="4">
        <v>132.0</v>
      </c>
      <c r="N1584" s="4">
        <v>2158.55</v>
      </c>
      <c r="O1584" s="5">
        <v>30.0</v>
      </c>
      <c r="P1584" s="4">
        <v>68.52</v>
      </c>
      <c r="Q1584" s="4">
        <v>2000.55</v>
      </c>
    </row>
    <row r="1585" ht="14.25" customHeight="1">
      <c r="B1585" s="1" t="s">
        <v>1573</v>
      </c>
      <c r="C1585" s="4">
        <v>3864.45</v>
      </c>
      <c r="D1585" s="4">
        <v>2160.7</v>
      </c>
      <c r="E1585" s="4">
        <v>31.0</v>
      </c>
      <c r="F1585" s="4">
        <v>17.53</v>
      </c>
      <c r="G1585" s="5">
        <v>1.0</v>
      </c>
      <c r="H1585" s="4">
        <v>31.0</v>
      </c>
      <c r="I1585" s="4">
        <v>17.53</v>
      </c>
      <c r="J1585" s="4">
        <v>3844.5</v>
      </c>
      <c r="K1585" s="4">
        <v>19.95</v>
      </c>
      <c r="L1585" s="4">
        <v>31.0</v>
      </c>
      <c r="M1585" s="4">
        <v>17.53</v>
      </c>
      <c r="N1585" s="4">
        <v>3912.98</v>
      </c>
      <c r="O1585" s="5">
        <v>50.0</v>
      </c>
      <c r="P1585" s="4">
        <v>76.89</v>
      </c>
      <c r="Q1585" s="4">
        <v>3864.45</v>
      </c>
    </row>
    <row r="1586" ht="14.25" customHeight="1">
      <c r="B1586" s="1" t="s">
        <v>1574</v>
      </c>
      <c r="C1586" s="4">
        <v>313.82</v>
      </c>
      <c r="D1586" s="4">
        <v>244.5</v>
      </c>
      <c r="E1586" s="4">
        <v>16.75</v>
      </c>
      <c r="F1586" s="4">
        <v>26.65</v>
      </c>
      <c r="G1586" s="5">
        <v>1.0</v>
      </c>
      <c r="H1586" s="4">
        <v>16.75</v>
      </c>
      <c r="I1586" s="4">
        <v>26.65</v>
      </c>
      <c r="J1586" s="4">
        <v>355.0</v>
      </c>
      <c r="K1586" s="4">
        <v>-41.18</v>
      </c>
      <c r="L1586" s="4">
        <v>16.75</v>
      </c>
      <c r="M1586" s="4">
        <v>26.65</v>
      </c>
      <c r="N1586" s="4">
        <v>357.22</v>
      </c>
      <c r="O1586" s="5">
        <v>500.0</v>
      </c>
      <c r="P1586" s="4">
        <v>0.71</v>
      </c>
      <c r="Q1586" s="4">
        <v>313.82</v>
      </c>
    </row>
    <row r="1587" ht="14.25" customHeight="1">
      <c r="B1587" s="1" t="s">
        <v>1575</v>
      </c>
      <c r="C1587" s="4">
        <v>2646.86</v>
      </c>
      <c r="D1587" s="4">
        <v>1466.96</v>
      </c>
      <c r="E1587" s="4">
        <v>82.25</v>
      </c>
      <c r="F1587" s="4">
        <v>336.65999999999997</v>
      </c>
      <c r="G1587" s="5">
        <v>9.0</v>
      </c>
      <c r="H1587" s="4">
        <v>9.13888888888889</v>
      </c>
      <c r="I1587" s="4">
        <v>37.406666666666666</v>
      </c>
      <c r="J1587" s="4">
        <v>2481.79</v>
      </c>
      <c r="K1587" s="4">
        <v>165.07000000000002</v>
      </c>
      <c r="L1587" s="4">
        <v>82.25</v>
      </c>
      <c r="M1587" s="4">
        <v>336.65999999999997</v>
      </c>
      <c r="N1587" s="4">
        <v>3065.7700000000004</v>
      </c>
      <c r="O1587" s="5">
        <v>2601.0</v>
      </c>
      <c r="P1587" s="4">
        <v>0.9541676278354478</v>
      </c>
      <c r="Q1587" s="4">
        <v>294.09555555555556</v>
      </c>
    </row>
    <row r="1588" ht="14.25" customHeight="1">
      <c r="B1588" s="1" t="s">
        <v>1576</v>
      </c>
      <c r="C1588" s="4">
        <v>3417.72</v>
      </c>
      <c r="D1588" s="4">
        <v>2252.55</v>
      </c>
      <c r="E1588" s="4">
        <v>32.25</v>
      </c>
      <c r="F1588" s="4">
        <v>197.7</v>
      </c>
      <c r="G1588" s="5">
        <v>1.0</v>
      </c>
      <c r="H1588" s="4">
        <v>32.25</v>
      </c>
      <c r="I1588" s="4">
        <v>197.7</v>
      </c>
      <c r="J1588" s="4">
        <v>3222.0</v>
      </c>
      <c r="K1588" s="4">
        <v>195.72</v>
      </c>
      <c r="L1588" s="4">
        <v>32.25</v>
      </c>
      <c r="M1588" s="4">
        <v>197.7</v>
      </c>
      <c r="N1588" s="4">
        <v>3647.67</v>
      </c>
      <c r="O1588" s="5">
        <v>150.0</v>
      </c>
      <c r="P1588" s="4">
        <v>21.48</v>
      </c>
      <c r="Q1588" s="4">
        <v>3417.72</v>
      </c>
    </row>
    <row r="1589" ht="14.25" customHeight="1">
      <c r="B1589" s="1" t="s">
        <v>1577</v>
      </c>
      <c r="C1589" s="4">
        <v>2135.45</v>
      </c>
      <c r="D1589" s="4">
        <v>1149.85</v>
      </c>
      <c r="E1589" s="4">
        <v>60.25</v>
      </c>
      <c r="F1589" s="4">
        <v>115.1</v>
      </c>
      <c r="G1589" s="5">
        <v>3.0</v>
      </c>
      <c r="H1589" s="4">
        <v>20.083333333333332</v>
      </c>
      <c r="I1589" s="4">
        <v>38.36666666666667</v>
      </c>
      <c r="J1589" s="4">
        <v>1942.5</v>
      </c>
      <c r="K1589" s="4">
        <v>192.95</v>
      </c>
      <c r="L1589" s="4">
        <v>60.25</v>
      </c>
      <c r="M1589" s="4">
        <v>115.1</v>
      </c>
      <c r="N1589" s="4">
        <v>2310.8</v>
      </c>
      <c r="O1589" s="5">
        <v>450.0</v>
      </c>
      <c r="P1589" s="4">
        <v>4.316666666666666</v>
      </c>
      <c r="Q1589" s="4">
        <v>711.8166666666666</v>
      </c>
    </row>
    <row r="1590" ht="14.25" customHeight="1">
      <c r="B1590" s="1" t="s">
        <v>1578</v>
      </c>
      <c r="C1590" s="4">
        <v>980.1</v>
      </c>
      <c r="D1590" s="4">
        <v>550.0</v>
      </c>
      <c r="E1590" s="4">
        <v>32.0</v>
      </c>
      <c r="F1590" s="4">
        <v>129.08</v>
      </c>
      <c r="G1590" s="5">
        <v>2.0</v>
      </c>
      <c r="H1590" s="4">
        <v>16.0</v>
      </c>
      <c r="I1590" s="4">
        <v>64.54</v>
      </c>
      <c r="J1590" s="4">
        <v>830.0</v>
      </c>
      <c r="K1590" s="4">
        <v>150.1</v>
      </c>
      <c r="L1590" s="4">
        <v>32.0</v>
      </c>
      <c r="M1590" s="4">
        <v>129.08</v>
      </c>
      <c r="N1590" s="4">
        <v>1141.18</v>
      </c>
      <c r="O1590" s="5">
        <v>2500.0</v>
      </c>
      <c r="P1590" s="4">
        <v>0.332</v>
      </c>
      <c r="Q1590" s="4">
        <v>490.05</v>
      </c>
    </row>
    <row r="1591" ht="14.25" customHeight="1">
      <c r="B1591" s="1" t="s">
        <v>1579</v>
      </c>
      <c r="C1591" s="4">
        <v>288.96000000000004</v>
      </c>
      <c r="D1591" s="4">
        <v>150.0</v>
      </c>
      <c r="E1591" s="4">
        <v>26.5</v>
      </c>
      <c r="F1591" s="4">
        <v>43.71</v>
      </c>
      <c r="G1591" s="5">
        <v>2.0</v>
      </c>
      <c r="H1591" s="4">
        <v>13.25</v>
      </c>
      <c r="I1591" s="4">
        <v>21.855</v>
      </c>
      <c r="J1591" s="4">
        <v>235.20000000000002</v>
      </c>
      <c r="K1591" s="4">
        <v>53.76</v>
      </c>
      <c r="L1591" s="4">
        <v>26.5</v>
      </c>
      <c r="M1591" s="4">
        <v>43.71</v>
      </c>
      <c r="N1591" s="4">
        <v>359.16999999999996</v>
      </c>
      <c r="O1591" s="5">
        <v>600.0</v>
      </c>
      <c r="P1591" s="4">
        <v>0.392</v>
      </c>
      <c r="Q1591" s="4">
        <v>144.48000000000002</v>
      </c>
    </row>
    <row r="1592" ht="14.25" customHeight="1">
      <c r="B1592" s="1" t="s">
        <v>1580</v>
      </c>
      <c r="C1592" s="4">
        <v>231.6</v>
      </c>
      <c r="D1592" s="4">
        <v>108.0</v>
      </c>
      <c r="E1592" s="4">
        <v>13.25</v>
      </c>
      <c r="F1592" s="4">
        <v>18.81</v>
      </c>
      <c r="G1592" s="5">
        <v>1.0</v>
      </c>
      <c r="H1592" s="4">
        <v>13.25</v>
      </c>
      <c r="I1592" s="4">
        <v>18.81</v>
      </c>
      <c r="J1592" s="4">
        <v>201.0</v>
      </c>
      <c r="K1592" s="4">
        <v>30.6</v>
      </c>
      <c r="L1592" s="4">
        <v>13.25</v>
      </c>
      <c r="M1592" s="4">
        <v>18.81</v>
      </c>
      <c r="N1592" s="4">
        <v>263.66</v>
      </c>
      <c r="O1592" s="5">
        <v>300.0</v>
      </c>
      <c r="P1592" s="4">
        <v>0.67</v>
      </c>
      <c r="Q1592" s="4">
        <v>231.6</v>
      </c>
    </row>
    <row r="1593" ht="14.25" customHeight="1">
      <c r="B1593" s="1" t="s">
        <v>1581</v>
      </c>
      <c r="C1593" s="4">
        <v>525.0699999999999</v>
      </c>
      <c r="D1593" s="4">
        <v>272.0</v>
      </c>
      <c r="E1593" s="4">
        <v>30.0</v>
      </c>
      <c r="F1593" s="4">
        <v>47.870000000000005</v>
      </c>
      <c r="G1593" s="5">
        <v>2.0</v>
      </c>
      <c r="H1593" s="4">
        <v>15.0</v>
      </c>
      <c r="I1593" s="4">
        <v>23.935000000000002</v>
      </c>
      <c r="J1593" s="4">
        <v>456.0</v>
      </c>
      <c r="K1593" s="4">
        <v>69.07</v>
      </c>
      <c r="L1593" s="4">
        <v>30.0</v>
      </c>
      <c r="M1593" s="4">
        <v>47.870000000000005</v>
      </c>
      <c r="N1593" s="4">
        <v>602.9399999999999</v>
      </c>
      <c r="O1593" s="5">
        <v>800.0</v>
      </c>
      <c r="P1593" s="4">
        <v>0.57</v>
      </c>
      <c r="Q1593" s="4">
        <v>262.53499999999997</v>
      </c>
    </row>
    <row r="1594" ht="14.25" customHeight="1">
      <c r="B1594" s="1" t="s">
        <v>1582</v>
      </c>
      <c r="C1594" s="4">
        <v>335.37</v>
      </c>
      <c r="D1594" s="4">
        <v>184.92000000000002</v>
      </c>
      <c r="E1594" s="4">
        <v>41.0</v>
      </c>
      <c r="F1594" s="4">
        <v>53.3</v>
      </c>
      <c r="G1594" s="5">
        <v>3.0</v>
      </c>
      <c r="H1594" s="4">
        <v>13.666666666666666</v>
      </c>
      <c r="I1594" s="4">
        <v>17.766666666666666</v>
      </c>
      <c r="J1594" s="4">
        <v>287.0</v>
      </c>
      <c r="K1594" s="4">
        <v>48.37</v>
      </c>
      <c r="L1594" s="4">
        <v>41.0</v>
      </c>
      <c r="M1594" s="4">
        <v>53.3</v>
      </c>
      <c r="N1594" s="4">
        <v>429.66999999999996</v>
      </c>
      <c r="O1594" s="5">
        <v>201.0</v>
      </c>
      <c r="P1594" s="4">
        <v>1.427860696517413</v>
      </c>
      <c r="Q1594" s="4">
        <v>111.79</v>
      </c>
    </row>
    <row r="1595" ht="14.25" customHeight="1">
      <c r="B1595" s="1" t="s">
        <v>1583</v>
      </c>
      <c r="C1595" s="4">
        <v>157.0</v>
      </c>
      <c r="D1595" s="4">
        <v>99.3</v>
      </c>
      <c r="E1595" s="4">
        <v>13.25</v>
      </c>
      <c r="F1595" s="4">
        <v>18.65</v>
      </c>
      <c r="G1595" s="5">
        <v>1.0</v>
      </c>
      <c r="H1595" s="4">
        <v>13.25</v>
      </c>
      <c r="I1595" s="4">
        <v>18.65</v>
      </c>
      <c r="J1595" s="4">
        <v>147.0</v>
      </c>
      <c r="K1595" s="4">
        <v>10.0</v>
      </c>
      <c r="L1595" s="4">
        <v>13.25</v>
      </c>
      <c r="M1595" s="4">
        <v>18.65</v>
      </c>
      <c r="N1595" s="4">
        <v>188.9</v>
      </c>
      <c r="O1595" s="5">
        <v>300.0</v>
      </c>
      <c r="P1595" s="4">
        <v>0.49</v>
      </c>
      <c r="Q1595" s="4">
        <v>157.0</v>
      </c>
    </row>
    <row r="1596" ht="14.25" customHeight="1">
      <c r="B1596" s="1" t="s">
        <v>1584</v>
      </c>
      <c r="C1596" s="4">
        <v>262.5</v>
      </c>
      <c r="D1596" s="4">
        <v>74.5</v>
      </c>
      <c r="E1596" s="4">
        <v>15.5</v>
      </c>
      <c r="F1596" s="4">
        <v>24.73</v>
      </c>
      <c r="G1596" s="5">
        <v>1.0</v>
      </c>
      <c r="H1596" s="4">
        <v>15.5</v>
      </c>
      <c r="I1596" s="4">
        <v>24.73</v>
      </c>
      <c r="J1596" s="4">
        <v>112.5</v>
      </c>
      <c r="K1596" s="4">
        <v>150.0</v>
      </c>
      <c r="L1596" s="4">
        <v>15.5</v>
      </c>
      <c r="M1596" s="4">
        <v>24.73</v>
      </c>
      <c r="N1596" s="4">
        <v>302.73</v>
      </c>
      <c r="O1596" s="5">
        <v>250.0</v>
      </c>
      <c r="P1596" s="4">
        <v>0.45</v>
      </c>
      <c r="Q1596" s="4">
        <v>262.5</v>
      </c>
    </row>
    <row r="1597" ht="14.25" customHeight="1">
      <c r="B1597" s="1" t="s">
        <v>1585</v>
      </c>
      <c r="C1597" s="4">
        <v>255.0</v>
      </c>
      <c r="D1597" s="4">
        <v>149.5</v>
      </c>
      <c r="E1597" s="4">
        <v>15.5</v>
      </c>
      <c r="F1597" s="4">
        <v>19.51</v>
      </c>
      <c r="G1597" s="5">
        <v>1.0</v>
      </c>
      <c r="H1597" s="4">
        <v>15.5</v>
      </c>
      <c r="I1597" s="4">
        <v>19.51</v>
      </c>
      <c r="J1597" s="4">
        <v>245.0</v>
      </c>
      <c r="K1597" s="4">
        <v>10.0</v>
      </c>
      <c r="L1597" s="4">
        <v>15.5</v>
      </c>
      <c r="M1597" s="4">
        <v>19.51</v>
      </c>
      <c r="N1597" s="4">
        <v>290.01</v>
      </c>
      <c r="O1597" s="5">
        <v>500.0</v>
      </c>
      <c r="P1597" s="4">
        <v>0.49</v>
      </c>
      <c r="Q1597" s="4">
        <v>255.0</v>
      </c>
    </row>
    <row r="1598" ht="14.25" customHeight="1">
      <c r="B1598" s="1" t="s">
        <v>1586</v>
      </c>
      <c r="C1598" s="4">
        <v>13114.039999999999</v>
      </c>
      <c r="D1598" s="4">
        <v>8142.0</v>
      </c>
      <c r="E1598" s="4">
        <v>100.0</v>
      </c>
      <c r="F1598" s="4">
        <v>878.3199999999999</v>
      </c>
      <c r="G1598" s="5">
        <v>5.0</v>
      </c>
      <c r="H1598" s="4">
        <v>20.0</v>
      </c>
      <c r="I1598" s="4">
        <v>175.664</v>
      </c>
      <c r="J1598" s="4">
        <v>12345.0</v>
      </c>
      <c r="K1598" s="4">
        <v>769.04</v>
      </c>
      <c r="L1598" s="4">
        <v>100.0</v>
      </c>
      <c r="M1598" s="4">
        <v>878.3199999999999</v>
      </c>
      <c r="N1598" s="4">
        <v>14092.359999999999</v>
      </c>
      <c r="O1598" s="5">
        <v>5900.0</v>
      </c>
      <c r="P1598" s="4">
        <v>2.0923728813559324</v>
      </c>
      <c r="Q1598" s="4">
        <v>2622.808</v>
      </c>
    </row>
    <row r="1599" ht="14.25" customHeight="1">
      <c r="B1599" s="1" t="s">
        <v>1587</v>
      </c>
      <c r="C1599" s="4">
        <v>797.5</v>
      </c>
      <c r="D1599" s="4">
        <v>378.25</v>
      </c>
      <c r="E1599" s="4">
        <v>28.75</v>
      </c>
      <c r="F1599" s="4">
        <v>93.79</v>
      </c>
      <c r="G1599" s="5">
        <v>3.0</v>
      </c>
      <c r="H1599" s="4">
        <v>9.583333333333334</v>
      </c>
      <c r="I1599" s="4">
        <v>31.263333333333335</v>
      </c>
      <c r="J1599" s="4">
        <v>767.5</v>
      </c>
      <c r="K1599" s="4">
        <v>30.0</v>
      </c>
      <c r="L1599" s="4">
        <v>28.75</v>
      </c>
      <c r="M1599" s="4">
        <v>93.79</v>
      </c>
      <c r="N1599" s="4">
        <v>920.04</v>
      </c>
      <c r="O1599" s="5">
        <v>1750.0</v>
      </c>
      <c r="P1599" s="4">
        <v>0.43857142857142856</v>
      </c>
      <c r="Q1599" s="4">
        <v>265.8333333333333</v>
      </c>
    </row>
    <row r="1600" ht="14.25" customHeight="1">
      <c r="B1600" s="1" t="s">
        <v>1588</v>
      </c>
      <c r="C1600" s="4">
        <v>2635.72</v>
      </c>
      <c r="D1600" s="4">
        <v>1870.6</v>
      </c>
      <c r="E1600" s="4">
        <v>75.75</v>
      </c>
      <c r="F1600" s="4">
        <v>388.59000000000003</v>
      </c>
      <c r="G1600" s="5">
        <v>4.0</v>
      </c>
      <c r="H1600" s="4">
        <v>18.9375</v>
      </c>
      <c r="I1600" s="4">
        <v>97.14750000000001</v>
      </c>
      <c r="J1600" s="4">
        <v>2292.5</v>
      </c>
      <c r="K1600" s="4">
        <v>343.21999999999997</v>
      </c>
      <c r="L1600" s="4">
        <v>75.75</v>
      </c>
      <c r="M1600" s="4">
        <v>388.59000000000003</v>
      </c>
      <c r="N1600" s="4">
        <v>3100.0600000000004</v>
      </c>
      <c r="O1600" s="5">
        <v>1900.0</v>
      </c>
      <c r="P1600" s="4">
        <v>1.206578947368421</v>
      </c>
      <c r="Q1600" s="4">
        <v>658.93</v>
      </c>
    </row>
    <row r="1601" ht="14.25" customHeight="1">
      <c r="B1601" s="1" t="s">
        <v>1589</v>
      </c>
      <c r="C1601" s="4">
        <v>3971.91</v>
      </c>
      <c r="D1601" s="4">
        <v>2754.0</v>
      </c>
      <c r="E1601" s="4">
        <v>92.0</v>
      </c>
      <c r="F1601" s="4">
        <v>352.37</v>
      </c>
      <c r="G1601" s="5">
        <v>4.0</v>
      </c>
      <c r="H1601" s="4">
        <v>23.0</v>
      </c>
      <c r="I1601" s="4">
        <v>88.0925</v>
      </c>
      <c r="J1601" s="4">
        <v>3772.0</v>
      </c>
      <c r="K1601" s="4">
        <v>199.91</v>
      </c>
      <c r="L1601" s="4">
        <v>92.0</v>
      </c>
      <c r="M1601" s="4">
        <v>352.37</v>
      </c>
      <c r="N1601" s="4">
        <v>4416.28</v>
      </c>
      <c r="O1601" s="5">
        <v>600.0</v>
      </c>
      <c r="P1601" s="4">
        <v>6.286666666666667</v>
      </c>
      <c r="Q1601" s="4">
        <v>992.9775</v>
      </c>
    </row>
    <row r="1602" ht="14.25" customHeight="1">
      <c r="B1602" s="1" t="s">
        <v>1590</v>
      </c>
      <c r="C1602" s="4">
        <v>796.61</v>
      </c>
      <c r="D1602" s="4">
        <v>462.24</v>
      </c>
      <c r="E1602" s="4">
        <v>20.0</v>
      </c>
      <c r="F1602" s="4">
        <v>88.65</v>
      </c>
      <c r="G1602" s="5">
        <v>1.0</v>
      </c>
      <c r="H1602" s="4">
        <v>20.0</v>
      </c>
      <c r="I1602" s="4">
        <v>88.65</v>
      </c>
      <c r="J1602" s="4">
        <v>671.04</v>
      </c>
      <c r="K1602" s="4">
        <v>125.57</v>
      </c>
      <c r="L1602" s="4">
        <v>20.0</v>
      </c>
      <c r="M1602" s="4">
        <v>88.65</v>
      </c>
      <c r="N1602" s="4">
        <v>905.26</v>
      </c>
      <c r="O1602" s="5">
        <v>96.0</v>
      </c>
      <c r="P1602" s="4">
        <v>6.989999999999999</v>
      </c>
      <c r="Q1602" s="4">
        <v>796.61</v>
      </c>
    </row>
    <row r="1603" ht="14.25" customHeight="1">
      <c r="B1603" s="1" t="s">
        <v>1591</v>
      </c>
      <c r="C1603" s="4">
        <v>3813.9199999999996</v>
      </c>
      <c r="D1603" s="4">
        <v>2553.5099999999998</v>
      </c>
      <c r="E1603" s="4">
        <v>217.75</v>
      </c>
      <c r="F1603" s="4">
        <v>547.33</v>
      </c>
      <c r="G1603" s="5">
        <v>19.0</v>
      </c>
      <c r="H1603" s="4">
        <v>11.460526315789474</v>
      </c>
      <c r="I1603" s="4">
        <v>28.80684210526316</v>
      </c>
      <c r="J1603" s="4">
        <v>3418.0</v>
      </c>
      <c r="K1603" s="4">
        <v>395.92000000000013</v>
      </c>
      <c r="L1603" s="4">
        <v>217.75</v>
      </c>
      <c r="M1603" s="4">
        <v>547.33</v>
      </c>
      <c r="N1603" s="4">
        <v>4579.0</v>
      </c>
      <c r="O1603" s="5">
        <v>3651.0</v>
      </c>
      <c r="P1603" s="4">
        <v>0.9361818679813749</v>
      </c>
      <c r="Q1603" s="4">
        <v>200.73263157894735</v>
      </c>
    </row>
    <row r="1604" ht="14.25" customHeight="1">
      <c r="B1604" s="1" t="s">
        <v>1592</v>
      </c>
      <c r="C1604" s="4">
        <v>1247.5200000000002</v>
      </c>
      <c r="D1604" s="4">
        <v>614.1</v>
      </c>
      <c r="E1604" s="4">
        <v>74.5</v>
      </c>
      <c r="F1604" s="4">
        <v>163.81</v>
      </c>
      <c r="G1604" s="5">
        <v>6.0</v>
      </c>
      <c r="H1604" s="4">
        <v>12.416666666666666</v>
      </c>
      <c r="I1604" s="4">
        <v>27.301666666666666</v>
      </c>
      <c r="J1604" s="4">
        <v>1095.0</v>
      </c>
      <c r="K1604" s="4">
        <v>152.51999999999998</v>
      </c>
      <c r="L1604" s="4">
        <v>74.5</v>
      </c>
      <c r="M1604" s="4">
        <v>163.81</v>
      </c>
      <c r="N1604" s="4">
        <v>1485.8300000000002</v>
      </c>
      <c r="O1604" s="5">
        <v>1150.0</v>
      </c>
      <c r="P1604" s="4">
        <v>0.9521739130434783</v>
      </c>
      <c r="Q1604" s="4">
        <v>207.92000000000004</v>
      </c>
    </row>
    <row r="1605" ht="14.25" customHeight="1">
      <c r="B1605" s="1" t="s">
        <v>1593</v>
      </c>
      <c r="C1605" s="4">
        <v>562.28</v>
      </c>
      <c r="D1605" s="4">
        <v>264.5</v>
      </c>
      <c r="E1605" s="4">
        <v>16.75</v>
      </c>
      <c r="F1605" s="4">
        <v>128.06</v>
      </c>
      <c r="G1605" s="5">
        <v>2.0</v>
      </c>
      <c r="H1605" s="4">
        <v>8.375</v>
      </c>
      <c r="I1605" s="4">
        <v>64.03</v>
      </c>
      <c r="J1605" s="4">
        <v>467.5</v>
      </c>
      <c r="K1605" s="4">
        <v>94.78</v>
      </c>
      <c r="L1605" s="4">
        <v>16.75</v>
      </c>
      <c r="M1605" s="4">
        <v>128.06</v>
      </c>
      <c r="N1605" s="4">
        <v>707.09</v>
      </c>
      <c r="O1605" s="5">
        <v>550.0</v>
      </c>
      <c r="P1605" s="4">
        <v>0.85</v>
      </c>
      <c r="Q1605" s="4">
        <v>281.14</v>
      </c>
    </row>
    <row r="1606" ht="14.25" customHeight="1">
      <c r="B1606" s="1" t="s">
        <v>1594</v>
      </c>
      <c r="C1606" s="4">
        <v>472.33</v>
      </c>
      <c r="D1606" s="4">
        <v>189.01</v>
      </c>
      <c r="E1606" s="4">
        <v>0.0</v>
      </c>
      <c r="F1606" s="4">
        <v>57.99</v>
      </c>
      <c r="G1606" s="5">
        <v>1.0</v>
      </c>
      <c r="H1606" s="4">
        <v>0.0</v>
      </c>
      <c r="I1606" s="4">
        <v>57.99</v>
      </c>
      <c r="J1606" s="4">
        <v>442.33</v>
      </c>
      <c r="K1606" s="4">
        <v>30.0</v>
      </c>
      <c r="L1606" s="4">
        <v>0.0</v>
      </c>
      <c r="M1606" s="4">
        <v>57.99</v>
      </c>
      <c r="N1606" s="4">
        <v>530.32</v>
      </c>
      <c r="O1606" s="5">
        <v>497.0</v>
      </c>
      <c r="P1606" s="4">
        <v>0.89</v>
      </c>
      <c r="Q1606" s="4">
        <v>472.33</v>
      </c>
    </row>
    <row r="1607" ht="14.25" customHeight="1">
      <c r="B1607" s="1" t="s">
        <v>1595</v>
      </c>
      <c r="C1607" s="4">
        <v>484.61</v>
      </c>
      <c r="D1607" s="4">
        <v>288.8</v>
      </c>
      <c r="E1607" s="4">
        <v>30.0</v>
      </c>
      <c r="F1607" s="4">
        <v>146.04</v>
      </c>
      <c r="G1607" s="5">
        <v>2.0</v>
      </c>
      <c r="H1607" s="4">
        <v>15.0</v>
      </c>
      <c r="I1607" s="4">
        <v>73.02</v>
      </c>
      <c r="J1607" s="4">
        <v>438.0</v>
      </c>
      <c r="K1607" s="4">
        <v>46.61</v>
      </c>
      <c r="L1607" s="4">
        <v>30.0</v>
      </c>
      <c r="M1607" s="4">
        <v>146.04</v>
      </c>
      <c r="N1607" s="4">
        <v>660.65</v>
      </c>
      <c r="O1607" s="5">
        <v>200.0</v>
      </c>
      <c r="P1607" s="4">
        <v>2.19</v>
      </c>
      <c r="Q1607" s="4">
        <v>242.305</v>
      </c>
    </row>
    <row r="1608" ht="14.25" customHeight="1">
      <c r="B1608" s="1" t="s">
        <v>1596</v>
      </c>
      <c r="C1608" s="4">
        <v>704.5</v>
      </c>
      <c r="D1608" s="4">
        <v>408.5</v>
      </c>
      <c r="E1608" s="4">
        <v>0.0</v>
      </c>
      <c r="F1608" s="4">
        <v>51.82</v>
      </c>
      <c r="G1608" s="5">
        <v>1.0</v>
      </c>
      <c r="H1608" s="4">
        <v>0.0</v>
      </c>
      <c r="I1608" s="4">
        <v>51.82</v>
      </c>
      <c r="J1608" s="4">
        <v>649.5</v>
      </c>
      <c r="K1608" s="4">
        <v>55.0</v>
      </c>
      <c r="L1608" s="4">
        <v>0.0</v>
      </c>
      <c r="M1608" s="4">
        <v>51.82</v>
      </c>
      <c r="N1608" s="4">
        <v>756.32</v>
      </c>
      <c r="O1608" s="5">
        <v>50.0</v>
      </c>
      <c r="P1608" s="4">
        <v>12.99</v>
      </c>
      <c r="Q1608" s="4">
        <v>704.5</v>
      </c>
    </row>
    <row r="1609" ht="14.25" customHeight="1">
      <c r="B1609" s="1" t="s">
        <v>1597</v>
      </c>
      <c r="C1609" s="4">
        <v>1540.28</v>
      </c>
      <c r="D1609" s="4">
        <v>879.0999999999999</v>
      </c>
      <c r="E1609" s="4">
        <v>24.75</v>
      </c>
      <c r="F1609" s="4">
        <v>174.22</v>
      </c>
      <c r="G1609" s="5">
        <v>2.0</v>
      </c>
      <c r="H1609" s="4">
        <v>12.375</v>
      </c>
      <c r="I1609" s="4">
        <v>87.11</v>
      </c>
      <c r="J1609" s="4">
        <v>1377.0</v>
      </c>
      <c r="K1609" s="4">
        <v>163.28</v>
      </c>
      <c r="L1609" s="4">
        <v>24.75</v>
      </c>
      <c r="M1609" s="4">
        <v>174.22</v>
      </c>
      <c r="N1609" s="4">
        <v>1739.25</v>
      </c>
      <c r="O1609" s="5">
        <v>150.0</v>
      </c>
      <c r="P1609" s="4">
        <v>9.18</v>
      </c>
      <c r="Q1609" s="4">
        <v>770.14</v>
      </c>
    </row>
    <row r="1610" ht="14.25" customHeight="1">
      <c r="B1610" s="1" t="s">
        <v>1598</v>
      </c>
      <c r="C1610" s="4">
        <v>3446.54</v>
      </c>
      <c r="D1610" s="4">
        <v>2238.44</v>
      </c>
      <c r="E1610" s="4">
        <v>44.75</v>
      </c>
      <c r="F1610" s="4">
        <v>259.87</v>
      </c>
      <c r="G1610" s="5">
        <v>2.0</v>
      </c>
      <c r="H1610" s="4">
        <v>22.375</v>
      </c>
      <c r="I1610" s="4">
        <v>129.935</v>
      </c>
      <c r="J1610" s="4">
        <v>3236.04</v>
      </c>
      <c r="K1610" s="4">
        <v>210.5</v>
      </c>
      <c r="L1610" s="4">
        <v>44.75</v>
      </c>
      <c r="M1610" s="4">
        <v>259.87</v>
      </c>
      <c r="N1610" s="4">
        <v>3751.16</v>
      </c>
      <c r="O1610" s="5">
        <v>396.0</v>
      </c>
      <c r="P1610" s="4">
        <v>8.171818181818182</v>
      </c>
      <c r="Q1610" s="4">
        <v>1723.27</v>
      </c>
    </row>
    <row r="1611" ht="14.25" customHeight="1">
      <c r="B1611" s="1" t="s">
        <v>1599</v>
      </c>
      <c r="C1611" s="4">
        <v>762.71</v>
      </c>
      <c r="D1611" s="4">
        <v>586.88</v>
      </c>
      <c r="E1611" s="4">
        <v>0.0</v>
      </c>
      <c r="F1611" s="4">
        <v>59.87</v>
      </c>
      <c r="G1611" s="5">
        <v>1.0</v>
      </c>
      <c r="H1611" s="4">
        <v>0.0</v>
      </c>
      <c r="I1611" s="4">
        <v>59.87</v>
      </c>
      <c r="J1611" s="4">
        <v>724.32</v>
      </c>
      <c r="K1611" s="4">
        <v>38.39</v>
      </c>
      <c r="L1611" s="4">
        <v>0.0</v>
      </c>
      <c r="M1611" s="4">
        <v>59.87</v>
      </c>
      <c r="N1611" s="4">
        <v>822.58</v>
      </c>
      <c r="O1611" s="5">
        <v>144.0</v>
      </c>
      <c r="P1611" s="4">
        <v>5.03</v>
      </c>
      <c r="Q1611" s="4">
        <v>762.71</v>
      </c>
    </row>
    <row r="1612" ht="14.25" customHeight="1">
      <c r="B1612" s="1" t="s">
        <v>1600</v>
      </c>
      <c r="C1612" s="4">
        <v>2093.83</v>
      </c>
      <c r="D1612" s="4">
        <v>1404.94</v>
      </c>
      <c r="E1612" s="4">
        <v>18.75</v>
      </c>
      <c r="F1612" s="4">
        <v>186.26</v>
      </c>
      <c r="G1612" s="5">
        <v>3.0</v>
      </c>
      <c r="H1612" s="4">
        <v>6.25</v>
      </c>
      <c r="I1612" s="4">
        <v>62.086666666666666</v>
      </c>
      <c r="J1612" s="4">
        <v>1980.94</v>
      </c>
      <c r="K1612" s="4">
        <v>112.88999999999999</v>
      </c>
      <c r="L1612" s="4">
        <v>18.75</v>
      </c>
      <c r="M1612" s="4">
        <v>186.26</v>
      </c>
      <c r="N1612" s="4">
        <v>2298.84</v>
      </c>
      <c r="O1612" s="5">
        <v>146.0</v>
      </c>
      <c r="P1612" s="4">
        <v>13.568082191780823</v>
      </c>
      <c r="Q1612" s="4">
        <v>697.9433333333333</v>
      </c>
    </row>
    <row r="1613" ht="14.25" customHeight="1">
      <c r="B1613" s="1" t="s">
        <v>1601</v>
      </c>
      <c r="C1613" s="4">
        <v>1048.75</v>
      </c>
      <c r="D1613" s="4">
        <v>745.4</v>
      </c>
      <c r="E1613" s="4">
        <v>0.0</v>
      </c>
      <c r="F1613" s="4">
        <v>203.6</v>
      </c>
      <c r="G1613" s="5">
        <v>1.0</v>
      </c>
      <c r="H1613" s="4">
        <v>0.0</v>
      </c>
      <c r="I1613" s="4">
        <v>203.6</v>
      </c>
      <c r="J1613" s="4">
        <v>932.0</v>
      </c>
      <c r="K1613" s="4">
        <v>116.75</v>
      </c>
      <c r="L1613" s="4">
        <v>0.0</v>
      </c>
      <c r="M1613" s="4">
        <v>203.6</v>
      </c>
      <c r="N1613" s="4">
        <v>1252.35</v>
      </c>
      <c r="O1613" s="5">
        <v>100.0</v>
      </c>
      <c r="P1613" s="4">
        <v>9.32</v>
      </c>
      <c r="Q1613" s="4">
        <v>1048.75</v>
      </c>
    </row>
    <row r="1614" ht="14.25" customHeight="1">
      <c r="B1614" s="1" t="s">
        <v>1602</v>
      </c>
      <c r="C1614" s="4">
        <v>1449.98</v>
      </c>
      <c r="D1614" s="4">
        <v>839.0</v>
      </c>
      <c r="E1614" s="4">
        <v>26.0</v>
      </c>
      <c r="F1614" s="4">
        <v>182.8</v>
      </c>
      <c r="G1614" s="5">
        <v>1.0</v>
      </c>
      <c r="H1614" s="4">
        <v>26.0</v>
      </c>
      <c r="I1614" s="4">
        <v>182.8</v>
      </c>
      <c r="J1614" s="4">
        <v>1377.0</v>
      </c>
      <c r="K1614" s="4">
        <v>72.98</v>
      </c>
      <c r="L1614" s="4">
        <v>26.0</v>
      </c>
      <c r="M1614" s="4">
        <v>182.8</v>
      </c>
      <c r="N1614" s="4">
        <v>1658.78</v>
      </c>
      <c r="O1614" s="5">
        <v>100.0</v>
      </c>
      <c r="P1614" s="4">
        <v>13.77</v>
      </c>
      <c r="Q1614" s="4">
        <v>1449.98</v>
      </c>
    </row>
    <row r="1615" ht="14.25" customHeight="1">
      <c r="B1615" s="1" t="s">
        <v>1603</v>
      </c>
      <c r="C1615" s="4">
        <v>-30.14</v>
      </c>
      <c r="D1615" s="4">
        <v>6.59</v>
      </c>
      <c r="E1615" s="4">
        <v>12.0</v>
      </c>
      <c r="F1615" s="4">
        <v>18.14</v>
      </c>
      <c r="G1615" s="5">
        <v>1.0</v>
      </c>
      <c r="H1615" s="4">
        <v>12.0</v>
      </c>
      <c r="I1615" s="4">
        <v>18.14</v>
      </c>
      <c r="J1615" s="4">
        <v>11.03</v>
      </c>
      <c r="K1615" s="4">
        <v>-41.17</v>
      </c>
      <c r="L1615" s="4">
        <v>12.0</v>
      </c>
      <c r="M1615" s="4">
        <v>18.14</v>
      </c>
      <c r="N1615" s="4">
        <v>0.0</v>
      </c>
      <c r="O1615" s="5">
        <v>1.0</v>
      </c>
      <c r="P1615" s="4">
        <v>11.03</v>
      </c>
      <c r="Q1615" s="4">
        <v>-30.14</v>
      </c>
    </row>
    <row r="1616" ht="14.25" customHeight="1">
      <c r="B1616" s="1" t="s">
        <v>1604</v>
      </c>
      <c r="C1616" s="4">
        <v>3767.99</v>
      </c>
      <c r="D1616" s="4">
        <v>2384.4</v>
      </c>
      <c r="E1616" s="4">
        <v>20.0</v>
      </c>
      <c r="F1616" s="4">
        <v>408.82000000000005</v>
      </c>
      <c r="G1616" s="5">
        <v>2.0</v>
      </c>
      <c r="H1616" s="4">
        <v>10.0</v>
      </c>
      <c r="I1616" s="4">
        <v>204.41000000000003</v>
      </c>
      <c r="J1616" s="4">
        <v>3407.4</v>
      </c>
      <c r="K1616" s="4">
        <v>360.59</v>
      </c>
      <c r="L1616" s="4">
        <v>20.0</v>
      </c>
      <c r="M1616" s="4">
        <v>408.82000000000005</v>
      </c>
      <c r="N1616" s="4">
        <v>4196.8099999999995</v>
      </c>
      <c r="O1616" s="5">
        <v>360.0</v>
      </c>
      <c r="P1616" s="4">
        <v>9.465</v>
      </c>
      <c r="Q1616" s="4">
        <v>1883.995</v>
      </c>
    </row>
    <row r="1617" ht="14.25" customHeight="1">
      <c r="B1617" s="1" t="s">
        <v>1605</v>
      </c>
      <c r="C1617" s="4">
        <v>6394.909999999999</v>
      </c>
      <c r="D1617" s="4">
        <v>4107.3</v>
      </c>
      <c r="E1617" s="4">
        <v>32.25</v>
      </c>
      <c r="F1617" s="4">
        <v>1657.1200000000001</v>
      </c>
      <c r="G1617" s="5">
        <v>3.0</v>
      </c>
      <c r="H1617" s="4">
        <v>10.75</v>
      </c>
      <c r="I1617" s="4">
        <v>552.3733333333333</v>
      </c>
      <c r="J1617" s="4">
        <v>6030.299999999999</v>
      </c>
      <c r="K1617" s="4">
        <v>364.61</v>
      </c>
      <c r="L1617" s="4">
        <v>32.25</v>
      </c>
      <c r="M1617" s="4">
        <v>1657.1200000000001</v>
      </c>
      <c r="N1617" s="4">
        <v>8084.279999999999</v>
      </c>
      <c r="O1617" s="5">
        <v>570.0</v>
      </c>
      <c r="P1617" s="4">
        <v>10.579473684210525</v>
      </c>
      <c r="Q1617" s="4">
        <v>2131.6366666666663</v>
      </c>
    </row>
    <row r="1618" ht="14.25" customHeight="1">
      <c r="B1618" s="1" t="s">
        <v>1606</v>
      </c>
      <c r="C1618" s="4">
        <v>6494.119999999999</v>
      </c>
      <c r="D1618" s="4">
        <v>2887.67</v>
      </c>
      <c r="E1618" s="4">
        <v>220.5</v>
      </c>
      <c r="F1618" s="4">
        <v>699.83</v>
      </c>
      <c r="G1618" s="5">
        <v>16.0</v>
      </c>
      <c r="H1618" s="4">
        <v>13.78125</v>
      </c>
      <c r="I1618" s="4">
        <v>43.739375</v>
      </c>
      <c r="J1618" s="4">
        <v>5939.0</v>
      </c>
      <c r="K1618" s="4">
        <v>555.1199999999999</v>
      </c>
      <c r="L1618" s="4">
        <v>220.5</v>
      </c>
      <c r="M1618" s="4">
        <v>699.83</v>
      </c>
      <c r="N1618" s="4">
        <v>7414.45</v>
      </c>
      <c r="O1618" s="5">
        <v>6101.0</v>
      </c>
      <c r="P1618" s="4">
        <v>0.9734469759055893</v>
      </c>
      <c r="Q1618" s="4">
        <v>405.88249999999994</v>
      </c>
    </row>
    <row r="1619" ht="14.25" customHeight="1">
      <c r="B1619" s="1" t="s">
        <v>1607</v>
      </c>
      <c r="C1619" s="4">
        <v>353.79</v>
      </c>
      <c r="D1619" s="4">
        <v>196.4</v>
      </c>
      <c r="E1619" s="4">
        <v>16.75</v>
      </c>
      <c r="F1619" s="4">
        <v>45.75</v>
      </c>
      <c r="G1619" s="5">
        <v>1.0</v>
      </c>
      <c r="H1619" s="4">
        <v>16.75</v>
      </c>
      <c r="I1619" s="4">
        <v>45.75</v>
      </c>
      <c r="J1619" s="4">
        <v>279.0</v>
      </c>
      <c r="K1619" s="4">
        <v>74.79</v>
      </c>
      <c r="L1619" s="4">
        <v>16.75</v>
      </c>
      <c r="M1619" s="4">
        <v>45.75</v>
      </c>
      <c r="N1619" s="4">
        <v>416.29</v>
      </c>
      <c r="O1619" s="5">
        <v>100.0</v>
      </c>
      <c r="P1619" s="4">
        <v>2.79</v>
      </c>
      <c r="Q1619" s="4">
        <v>353.79</v>
      </c>
    </row>
    <row r="1620" ht="14.25" customHeight="1">
      <c r="B1620" s="1" t="s">
        <v>1608</v>
      </c>
      <c r="C1620" s="4">
        <v>716.06</v>
      </c>
      <c r="D1620" s="4">
        <v>446.91</v>
      </c>
      <c r="E1620" s="4">
        <v>20.0</v>
      </c>
      <c r="F1620" s="4">
        <v>42.32</v>
      </c>
      <c r="G1620" s="5">
        <v>1.0</v>
      </c>
      <c r="H1620" s="4">
        <v>20.0</v>
      </c>
      <c r="I1620" s="4">
        <v>42.32</v>
      </c>
      <c r="J1620" s="4">
        <v>623.04</v>
      </c>
      <c r="K1620" s="4">
        <v>93.02</v>
      </c>
      <c r="L1620" s="4">
        <v>20.0</v>
      </c>
      <c r="M1620" s="4">
        <v>42.32</v>
      </c>
      <c r="N1620" s="4">
        <v>778.38</v>
      </c>
      <c r="O1620" s="5">
        <v>24.0</v>
      </c>
      <c r="P1620" s="4">
        <v>25.959999999999997</v>
      </c>
      <c r="Q1620" s="4">
        <v>716.06</v>
      </c>
    </row>
    <row r="1621" ht="14.25" customHeight="1">
      <c r="B1621" s="1" t="s">
        <v>1609</v>
      </c>
      <c r="C1621" s="4">
        <v>1407.0</v>
      </c>
      <c r="D1621" s="4">
        <v>859.0</v>
      </c>
      <c r="E1621" s="4">
        <v>26.0</v>
      </c>
      <c r="F1621" s="4">
        <v>252.53</v>
      </c>
      <c r="G1621" s="5">
        <v>1.0</v>
      </c>
      <c r="H1621" s="4">
        <v>26.0</v>
      </c>
      <c r="I1621" s="4">
        <v>252.53</v>
      </c>
      <c r="J1621" s="4">
        <v>1377.0</v>
      </c>
      <c r="K1621" s="4">
        <v>30.0</v>
      </c>
      <c r="L1621" s="4">
        <v>26.0</v>
      </c>
      <c r="M1621" s="4">
        <v>252.53</v>
      </c>
      <c r="N1621" s="4">
        <v>1685.53</v>
      </c>
      <c r="O1621" s="5">
        <v>100.0</v>
      </c>
      <c r="P1621" s="4">
        <v>13.77</v>
      </c>
      <c r="Q1621" s="4">
        <v>1407.0</v>
      </c>
    </row>
    <row r="1622" ht="14.25" customHeight="1">
      <c r="B1622" s="1" t="s">
        <v>1610</v>
      </c>
      <c r="C1622" s="4">
        <v>7593.15</v>
      </c>
      <c r="D1622" s="4">
        <v>4246.1</v>
      </c>
      <c r="E1622" s="4">
        <v>200.5</v>
      </c>
      <c r="F1622" s="4">
        <v>662.87</v>
      </c>
      <c r="G1622" s="5">
        <v>11.0</v>
      </c>
      <c r="H1622" s="4">
        <v>18.227272727272727</v>
      </c>
      <c r="I1622" s="4">
        <v>60.26090909090909</v>
      </c>
      <c r="J1622" s="4">
        <v>6616.2</v>
      </c>
      <c r="K1622" s="4">
        <v>976.95</v>
      </c>
      <c r="L1622" s="4">
        <v>200.5</v>
      </c>
      <c r="M1622" s="4">
        <v>662.87</v>
      </c>
      <c r="N1622" s="4">
        <v>8456.519999999999</v>
      </c>
      <c r="O1622" s="5">
        <v>3030.0</v>
      </c>
      <c r="P1622" s="4">
        <v>2.1835643564356433</v>
      </c>
      <c r="Q1622" s="4">
        <v>690.2863636363636</v>
      </c>
    </row>
    <row r="1623" ht="14.25" customHeight="1">
      <c r="B1623" s="1" t="s">
        <v>1611</v>
      </c>
      <c r="C1623" s="4">
        <v>8930.61</v>
      </c>
      <c r="D1623" s="4">
        <v>7305.0</v>
      </c>
      <c r="E1623" s="4">
        <v>57.0</v>
      </c>
      <c r="F1623" s="4">
        <v>446.78999999999996</v>
      </c>
      <c r="G1623" s="5">
        <v>2.0</v>
      </c>
      <c r="H1623" s="4">
        <v>28.5</v>
      </c>
      <c r="I1623" s="4">
        <v>223.39499999999998</v>
      </c>
      <c r="J1623" s="4">
        <v>8465.0</v>
      </c>
      <c r="K1623" s="4">
        <v>465.61</v>
      </c>
      <c r="L1623" s="4">
        <v>57.0</v>
      </c>
      <c r="M1623" s="4">
        <v>446.78999999999996</v>
      </c>
      <c r="N1623" s="4">
        <v>9434.4</v>
      </c>
      <c r="O1623" s="5">
        <v>1500.0</v>
      </c>
      <c r="P1623" s="4">
        <v>5.6433333333333335</v>
      </c>
      <c r="Q1623" s="4">
        <v>4465.305</v>
      </c>
    </row>
    <row r="1624" ht="14.25" customHeight="1">
      <c r="B1624" s="1" t="s">
        <v>1612</v>
      </c>
      <c r="C1624" s="4">
        <v>1131.42</v>
      </c>
      <c r="D1624" s="4">
        <v>719.0</v>
      </c>
      <c r="E1624" s="4">
        <v>26.0</v>
      </c>
      <c r="F1624" s="4">
        <v>110.6</v>
      </c>
      <c r="G1624" s="5">
        <v>1.0</v>
      </c>
      <c r="H1624" s="4">
        <v>26.0</v>
      </c>
      <c r="I1624" s="4">
        <v>110.6</v>
      </c>
      <c r="J1624" s="4">
        <v>989.0</v>
      </c>
      <c r="K1624" s="4">
        <v>142.42</v>
      </c>
      <c r="L1624" s="4">
        <v>26.0</v>
      </c>
      <c r="M1624" s="4">
        <v>110.6</v>
      </c>
      <c r="N1624" s="4">
        <v>1268.02</v>
      </c>
      <c r="O1624" s="5">
        <v>100.0</v>
      </c>
      <c r="P1624" s="4">
        <v>9.89</v>
      </c>
      <c r="Q1624" s="4">
        <v>1131.42</v>
      </c>
    </row>
    <row r="1625" ht="14.25" customHeight="1">
      <c r="B1625" s="1" t="s">
        <v>1613</v>
      </c>
      <c r="C1625" s="4">
        <v>1416.6</v>
      </c>
      <c r="D1625" s="4">
        <v>968.75</v>
      </c>
      <c r="E1625" s="4">
        <v>18.75</v>
      </c>
      <c r="F1625" s="4">
        <v>350.46</v>
      </c>
      <c r="G1625" s="5">
        <v>2.0</v>
      </c>
      <c r="H1625" s="4">
        <v>9.375</v>
      </c>
      <c r="I1625" s="4">
        <v>175.23</v>
      </c>
      <c r="J1625" s="4">
        <v>1274.5</v>
      </c>
      <c r="K1625" s="4">
        <v>142.10000000000002</v>
      </c>
      <c r="L1625" s="4">
        <v>18.75</v>
      </c>
      <c r="M1625" s="4">
        <v>350.46</v>
      </c>
      <c r="N1625" s="4">
        <v>1785.81</v>
      </c>
      <c r="O1625" s="5">
        <v>125.0</v>
      </c>
      <c r="P1625" s="4">
        <v>10.196</v>
      </c>
      <c r="Q1625" s="4">
        <v>708.3</v>
      </c>
    </row>
    <row r="1626" ht="14.25" customHeight="1">
      <c r="B1626" s="1" t="s">
        <v>1614</v>
      </c>
      <c r="C1626" s="4">
        <v>649.11</v>
      </c>
      <c r="D1626" s="4">
        <v>449.75</v>
      </c>
      <c r="E1626" s="4">
        <v>20.0</v>
      </c>
      <c r="F1626" s="4">
        <v>136.4</v>
      </c>
      <c r="G1626" s="5">
        <v>1.0</v>
      </c>
      <c r="H1626" s="4">
        <v>20.0</v>
      </c>
      <c r="I1626" s="4">
        <v>136.4</v>
      </c>
      <c r="J1626" s="4">
        <v>531.0</v>
      </c>
      <c r="K1626" s="4">
        <v>118.11</v>
      </c>
      <c r="L1626" s="4">
        <v>20.0</v>
      </c>
      <c r="M1626" s="4">
        <v>136.4</v>
      </c>
      <c r="N1626" s="4">
        <v>805.51</v>
      </c>
      <c r="O1626" s="5">
        <v>25.0</v>
      </c>
      <c r="P1626" s="4">
        <v>21.24</v>
      </c>
      <c r="Q1626" s="4">
        <v>649.11</v>
      </c>
    </row>
    <row r="1627" ht="14.25" customHeight="1">
      <c r="B1627" s="1" t="s">
        <v>1615</v>
      </c>
      <c r="C1627" s="4">
        <v>4127.45</v>
      </c>
      <c r="D1627" s="4">
        <v>2451.5</v>
      </c>
      <c r="E1627" s="4">
        <v>94.75</v>
      </c>
      <c r="F1627" s="4">
        <v>623.7099999999999</v>
      </c>
      <c r="G1627" s="5">
        <v>8.0</v>
      </c>
      <c r="H1627" s="4">
        <v>11.84375</v>
      </c>
      <c r="I1627" s="4">
        <v>77.96374999999999</v>
      </c>
      <c r="J1627" s="4">
        <v>3697.5</v>
      </c>
      <c r="K1627" s="4">
        <v>429.95000000000005</v>
      </c>
      <c r="L1627" s="4">
        <v>94.75</v>
      </c>
      <c r="M1627" s="4">
        <v>623.7099999999999</v>
      </c>
      <c r="N1627" s="4">
        <v>4845.91</v>
      </c>
      <c r="O1627" s="5">
        <v>6750.0</v>
      </c>
      <c r="P1627" s="4">
        <v>0.5477777777777778</v>
      </c>
      <c r="Q1627" s="4">
        <v>515.93125</v>
      </c>
    </row>
    <row r="1628" ht="14.25" customHeight="1">
      <c r="B1628" s="1" t="s">
        <v>1616</v>
      </c>
      <c r="C1628" s="4">
        <v>4555.0</v>
      </c>
      <c r="D1628" s="4">
        <v>3278.9</v>
      </c>
      <c r="E1628" s="4">
        <v>166.5</v>
      </c>
      <c r="F1628" s="4">
        <v>314.17</v>
      </c>
      <c r="G1628" s="5">
        <v>12.0</v>
      </c>
      <c r="H1628" s="4">
        <v>13.875</v>
      </c>
      <c r="I1628" s="4">
        <v>26.180833333333336</v>
      </c>
      <c r="J1628" s="4">
        <v>3695.0</v>
      </c>
      <c r="K1628" s="4">
        <v>860.0</v>
      </c>
      <c r="L1628" s="4">
        <v>166.5</v>
      </c>
      <c r="M1628" s="4">
        <v>314.17</v>
      </c>
      <c r="N1628" s="4">
        <v>5035.670000000001</v>
      </c>
      <c r="O1628" s="5">
        <v>3850.0</v>
      </c>
      <c r="P1628" s="4">
        <v>0.9597402597402598</v>
      </c>
      <c r="Q1628" s="4">
        <v>379.5833333333333</v>
      </c>
    </row>
    <row r="1629" ht="14.25" customHeight="1">
      <c r="B1629" s="1" t="s">
        <v>1617</v>
      </c>
      <c r="C1629" s="4">
        <v>5804.94</v>
      </c>
      <c r="D1629" s="4">
        <v>3894.0</v>
      </c>
      <c r="E1629" s="4">
        <v>129.5</v>
      </c>
      <c r="F1629" s="4">
        <v>913.07</v>
      </c>
      <c r="G1629" s="5">
        <v>9.0</v>
      </c>
      <c r="H1629" s="4">
        <v>14.38888888888889</v>
      </c>
      <c r="I1629" s="4">
        <v>101.45222222222223</v>
      </c>
      <c r="J1629" s="4">
        <v>5645.5</v>
      </c>
      <c r="K1629" s="4">
        <v>159.44</v>
      </c>
      <c r="L1629" s="4">
        <v>129.5</v>
      </c>
      <c r="M1629" s="4">
        <v>913.07</v>
      </c>
      <c r="N1629" s="4">
        <v>6847.51</v>
      </c>
      <c r="O1629" s="5">
        <v>1700.0</v>
      </c>
      <c r="P1629" s="4">
        <v>3.3208823529411764</v>
      </c>
      <c r="Q1629" s="4">
        <v>644.9933333333333</v>
      </c>
    </row>
    <row r="1630" ht="14.25" customHeight="1">
      <c r="B1630" s="1" t="s">
        <v>1618</v>
      </c>
      <c r="C1630" s="4">
        <v>3480.4400000000005</v>
      </c>
      <c r="D1630" s="4">
        <v>1993.9</v>
      </c>
      <c r="E1630" s="4">
        <v>89.0</v>
      </c>
      <c r="F1630" s="4">
        <v>361.71000000000004</v>
      </c>
      <c r="G1630" s="5">
        <v>8.0</v>
      </c>
      <c r="H1630" s="4">
        <v>11.125</v>
      </c>
      <c r="I1630" s="4">
        <v>45.213750000000005</v>
      </c>
      <c r="J1630" s="4">
        <v>2787.5</v>
      </c>
      <c r="K1630" s="4">
        <v>692.94</v>
      </c>
      <c r="L1630" s="4">
        <v>89.0</v>
      </c>
      <c r="M1630" s="4">
        <v>361.71000000000004</v>
      </c>
      <c r="N1630" s="4">
        <v>3931.15</v>
      </c>
      <c r="O1630" s="5">
        <v>3350.0</v>
      </c>
      <c r="P1630" s="4">
        <v>0.832089552238806</v>
      </c>
      <c r="Q1630" s="4">
        <v>435.05500000000006</v>
      </c>
    </row>
    <row r="1631" ht="14.25" customHeight="1">
      <c r="B1631" s="1" t="s">
        <v>1619</v>
      </c>
      <c r="C1631" s="4">
        <v>996.2</v>
      </c>
      <c r="D1631" s="4">
        <v>570.0</v>
      </c>
      <c r="E1631" s="4">
        <v>0.0</v>
      </c>
      <c r="F1631" s="4">
        <v>129.24</v>
      </c>
      <c r="G1631" s="5">
        <v>3.0</v>
      </c>
      <c r="H1631" s="4">
        <v>0.0</v>
      </c>
      <c r="I1631" s="4">
        <v>43.080000000000005</v>
      </c>
      <c r="J1631" s="4">
        <v>810.0</v>
      </c>
      <c r="K1631" s="4">
        <v>186.2</v>
      </c>
      <c r="L1631" s="4">
        <v>0.0</v>
      </c>
      <c r="M1631" s="4">
        <v>129.24</v>
      </c>
      <c r="N1631" s="4">
        <v>1125.44</v>
      </c>
      <c r="O1631" s="5">
        <v>1000.0</v>
      </c>
      <c r="P1631" s="4">
        <v>0.81</v>
      </c>
      <c r="Q1631" s="4">
        <v>332.06666666666666</v>
      </c>
    </row>
    <row r="1632" ht="14.25" customHeight="1">
      <c r="B1632" s="1" t="s">
        <v>1620</v>
      </c>
      <c r="C1632" s="4">
        <v>5277.959999999999</v>
      </c>
      <c r="D1632" s="4">
        <v>2558.1</v>
      </c>
      <c r="E1632" s="4">
        <v>110.5</v>
      </c>
      <c r="F1632" s="4">
        <v>403.55999999999995</v>
      </c>
      <c r="G1632" s="5">
        <v>7.0</v>
      </c>
      <c r="H1632" s="4">
        <v>15.785714285714286</v>
      </c>
      <c r="I1632" s="4">
        <v>57.65142857142856</v>
      </c>
      <c r="J1632" s="4">
        <v>4957.5</v>
      </c>
      <c r="K1632" s="4">
        <v>320.46</v>
      </c>
      <c r="L1632" s="4">
        <v>110.5</v>
      </c>
      <c r="M1632" s="4">
        <v>403.55999999999995</v>
      </c>
      <c r="N1632" s="4">
        <v>5792.0199999999995</v>
      </c>
      <c r="O1632" s="5">
        <v>1650.0</v>
      </c>
      <c r="P1632" s="4">
        <v>3.0045454545454544</v>
      </c>
      <c r="Q1632" s="4">
        <v>753.9942857142856</v>
      </c>
    </row>
    <row r="1633" ht="14.25" customHeight="1">
      <c r="B1633" s="1" t="s">
        <v>1621</v>
      </c>
      <c r="C1633" s="4">
        <v>2356.06</v>
      </c>
      <c r="D1633" s="4">
        <v>1770.0</v>
      </c>
      <c r="E1633" s="4">
        <v>46.0</v>
      </c>
      <c r="F1633" s="4">
        <v>120.32999999999998</v>
      </c>
      <c r="G1633" s="5">
        <v>3.0</v>
      </c>
      <c r="H1633" s="4">
        <v>15.333333333333334</v>
      </c>
      <c r="I1633" s="4">
        <v>40.10999999999999</v>
      </c>
      <c r="J1633" s="4">
        <v>2127.5</v>
      </c>
      <c r="K1633" s="4">
        <v>228.56</v>
      </c>
      <c r="L1633" s="4">
        <v>46.0</v>
      </c>
      <c r="M1633" s="4">
        <v>120.32999999999998</v>
      </c>
      <c r="N1633" s="4">
        <v>2522.3900000000003</v>
      </c>
      <c r="O1633" s="5">
        <v>1000.0</v>
      </c>
      <c r="P1633" s="4">
        <v>2.1275</v>
      </c>
      <c r="Q1633" s="4">
        <v>785.3533333333334</v>
      </c>
    </row>
    <row r="1634" ht="14.25" customHeight="1">
      <c r="B1634" s="1" t="s">
        <v>1622</v>
      </c>
      <c r="C1634" s="4">
        <v>7726.75</v>
      </c>
      <c r="D1634" s="4">
        <v>5373.35</v>
      </c>
      <c r="E1634" s="4">
        <v>95.0</v>
      </c>
      <c r="F1634" s="4">
        <v>649.1000000000001</v>
      </c>
      <c r="G1634" s="5">
        <v>4.0</v>
      </c>
      <c r="H1634" s="4">
        <v>23.75</v>
      </c>
      <c r="I1634" s="4">
        <v>162.27500000000003</v>
      </c>
      <c r="J1634" s="4">
        <v>6910.48</v>
      </c>
      <c r="K1634" s="4">
        <v>816.27</v>
      </c>
      <c r="L1634" s="4">
        <v>95.0</v>
      </c>
      <c r="M1634" s="4">
        <v>649.1000000000001</v>
      </c>
      <c r="N1634" s="4">
        <v>8470.85</v>
      </c>
      <c r="O1634" s="5">
        <v>708.0</v>
      </c>
      <c r="P1634" s="4">
        <v>9.760564971751412</v>
      </c>
      <c r="Q1634" s="4">
        <v>1931.6875</v>
      </c>
    </row>
    <row r="1635" ht="14.25" customHeight="1">
      <c r="B1635" s="1" t="s">
        <v>1623</v>
      </c>
      <c r="C1635" s="4">
        <v>429.18</v>
      </c>
      <c r="D1635" s="4">
        <v>266.71</v>
      </c>
      <c r="E1635" s="4">
        <v>15.5</v>
      </c>
      <c r="F1635" s="4">
        <v>358.35</v>
      </c>
      <c r="G1635" s="5">
        <v>1.0</v>
      </c>
      <c r="H1635" s="4">
        <v>15.5</v>
      </c>
      <c r="I1635" s="4">
        <v>358.35</v>
      </c>
      <c r="J1635" s="4">
        <v>355.35</v>
      </c>
      <c r="K1635" s="4">
        <v>73.83</v>
      </c>
      <c r="L1635" s="4">
        <v>15.5</v>
      </c>
      <c r="M1635" s="4">
        <v>358.35</v>
      </c>
      <c r="N1635" s="4">
        <v>803.03</v>
      </c>
      <c r="O1635" s="5">
        <v>15.0</v>
      </c>
      <c r="P1635" s="4">
        <v>23.69</v>
      </c>
      <c r="Q1635" s="4">
        <v>429.18</v>
      </c>
    </row>
    <row r="1636" ht="14.25" customHeight="1">
      <c r="B1636" s="1" t="s">
        <v>1624</v>
      </c>
      <c r="C1636" s="4">
        <v>1626.4</v>
      </c>
      <c r="D1636" s="4">
        <v>960.69</v>
      </c>
      <c r="E1636" s="4">
        <v>40.0</v>
      </c>
      <c r="F1636" s="4">
        <v>353.09</v>
      </c>
      <c r="G1636" s="5">
        <v>2.0</v>
      </c>
      <c r="H1636" s="4">
        <v>20.0</v>
      </c>
      <c r="I1636" s="4">
        <v>176.545</v>
      </c>
      <c r="J1636" s="4">
        <v>991.8299999999999</v>
      </c>
      <c r="K1636" s="4">
        <v>634.5699999999999</v>
      </c>
      <c r="L1636" s="4">
        <v>40.0</v>
      </c>
      <c r="M1636" s="4">
        <v>353.09</v>
      </c>
      <c r="N1636" s="4">
        <v>2019.4899999999998</v>
      </c>
      <c r="O1636" s="5">
        <v>17.0</v>
      </c>
      <c r="P1636" s="4">
        <v>58.34294117647058</v>
      </c>
      <c r="Q1636" s="4">
        <v>813.2</v>
      </c>
    </row>
    <row r="1637" ht="14.25" customHeight="1">
      <c r="B1637" s="1" t="s">
        <v>1625</v>
      </c>
      <c r="C1637" s="4">
        <v>3836.08</v>
      </c>
      <c r="D1637" s="4">
        <v>2941.6000000000004</v>
      </c>
      <c r="E1637" s="4">
        <v>52.0</v>
      </c>
      <c r="F1637" s="4">
        <v>209.92000000000002</v>
      </c>
      <c r="G1637" s="5">
        <v>2.0</v>
      </c>
      <c r="H1637" s="4">
        <v>26.0</v>
      </c>
      <c r="I1637" s="4">
        <v>104.96000000000001</v>
      </c>
      <c r="J1637" s="4">
        <v>3856.08</v>
      </c>
      <c r="K1637" s="4">
        <v>-20.0</v>
      </c>
      <c r="L1637" s="4">
        <v>52.0</v>
      </c>
      <c r="M1637" s="4">
        <v>209.92000000000002</v>
      </c>
      <c r="N1637" s="4">
        <v>4098.0</v>
      </c>
      <c r="O1637" s="5">
        <v>232.0</v>
      </c>
      <c r="P1637" s="4">
        <v>16.62103448275862</v>
      </c>
      <c r="Q1637" s="4">
        <v>1918.04</v>
      </c>
    </row>
    <row r="1638" ht="14.25" customHeight="1">
      <c r="B1638" s="1" t="s">
        <v>1626</v>
      </c>
      <c r="C1638" s="4">
        <v>717.0</v>
      </c>
      <c r="D1638" s="4">
        <v>505.0</v>
      </c>
      <c r="E1638" s="4">
        <v>20.0</v>
      </c>
      <c r="F1638" s="4">
        <v>38.33</v>
      </c>
      <c r="G1638" s="5">
        <v>1.0</v>
      </c>
      <c r="H1638" s="4">
        <v>20.0</v>
      </c>
      <c r="I1638" s="4">
        <v>38.33</v>
      </c>
      <c r="J1638" s="4">
        <v>662.0</v>
      </c>
      <c r="K1638" s="4">
        <v>55.0</v>
      </c>
      <c r="L1638" s="4">
        <v>20.0</v>
      </c>
      <c r="M1638" s="4">
        <v>38.33</v>
      </c>
      <c r="N1638" s="4">
        <v>775.33</v>
      </c>
      <c r="O1638" s="5">
        <v>50.0</v>
      </c>
      <c r="P1638" s="4">
        <v>13.24</v>
      </c>
      <c r="Q1638" s="4">
        <v>717.0</v>
      </c>
    </row>
    <row r="1639" ht="14.25" customHeight="1">
      <c r="B1639" s="1" t="s">
        <v>1627</v>
      </c>
      <c r="C1639" s="4">
        <v>17024.9</v>
      </c>
      <c r="D1639" s="4">
        <v>10206.399999999998</v>
      </c>
      <c r="E1639" s="4">
        <v>412.5</v>
      </c>
      <c r="F1639" s="4">
        <v>1990.4900000000002</v>
      </c>
      <c r="G1639" s="5">
        <v>30.0</v>
      </c>
      <c r="H1639" s="4">
        <v>13.75</v>
      </c>
      <c r="I1639" s="4">
        <v>66.34966666666668</v>
      </c>
      <c r="J1639" s="4">
        <v>15774.0</v>
      </c>
      <c r="K1639" s="4">
        <v>1250.9</v>
      </c>
      <c r="L1639" s="4">
        <v>412.5</v>
      </c>
      <c r="M1639" s="4">
        <v>1990.4900000000002</v>
      </c>
      <c r="N1639" s="4">
        <v>19427.89</v>
      </c>
      <c r="O1639" s="5">
        <v>9600.0</v>
      </c>
      <c r="P1639" s="4">
        <v>1.643125</v>
      </c>
      <c r="Q1639" s="4">
        <v>567.4966666666667</v>
      </c>
    </row>
    <row r="1640" ht="14.25" customHeight="1">
      <c r="B1640" s="1" t="s">
        <v>1628</v>
      </c>
      <c r="C1640" s="4">
        <v>2831.0</v>
      </c>
      <c r="D1640" s="4">
        <v>1849.6000000000001</v>
      </c>
      <c r="E1640" s="4">
        <v>57.5</v>
      </c>
      <c r="F1640" s="4">
        <v>256.65</v>
      </c>
      <c r="G1640" s="5">
        <v>5.0</v>
      </c>
      <c r="H1640" s="4">
        <v>11.5</v>
      </c>
      <c r="I1640" s="4">
        <v>51.33</v>
      </c>
      <c r="J1640" s="4">
        <v>2601.0</v>
      </c>
      <c r="K1640" s="4">
        <v>230.0</v>
      </c>
      <c r="L1640" s="4">
        <v>57.5</v>
      </c>
      <c r="M1640" s="4">
        <v>256.65</v>
      </c>
      <c r="N1640" s="4">
        <v>3145.15</v>
      </c>
      <c r="O1640" s="5">
        <v>1400.0</v>
      </c>
      <c r="P1640" s="4">
        <v>1.8578571428571429</v>
      </c>
      <c r="Q1640" s="4">
        <v>566.2</v>
      </c>
    </row>
    <row r="1641" ht="14.25" customHeight="1">
      <c r="B1641" s="1" t="s">
        <v>1629</v>
      </c>
      <c r="C1641" s="4">
        <v>1218.5</v>
      </c>
      <c r="D1641" s="4">
        <v>868.0</v>
      </c>
      <c r="E1641" s="4">
        <v>18.75</v>
      </c>
      <c r="F1641" s="4">
        <v>148.60000000000002</v>
      </c>
      <c r="G1641" s="5">
        <v>2.0</v>
      </c>
      <c r="H1641" s="4">
        <v>9.375</v>
      </c>
      <c r="I1641" s="4">
        <v>74.30000000000001</v>
      </c>
      <c r="J1641" s="4">
        <v>1163.5</v>
      </c>
      <c r="K1641" s="4">
        <v>55.0</v>
      </c>
      <c r="L1641" s="4">
        <v>18.75</v>
      </c>
      <c r="M1641" s="4">
        <v>148.60000000000002</v>
      </c>
      <c r="N1641" s="4">
        <v>1385.85</v>
      </c>
      <c r="O1641" s="5">
        <v>650.0</v>
      </c>
      <c r="P1641" s="4">
        <v>1.79</v>
      </c>
      <c r="Q1641" s="4">
        <v>609.25</v>
      </c>
    </row>
    <row r="1642" ht="14.25" customHeight="1">
      <c r="B1642" s="1" t="s">
        <v>1630</v>
      </c>
      <c r="C1642" s="4">
        <v>6095.33</v>
      </c>
      <c r="D1642" s="4">
        <v>4061.1200000000003</v>
      </c>
      <c r="E1642" s="4">
        <v>50.75</v>
      </c>
      <c r="F1642" s="4">
        <v>595.26</v>
      </c>
      <c r="G1642" s="5">
        <v>4.0</v>
      </c>
      <c r="H1642" s="4">
        <v>12.6875</v>
      </c>
      <c r="I1642" s="4">
        <v>148.815</v>
      </c>
      <c r="J1642" s="4">
        <v>5537.2</v>
      </c>
      <c r="K1642" s="4">
        <v>558.13</v>
      </c>
      <c r="L1642" s="4">
        <v>50.75</v>
      </c>
      <c r="M1642" s="4">
        <v>595.26</v>
      </c>
      <c r="N1642" s="4">
        <v>6741.34</v>
      </c>
      <c r="O1642" s="5">
        <v>480.0</v>
      </c>
      <c r="P1642" s="4">
        <v>11.535833333333333</v>
      </c>
      <c r="Q1642" s="4">
        <v>1523.8325</v>
      </c>
    </row>
    <row r="1643" ht="14.25" customHeight="1">
      <c r="B1643" s="1" t="s">
        <v>1631</v>
      </c>
      <c r="C1643" s="4">
        <v>1019.55</v>
      </c>
      <c r="D1643" s="4">
        <v>633.67</v>
      </c>
      <c r="E1643" s="4">
        <v>0.0</v>
      </c>
      <c r="F1643" s="4">
        <v>109.03</v>
      </c>
      <c r="G1643" s="5">
        <v>1.0</v>
      </c>
      <c r="H1643" s="4">
        <v>0.0</v>
      </c>
      <c r="I1643" s="4">
        <v>109.03</v>
      </c>
      <c r="J1643" s="4">
        <v>1077.45</v>
      </c>
      <c r="K1643" s="4">
        <v>-57.9</v>
      </c>
      <c r="L1643" s="4">
        <v>0.0</v>
      </c>
      <c r="M1643" s="4">
        <v>109.03</v>
      </c>
      <c r="N1643" s="4">
        <v>1128.58</v>
      </c>
      <c r="O1643" s="5">
        <v>55.0</v>
      </c>
      <c r="P1643" s="4">
        <v>19.59</v>
      </c>
      <c r="Q1643" s="4">
        <v>1019.55</v>
      </c>
    </row>
    <row r="1644" ht="14.25" customHeight="1">
      <c r="B1644" s="1" t="s">
        <v>1632</v>
      </c>
      <c r="C1644" s="4">
        <v>578.93</v>
      </c>
      <c r="D1644" s="4">
        <v>292.0</v>
      </c>
      <c r="E1644" s="4">
        <v>20.0</v>
      </c>
      <c r="F1644" s="4">
        <v>87.95</v>
      </c>
      <c r="G1644" s="5">
        <v>1.0</v>
      </c>
      <c r="H1644" s="4">
        <v>20.0</v>
      </c>
      <c r="I1644" s="4">
        <v>87.95</v>
      </c>
      <c r="J1644" s="4">
        <v>525.0</v>
      </c>
      <c r="K1644" s="4">
        <v>53.93</v>
      </c>
      <c r="L1644" s="4">
        <v>20.0</v>
      </c>
      <c r="M1644" s="4">
        <v>87.95</v>
      </c>
      <c r="N1644" s="4">
        <v>686.88</v>
      </c>
      <c r="O1644" s="5">
        <v>500.0</v>
      </c>
      <c r="P1644" s="4">
        <v>1.05</v>
      </c>
      <c r="Q1644" s="4">
        <v>578.93</v>
      </c>
    </row>
    <row r="1645" ht="14.25" customHeight="1">
      <c r="B1645" s="1" t="s">
        <v>1633</v>
      </c>
      <c r="C1645" s="4">
        <v>1126.75</v>
      </c>
      <c r="D1645" s="4">
        <v>687.4</v>
      </c>
      <c r="E1645" s="4">
        <v>0.0</v>
      </c>
      <c r="F1645" s="4">
        <v>197.68</v>
      </c>
      <c r="G1645" s="5">
        <v>1.0</v>
      </c>
      <c r="H1645" s="4">
        <v>0.0</v>
      </c>
      <c r="I1645" s="4">
        <v>197.68</v>
      </c>
      <c r="J1645" s="4">
        <v>1165.0</v>
      </c>
      <c r="K1645" s="4">
        <v>-38.25</v>
      </c>
      <c r="L1645" s="4">
        <v>0.0</v>
      </c>
      <c r="M1645" s="4">
        <v>197.68</v>
      </c>
      <c r="N1645" s="4">
        <v>1324.43</v>
      </c>
      <c r="O1645" s="5">
        <v>100.0</v>
      </c>
      <c r="P1645" s="4">
        <v>11.65</v>
      </c>
      <c r="Q1645" s="4">
        <v>1126.75</v>
      </c>
    </row>
    <row r="1646" ht="14.25" customHeight="1">
      <c r="B1646" s="1" t="s">
        <v>1634</v>
      </c>
      <c r="C1646" s="4">
        <v>8904.07</v>
      </c>
      <c r="D1646" s="4">
        <v>7963.0</v>
      </c>
      <c r="E1646" s="4">
        <v>63.25</v>
      </c>
      <c r="F1646" s="4">
        <v>756.8299999999999</v>
      </c>
      <c r="G1646" s="5">
        <v>2.0</v>
      </c>
      <c r="H1646" s="4">
        <v>31.625</v>
      </c>
      <c r="I1646" s="4">
        <v>378.41499999999996</v>
      </c>
      <c r="J1646" s="4">
        <v>8284.5</v>
      </c>
      <c r="K1646" s="4">
        <v>619.5699999999999</v>
      </c>
      <c r="L1646" s="4">
        <v>63.25</v>
      </c>
      <c r="M1646" s="4">
        <v>756.8299999999999</v>
      </c>
      <c r="N1646" s="4">
        <v>9724.15</v>
      </c>
      <c r="O1646" s="5">
        <v>1050.0</v>
      </c>
      <c r="P1646" s="4">
        <v>7.89</v>
      </c>
      <c r="Q1646" s="4">
        <v>4452.035</v>
      </c>
    </row>
    <row r="1647" ht="14.25" customHeight="1">
      <c r="B1647" s="1" t="s">
        <v>1635</v>
      </c>
      <c r="C1647" s="4">
        <v>8803.03</v>
      </c>
      <c r="D1647" s="4">
        <v>6010.599999999999</v>
      </c>
      <c r="E1647" s="4">
        <v>158.25</v>
      </c>
      <c r="F1647" s="4">
        <v>1329.9299999999998</v>
      </c>
      <c r="G1647" s="5">
        <v>8.0</v>
      </c>
      <c r="H1647" s="4">
        <v>19.78125</v>
      </c>
      <c r="I1647" s="4">
        <v>166.24124999999998</v>
      </c>
      <c r="J1647" s="4">
        <v>8070.99</v>
      </c>
      <c r="K1647" s="4">
        <v>732.04</v>
      </c>
      <c r="L1647" s="4">
        <v>158.25</v>
      </c>
      <c r="M1647" s="4">
        <v>1329.9299999999998</v>
      </c>
      <c r="N1647" s="4">
        <v>10291.21</v>
      </c>
      <c r="O1647" s="5">
        <v>901.0</v>
      </c>
      <c r="P1647" s="4">
        <v>8.957813540510543</v>
      </c>
      <c r="Q1647" s="4">
        <v>1100.37875</v>
      </c>
    </row>
    <row r="1648" ht="14.25" customHeight="1">
      <c r="B1648" s="1" t="s">
        <v>1636</v>
      </c>
      <c r="C1648" s="4">
        <v>538.33</v>
      </c>
      <c r="D1648" s="4">
        <v>347.0</v>
      </c>
      <c r="E1648" s="4">
        <v>18.75</v>
      </c>
      <c r="F1648" s="4">
        <v>55.32</v>
      </c>
      <c r="G1648" s="5">
        <v>1.0</v>
      </c>
      <c r="H1648" s="4">
        <v>18.75</v>
      </c>
      <c r="I1648" s="4">
        <v>55.32</v>
      </c>
      <c r="J1648" s="4">
        <v>459.0</v>
      </c>
      <c r="K1648" s="4">
        <v>79.33</v>
      </c>
      <c r="L1648" s="4">
        <v>18.75</v>
      </c>
      <c r="M1648" s="4">
        <v>55.32</v>
      </c>
      <c r="N1648" s="4">
        <v>612.4</v>
      </c>
      <c r="O1648" s="5">
        <v>100.0</v>
      </c>
      <c r="P1648" s="4">
        <v>4.59</v>
      </c>
      <c r="Q1648" s="4">
        <v>538.33</v>
      </c>
    </row>
    <row r="1649" ht="14.25" customHeight="1">
      <c r="B1649" s="1" t="s">
        <v>1637</v>
      </c>
      <c r="C1649" s="4">
        <v>4523.349999999999</v>
      </c>
      <c r="D1649" s="4">
        <v>3137.0</v>
      </c>
      <c r="E1649" s="4">
        <v>43.5</v>
      </c>
      <c r="F1649" s="4">
        <v>1604.9299999999998</v>
      </c>
      <c r="G1649" s="5">
        <v>4.0</v>
      </c>
      <c r="H1649" s="4">
        <v>10.875</v>
      </c>
      <c r="I1649" s="4">
        <v>401.23249999999996</v>
      </c>
      <c r="J1649" s="4">
        <v>4099.0</v>
      </c>
      <c r="K1649" s="4">
        <v>424.35</v>
      </c>
      <c r="L1649" s="4">
        <v>43.5</v>
      </c>
      <c r="M1649" s="4">
        <v>1604.9299999999998</v>
      </c>
      <c r="N1649" s="4">
        <v>6171.78</v>
      </c>
      <c r="O1649" s="5">
        <v>1400.0</v>
      </c>
      <c r="P1649" s="4">
        <v>2.927857142857143</v>
      </c>
      <c r="Q1649" s="4">
        <v>1130.8374999999999</v>
      </c>
    </row>
    <row r="1650" ht="14.25" customHeight="1">
      <c r="B1650" s="1" t="s">
        <v>1638</v>
      </c>
      <c r="C1650" s="4">
        <v>3274.83</v>
      </c>
      <c r="D1650" s="4">
        <v>2540.0</v>
      </c>
      <c r="E1650" s="4">
        <v>32.25</v>
      </c>
      <c r="F1650" s="4">
        <v>331.28</v>
      </c>
      <c r="G1650" s="5">
        <v>1.0</v>
      </c>
      <c r="H1650" s="4">
        <v>32.25</v>
      </c>
      <c r="I1650" s="4">
        <v>331.28</v>
      </c>
      <c r="J1650" s="4">
        <v>3110.0</v>
      </c>
      <c r="K1650" s="4">
        <v>164.83</v>
      </c>
      <c r="L1650" s="4">
        <v>32.25</v>
      </c>
      <c r="M1650" s="4">
        <v>331.28</v>
      </c>
      <c r="N1650" s="4">
        <v>3638.36</v>
      </c>
      <c r="O1650" s="5">
        <v>500.0</v>
      </c>
      <c r="P1650" s="4">
        <v>6.22</v>
      </c>
      <c r="Q1650" s="4">
        <v>3274.83</v>
      </c>
    </row>
    <row r="1651" ht="14.25" customHeight="1">
      <c r="B1651" s="1" t="s">
        <v>1639</v>
      </c>
      <c r="C1651" s="4">
        <v>356.16</v>
      </c>
      <c r="D1651" s="4">
        <v>187.4</v>
      </c>
      <c r="E1651" s="4">
        <v>15.5</v>
      </c>
      <c r="F1651" s="4">
        <v>53.05</v>
      </c>
      <c r="G1651" s="5">
        <v>1.0</v>
      </c>
      <c r="H1651" s="4">
        <v>15.5</v>
      </c>
      <c r="I1651" s="4">
        <v>53.05</v>
      </c>
      <c r="J1651" s="4">
        <v>286.0</v>
      </c>
      <c r="K1651" s="4">
        <v>70.16</v>
      </c>
      <c r="L1651" s="4">
        <v>15.5</v>
      </c>
      <c r="M1651" s="4">
        <v>53.05</v>
      </c>
      <c r="N1651" s="4">
        <v>424.71</v>
      </c>
      <c r="O1651" s="5">
        <v>100.0</v>
      </c>
      <c r="P1651" s="4">
        <v>2.86</v>
      </c>
      <c r="Q1651" s="4">
        <v>356.16</v>
      </c>
    </row>
    <row r="1652" ht="14.25" customHeight="1">
      <c r="B1652" s="1" t="s">
        <v>1640</v>
      </c>
      <c r="C1652" s="4">
        <v>2024.8599999999997</v>
      </c>
      <c r="D1652" s="4">
        <v>1141.16</v>
      </c>
      <c r="E1652" s="4">
        <v>50.25</v>
      </c>
      <c r="F1652" s="4">
        <v>315.11</v>
      </c>
      <c r="G1652" s="5">
        <v>5.0</v>
      </c>
      <c r="H1652" s="4">
        <v>10.05</v>
      </c>
      <c r="I1652" s="4">
        <v>63.022000000000006</v>
      </c>
      <c r="J1652" s="4">
        <v>1701.55</v>
      </c>
      <c r="K1652" s="4">
        <v>323.31</v>
      </c>
      <c r="L1652" s="4">
        <v>50.25</v>
      </c>
      <c r="M1652" s="4">
        <v>315.11</v>
      </c>
      <c r="N1652" s="4">
        <v>2390.2200000000003</v>
      </c>
      <c r="O1652" s="5">
        <v>273.0</v>
      </c>
      <c r="P1652" s="4">
        <v>6.232783882783883</v>
      </c>
      <c r="Q1652" s="4">
        <v>404.9719999999999</v>
      </c>
    </row>
    <row r="1653" ht="14.25" customHeight="1">
      <c r="B1653" s="1" t="s">
        <v>1641</v>
      </c>
      <c r="C1653" s="4">
        <v>37573.119999999995</v>
      </c>
      <c r="D1653" s="4">
        <v>28508.40000000001</v>
      </c>
      <c r="E1653" s="4">
        <v>176.0</v>
      </c>
      <c r="F1653" s="4">
        <v>2615.8400000000006</v>
      </c>
      <c r="G1653" s="5">
        <v>11.0</v>
      </c>
      <c r="H1653" s="4">
        <v>16.0</v>
      </c>
      <c r="I1653" s="4">
        <v>237.80363636363643</v>
      </c>
      <c r="J1653" s="4">
        <v>34745.5</v>
      </c>
      <c r="K1653" s="4">
        <v>2827.6200000000003</v>
      </c>
      <c r="L1653" s="4">
        <v>176.0</v>
      </c>
      <c r="M1653" s="4">
        <v>2615.8400000000006</v>
      </c>
      <c r="N1653" s="4">
        <v>40364.96000000001</v>
      </c>
      <c r="O1653" s="5">
        <v>2050.0</v>
      </c>
      <c r="P1653" s="4">
        <v>16.949024390243903</v>
      </c>
      <c r="Q1653" s="4">
        <v>3415.7381818181816</v>
      </c>
    </row>
    <row r="1654" ht="14.25" customHeight="1">
      <c r="B1654" s="1" t="s">
        <v>1642</v>
      </c>
      <c r="C1654" s="4">
        <v>508.6</v>
      </c>
      <c r="D1654" s="4">
        <v>300.2</v>
      </c>
      <c r="E1654" s="4">
        <v>18.75</v>
      </c>
      <c r="F1654" s="4">
        <v>21.63</v>
      </c>
      <c r="G1654" s="5">
        <v>1.0</v>
      </c>
      <c r="H1654" s="4">
        <v>18.75</v>
      </c>
      <c r="I1654" s="4">
        <v>21.63</v>
      </c>
      <c r="J1654" s="4">
        <v>483.0</v>
      </c>
      <c r="K1654" s="4">
        <v>25.6</v>
      </c>
      <c r="L1654" s="4">
        <v>18.75</v>
      </c>
      <c r="M1654" s="4">
        <v>21.63</v>
      </c>
      <c r="N1654" s="4">
        <v>548.98</v>
      </c>
      <c r="O1654" s="5">
        <v>100.0</v>
      </c>
      <c r="P1654" s="4">
        <v>4.83</v>
      </c>
      <c r="Q1654" s="4">
        <v>508.6</v>
      </c>
    </row>
    <row r="1655" ht="14.25" customHeight="1">
      <c r="B1655" s="1" t="s">
        <v>1643</v>
      </c>
      <c r="C1655" s="4">
        <v>895.0</v>
      </c>
      <c r="D1655" s="4">
        <v>751.0</v>
      </c>
      <c r="E1655" s="4">
        <v>0.0</v>
      </c>
      <c r="F1655" s="4">
        <v>172.64</v>
      </c>
      <c r="G1655" s="5">
        <v>1.0</v>
      </c>
      <c r="H1655" s="4">
        <v>0.0</v>
      </c>
      <c r="I1655" s="4">
        <v>172.64</v>
      </c>
      <c r="J1655" s="4">
        <v>895.0</v>
      </c>
      <c r="K1655" s="4">
        <v>0.0</v>
      </c>
      <c r="L1655" s="4">
        <v>0.0</v>
      </c>
      <c r="M1655" s="4">
        <v>172.64</v>
      </c>
      <c r="N1655" s="4">
        <v>1067.64</v>
      </c>
      <c r="O1655" s="5">
        <v>100.0</v>
      </c>
      <c r="P1655" s="4">
        <v>8.95</v>
      </c>
      <c r="Q1655" s="4">
        <v>895.0</v>
      </c>
    </row>
    <row r="1656" ht="14.25" customHeight="1">
      <c r="B1656" s="1" t="s">
        <v>1644</v>
      </c>
      <c r="C1656" s="4">
        <v>4041.66</v>
      </c>
      <c r="D1656" s="4">
        <v>2119.05</v>
      </c>
      <c r="E1656" s="4">
        <v>18.75</v>
      </c>
      <c r="F1656" s="4">
        <v>468.96999999999997</v>
      </c>
      <c r="G1656" s="5">
        <v>2.0</v>
      </c>
      <c r="H1656" s="4">
        <v>9.375</v>
      </c>
      <c r="I1656" s="4">
        <v>234.48499999999999</v>
      </c>
      <c r="J1656" s="4">
        <v>3786.0</v>
      </c>
      <c r="K1656" s="4">
        <v>255.66</v>
      </c>
      <c r="L1656" s="4">
        <v>18.75</v>
      </c>
      <c r="M1656" s="4">
        <v>468.96999999999997</v>
      </c>
      <c r="N1656" s="4">
        <v>4529.38</v>
      </c>
      <c r="O1656" s="5">
        <v>350.0</v>
      </c>
      <c r="P1656" s="4">
        <v>10.817142857142857</v>
      </c>
      <c r="Q1656" s="4">
        <v>2020.83</v>
      </c>
    </row>
    <row r="1657" ht="14.25" customHeight="1">
      <c r="B1657" s="1" t="s">
        <v>1645</v>
      </c>
      <c r="C1657" s="4">
        <v>2529.06</v>
      </c>
      <c r="D1657" s="4">
        <v>918.26</v>
      </c>
      <c r="E1657" s="4">
        <v>60.25</v>
      </c>
      <c r="F1657" s="4">
        <v>203.63000000000002</v>
      </c>
      <c r="G1657" s="5">
        <v>3.0</v>
      </c>
      <c r="H1657" s="4">
        <v>20.083333333333332</v>
      </c>
      <c r="I1657" s="4">
        <v>67.87666666666668</v>
      </c>
      <c r="J1657" s="4">
        <v>2184.52</v>
      </c>
      <c r="K1657" s="4">
        <v>344.54</v>
      </c>
      <c r="L1657" s="4">
        <v>60.25</v>
      </c>
      <c r="M1657" s="4">
        <v>203.63000000000002</v>
      </c>
      <c r="N1657" s="4">
        <v>2792.94</v>
      </c>
      <c r="O1657" s="5">
        <v>290.0</v>
      </c>
      <c r="P1657" s="4">
        <v>7.5328275862068965</v>
      </c>
      <c r="Q1657" s="4">
        <v>843.02</v>
      </c>
    </row>
    <row r="1658" ht="14.25" customHeight="1">
      <c r="B1658" s="1" t="s">
        <v>1646</v>
      </c>
      <c r="C1658" s="4">
        <v>12917.73</v>
      </c>
      <c r="D1658" s="4">
        <v>8585.36</v>
      </c>
      <c r="E1658" s="4">
        <v>124.25</v>
      </c>
      <c r="F1658" s="4">
        <v>781.76</v>
      </c>
      <c r="G1658" s="5">
        <v>6.0</v>
      </c>
      <c r="H1658" s="4">
        <v>20.708333333333332</v>
      </c>
      <c r="I1658" s="4">
        <v>130.29333333333332</v>
      </c>
      <c r="J1658" s="4">
        <v>11596.6</v>
      </c>
      <c r="K1658" s="4">
        <v>1321.1299999999999</v>
      </c>
      <c r="L1658" s="4">
        <v>124.25</v>
      </c>
      <c r="M1658" s="4">
        <v>781.76</v>
      </c>
      <c r="N1658" s="4">
        <v>13823.74</v>
      </c>
      <c r="O1658" s="5">
        <v>1473.0</v>
      </c>
      <c r="P1658" s="4">
        <v>7.872776646300069</v>
      </c>
      <c r="Q1658" s="4">
        <v>2152.955</v>
      </c>
    </row>
    <row r="1659" ht="14.25" customHeight="1">
      <c r="B1659" s="1" t="s">
        <v>1647</v>
      </c>
      <c r="C1659" s="4">
        <v>1034.03</v>
      </c>
      <c r="D1659" s="4">
        <v>636.2</v>
      </c>
      <c r="E1659" s="4">
        <v>26.0</v>
      </c>
      <c r="F1659" s="4">
        <v>131.35</v>
      </c>
      <c r="G1659" s="5">
        <v>1.0</v>
      </c>
      <c r="H1659" s="4">
        <v>26.0</v>
      </c>
      <c r="I1659" s="4">
        <v>131.35</v>
      </c>
      <c r="J1659" s="4">
        <v>925.0</v>
      </c>
      <c r="K1659" s="4">
        <v>109.03</v>
      </c>
      <c r="L1659" s="4">
        <v>26.0</v>
      </c>
      <c r="M1659" s="4">
        <v>131.35</v>
      </c>
      <c r="N1659" s="4">
        <v>1191.38</v>
      </c>
      <c r="O1659" s="5">
        <v>100.0</v>
      </c>
      <c r="P1659" s="4">
        <v>9.25</v>
      </c>
      <c r="Q1659" s="4">
        <v>1034.03</v>
      </c>
    </row>
    <row r="1660" ht="14.25" customHeight="1">
      <c r="B1660" s="1" t="s">
        <v>1648</v>
      </c>
      <c r="C1660" s="4">
        <v>3045.4300000000003</v>
      </c>
      <c r="D1660" s="4">
        <v>2617.8500000000004</v>
      </c>
      <c r="E1660" s="4">
        <v>31.25</v>
      </c>
      <c r="F1660" s="4">
        <v>1136.67</v>
      </c>
      <c r="G1660" s="5">
        <v>6.0</v>
      </c>
      <c r="H1660" s="4">
        <v>5.208333333333333</v>
      </c>
      <c r="I1660" s="4">
        <v>189.44500000000002</v>
      </c>
      <c r="J1660" s="4">
        <v>2594.33</v>
      </c>
      <c r="K1660" s="4">
        <v>451.09999999999997</v>
      </c>
      <c r="L1660" s="4">
        <v>31.25</v>
      </c>
      <c r="M1660" s="4">
        <v>1136.67</v>
      </c>
      <c r="N1660" s="4">
        <v>4213.35</v>
      </c>
      <c r="O1660" s="5">
        <v>885.0</v>
      </c>
      <c r="P1660" s="4">
        <v>2.9314463276836156</v>
      </c>
      <c r="Q1660" s="4">
        <v>507.5716666666667</v>
      </c>
    </row>
    <row r="1661" ht="14.25" customHeight="1">
      <c r="B1661" s="1" t="s">
        <v>1649</v>
      </c>
      <c r="C1661" s="4">
        <v>1301.3200000000002</v>
      </c>
      <c r="D1661" s="4">
        <v>1255.2</v>
      </c>
      <c r="E1661" s="4">
        <v>20.0</v>
      </c>
      <c r="F1661" s="4">
        <v>245.39</v>
      </c>
      <c r="G1661" s="5">
        <v>3.0</v>
      </c>
      <c r="H1661" s="4">
        <v>6.666666666666667</v>
      </c>
      <c r="I1661" s="4">
        <v>81.79666666666667</v>
      </c>
      <c r="J1661" s="4">
        <v>1024.56</v>
      </c>
      <c r="K1661" s="4">
        <v>276.76</v>
      </c>
      <c r="L1661" s="4">
        <v>20.0</v>
      </c>
      <c r="M1661" s="4">
        <v>245.39</v>
      </c>
      <c r="N1661" s="4">
        <v>1566.71</v>
      </c>
      <c r="O1661" s="5">
        <v>288.0</v>
      </c>
      <c r="P1661" s="4">
        <v>3.5574999999999997</v>
      </c>
      <c r="Q1661" s="4">
        <v>433.77333333333337</v>
      </c>
    </row>
    <row r="1662" ht="14.25" customHeight="1">
      <c r="B1662" s="1" t="s">
        <v>1650</v>
      </c>
      <c r="C1662" s="4">
        <v>457.0</v>
      </c>
      <c r="D1662" s="4">
        <v>296.0</v>
      </c>
      <c r="E1662" s="4">
        <v>0.0</v>
      </c>
      <c r="F1662" s="4">
        <v>28.0</v>
      </c>
      <c r="G1662" s="5">
        <v>1.0</v>
      </c>
      <c r="H1662" s="4">
        <v>0.0</v>
      </c>
      <c r="I1662" s="4">
        <v>28.0</v>
      </c>
      <c r="J1662" s="4">
        <v>402.0</v>
      </c>
      <c r="K1662" s="4">
        <v>55.0</v>
      </c>
      <c r="L1662" s="4">
        <v>0.0</v>
      </c>
      <c r="M1662" s="4">
        <v>28.0</v>
      </c>
      <c r="N1662" s="4">
        <v>485.0</v>
      </c>
      <c r="O1662" s="5">
        <v>200.0</v>
      </c>
      <c r="P1662" s="4">
        <v>2.01</v>
      </c>
      <c r="Q1662" s="4">
        <v>457.0</v>
      </c>
    </row>
    <row r="1663" ht="14.25" customHeight="1">
      <c r="B1663" s="1" t="s">
        <v>1651</v>
      </c>
      <c r="C1663" s="4">
        <v>1361.6399999999999</v>
      </c>
      <c r="D1663" s="4">
        <v>988.48</v>
      </c>
      <c r="E1663" s="4">
        <v>40.0</v>
      </c>
      <c r="F1663" s="4">
        <v>147.88</v>
      </c>
      <c r="G1663" s="5">
        <v>2.0</v>
      </c>
      <c r="H1663" s="4">
        <v>20.0</v>
      </c>
      <c r="I1663" s="4">
        <v>73.94</v>
      </c>
      <c r="J1663" s="4">
        <v>1147.24</v>
      </c>
      <c r="K1663" s="4">
        <v>214.4</v>
      </c>
      <c r="L1663" s="4">
        <v>40.0</v>
      </c>
      <c r="M1663" s="4">
        <v>147.88</v>
      </c>
      <c r="N1663" s="4">
        <v>1549.52</v>
      </c>
      <c r="O1663" s="5">
        <v>172.0</v>
      </c>
      <c r="P1663" s="4">
        <v>6.67</v>
      </c>
      <c r="Q1663" s="4">
        <v>680.8199999999999</v>
      </c>
    </row>
    <row r="1664" ht="14.25" customHeight="1">
      <c r="B1664" s="1" t="s">
        <v>1652</v>
      </c>
      <c r="C1664" s="4">
        <v>1139.17</v>
      </c>
      <c r="D1664" s="4">
        <v>715.33</v>
      </c>
      <c r="E1664" s="4">
        <v>24.75</v>
      </c>
      <c r="F1664" s="4">
        <v>70.76</v>
      </c>
      <c r="G1664" s="5">
        <v>1.0</v>
      </c>
      <c r="H1664" s="4">
        <v>24.75</v>
      </c>
      <c r="I1664" s="4">
        <v>70.76</v>
      </c>
      <c r="J1664" s="4">
        <v>1029.6</v>
      </c>
      <c r="K1664" s="4">
        <v>109.57</v>
      </c>
      <c r="L1664" s="4">
        <v>24.75</v>
      </c>
      <c r="M1664" s="4">
        <v>70.76</v>
      </c>
      <c r="N1664" s="4">
        <v>1234.68</v>
      </c>
      <c r="O1664" s="5">
        <v>72.0</v>
      </c>
      <c r="P1664" s="4">
        <v>14.299999999999999</v>
      </c>
      <c r="Q1664" s="4">
        <v>1139.17</v>
      </c>
    </row>
    <row r="1665" ht="14.25" customHeight="1">
      <c r="B1665" s="1" t="s">
        <v>1653</v>
      </c>
      <c r="C1665" s="4">
        <v>1900.12</v>
      </c>
      <c r="D1665" s="4">
        <v>930.5</v>
      </c>
      <c r="E1665" s="4">
        <v>0.0</v>
      </c>
      <c r="F1665" s="4">
        <v>137.7</v>
      </c>
      <c r="G1665" s="5">
        <v>1.0</v>
      </c>
      <c r="H1665" s="4">
        <v>0.0</v>
      </c>
      <c r="I1665" s="4">
        <v>137.7</v>
      </c>
      <c r="J1665" s="4">
        <v>1747.5</v>
      </c>
      <c r="K1665" s="4">
        <v>152.62</v>
      </c>
      <c r="L1665" s="4">
        <v>0.0</v>
      </c>
      <c r="M1665" s="4">
        <v>137.7</v>
      </c>
      <c r="N1665" s="4">
        <v>2037.82</v>
      </c>
      <c r="O1665" s="5">
        <v>250.0</v>
      </c>
      <c r="P1665" s="4">
        <v>6.99</v>
      </c>
      <c r="Q1665" s="4">
        <v>1900.12</v>
      </c>
    </row>
    <row r="1666" ht="14.25" customHeight="1">
      <c r="B1666" s="1" t="s">
        <v>1654</v>
      </c>
      <c r="C1666" s="4">
        <v>315.37</v>
      </c>
      <c r="D1666" s="4">
        <v>149.7</v>
      </c>
      <c r="E1666" s="4">
        <v>16.75</v>
      </c>
      <c r="F1666" s="4">
        <v>84.36</v>
      </c>
      <c r="G1666" s="5">
        <v>1.0</v>
      </c>
      <c r="H1666" s="4">
        <v>16.75</v>
      </c>
      <c r="I1666" s="4">
        <v>84.36</v>
      </c>
      <c r="J1666" s="4">
        <v>299.5</v>
      </c>
      <c r="K1666" s="4">
        <v>15.87</v>
      </c>
      <c r="L1666" s="4">
        <v>16.75</v>
      </c>
      <c r="M1666" s="4">
        <v>84.36</v>
      </c>
      <c r="N1666" s="4">
        <v>416.48</v>
      </c>
      <c r="O1666" s="5">
        <v>50.0</v>
      </c>
      <c r="P1666" s="4">
        <v>5.99</v>
      </c>
      <c r="Q1666" s="4">
        <v>315.37</v>
      </c>
    </row>
    <row r="1667" ht="14.25" customHeight="1">
      <c r="B1667" s="1" t="s">
        <v>1655</v>
      </c>
      <c r="C1667" s="4">
        <v>1504.95</v>
      </c>
      <c r="D1667" s="4">
        <v>1008.0</v>
      </c>
      <c r="E1667" s="4">
        <v>0.0</v>
      </c>
      <c r="F1667" s="4">
        <v>435.12</v>
      </c>
      <c r="G1667" s="5">
        <v>1.0</v>
      </c>
      <c r="H1667" s="4">
        <v>0.0</v>
      </c>
      <c r="I1667" s="4">
        <v>435.12</v>
      </c>
      <c r="J1667" s="4">
        <v>1480.0</v>
      </c>
      <c r="K1667" s="4">
        <v>24.95</v>
      </c>
      <c r="L1667" s="4">
        <v>0.0</v>
      </c>
      <c r="M1667" s="4">
        <v>435.12</v>
      </c>
      <c r="N1667" s="4">
        <v>1940.07</v>
      </c>
      <c r="O1667" s="5">
        <v>4000.0</v>
      </c>
      <c r="P1667" s="4">
        <v>0.37</v>
      </c>
      <c r="Q1667" s="4">
        <v>1504.95</v>
      </c>
    </row>
    <row r="1668" ht="14.25" customHeight="1">
      <c r="B1668" s="1" t="s">
        <v>1656</v>
      </c>
      <c r="C1668" s="4">
        <v>242.01999999999998</v>
      </c>
      <c r="D1668" s="4">
        <v>141.0</v>
      </c>
      <c r="E1668" s="4">
        <v>13.25</v>
      </c>
      <c r="F1668" s="4">
        <v>74.88999999999999</v>
      </c>
      <c r="G1668" s="5">
        <v>2.0</v>
      </c>
      <c r="H1668" s="4">
        <v>6.625</v>
      </c>
      <c r="I1668" s="4">
        <v>37.44499999999999</v>
      </c>
      <c r="J1668" s="4">
        <v>202.5</v>
      </c>
      <c r="K1668" s="4">
        <v>39.519999999999996</v>
      </c>
      <c r="L1668" s="4">
        <v>13.25</v>
      </c>
      <c r="M1668" s="4">
        <v>74.88999999999999</v>
      </c>
      <c r="N1668" s="4">
        <v>330.15999999999997</v>
      </c>
      <c r="O1668" s="5">
        <v>500.0</v>
      </c>
      <c r="P1668" s="4">
        <v>0.405</v>
      </c>
      <c r="Q1668" s="4">
        <v>121.00999999999999</v>
      </c>
    </row>
    <row r="1669" ht="14.25" customHeight="1">
      <c r="B1669" s="1" t="s">
        <v>1657</v>
      </c>
      <c r="C1669" s="4">
        <v>274.27</v>
      </c>
      <c r="D1669" s="4">
        <v>183.0</v>
      </c>
      <c r="E1669" s="4">
        <v>16.75</v>
      </c>
      <c r="F1669" s="4">
        <v>72.93</v>
      </c>
      <c r="G1669" s="5">
        <v>1.0</v>
      </c>
      <c r="H1669" s="4">
        <v>16.75</v>
      </c>
      <c r="I1669" s="4">
        <v>72.93</v>
      </c>
      <c r="J1669" s="4">
        <v>308.0</v>
      </c>
      <c r="K1669" s="4">
        <v>-33.73</v>
      </c>
      <c r="L1669" s="4">
        <v>16.75</v>
      </c>
      <c r="M1669" s="4">
        <v>72.93</v>
      </c>
      <c r="N1669" s="4">
        <v>363.95</v>
      </c>
      <c r="O1669" s="5">
        <v>700.0</v>
      </c>
      <c r="P1669" s="4">
        <v>0.44</v>
      </c>
      <c r="Q1669" s="4">
        <v>274.27</v>
      </c>
    </row>
    <row r="1670" ht="14.25" customHeight="1">
      <c r="B1670" s="1" t="s">
        <v>1658</v>
      </c>
      <c r="C1670" s="4">
        <v>115.91</v>
      </c>
      <c r="D1670" s="4">
        <v>70.5</v>
      </c>
      <c r="E1670" s="4">
        <v>13.25</v>
      </c>
      <c r="F1670" s="4">
        <v>33.3</v>
      </c>
      <c r="G1670" s="5">
        <v>1.0</v>
      </c>
      <c r="H1670" s="4">
        <v>13.25</v>
      </c>
      <c r="I1670" s="4">
        <v>33.3</v>
      </c>
      <c r="J1670" s="4">
        <v>90.0</v>
      </c>
      <c r="K1670" s="4">
        <v>25.91</v>
      </c>
      <c r="L1670" s="4">
        <v>13.25</v>
      </c>
      <c r="M1670" s="4">
        <v>33.3</v>
      </c>
      <c r="N1670" s="4">
        <v>162.46</v>
      </c>
      <c r="O1670" s="5">
        <v>250.0</v>
      </c>
      <c r="P1670" s="4">
        <v>0.36</v>
      </c>
      <c r="Q1670" s="4">
        <v>115.91</v>
      </c>
    </row>
    <row r="1671" ht="14.25" customHeight="1">
      <c r="B1671" s="1" t="s">
        <v>1659</v>
      </c>
      <c r="C1671" s="4">
        <v>525.18</v>
      </c>
      <c r="D1671" s="4">
        <v>282.0</v>
      </c>
      <c r="E1671" s="4">
        <v>18.75</v>
      </c>
      <c r="F1671" s="4">
        <v>33.6</v>
      </c>
      <c r="G1671" s="5">
        <v>1.0</v>
      </c>
      <c r="H1671" s="4">
        <v>18.75</v>
      </c>
      <c r="I1671" s="4">
        <v>33.6</v>
      </c>
      <c r="J1671" s="4">
        <v>475.0</v>
      </c>
      <c r="K1671" s="4">
        <v>50.18</v>
      </c>
      <c r="L1671" s="4">
        <v>18.75</v>
      </c>
      <c r="M1671" s="4">
        <v>33.6</v>
      </c>
      <c r="N1671" s="4">
        <v>577.53</v>
      </c>
      <c r="O1671" s="5">
        <v>500.0</v>
      </c>
      <c r="P1671" s="4">
        <v>0.95</v>
      </c>
      <c r="Q1671" s="4">
        <v>525.18</v>
      </c>
    </row>
    <row r="1672" ht="14.25" customHeight="1">
      <c r="B1672" s="1" t="s">
        <v>1660</v>
      </c>
      <c r="C1672" s="4">
        <v>1498.75</v>
      </c>
      <c r="D1672" s="4">
        <v>822.0</v>
      </c>
      <c r="E1672" s="4">
        <v>41.5</v>
      </c>
      <c r="F1672" s="4">
        <v>78.41</v>
      </c>
      <c r="G1672" s="5">
        <v>2.0</v>
      </c>
      <c r="H1672" s="4">
        <v>20.75</v>
      </c>
      <c r="I1672" s="4">
        <v>39.205</v>
      </c>
      <c r="J1672" s="4">
        <v>1328.75</v>
      </c>
      <c r="K1672" s="4">
        <v>170.0</v>
      </c>
      <c r="L1672" s="4">
        <v>41.5</v>
      </c>
      <c r="M1672" s="4">
        <v>78.41</v>
      </c>
      <c r="N1672" s="4">
        <v>1618.66</v>
      </c>
      <c r="O1672" s="5">
        <v>225.0</v>
      </c>
      <c r="P1672" s="4">
        <v>5.905555555555556</v>
      </c>
      <c r="Q1672" s="4">
        <v>749.375</v>
      </c>
    </row>
    <row r="1673" ht="14.25" customHeight="1">
      <c r="B1673" s="1" t="s">
        <v>1661</v>
      </c>
      <c r="C1673" s="4">
        <v>3103.2799999999997</v>
      </c>
      <c r="D1673" s="4">
        <v>1802.7000000000003</v>
      </c>
      <c r="E1673" s="4">
        <v>78.25</v>
      </c>
      <c r="F1673" s="4">
        <v>143.74</v>
      </c>
      <c r="G1673" s="5">
        <v>4.0</v>
      </c>
      <c r="H1673" s="4">
        <v>19.5625</v>
      </c>
      <c r="I1673" s="4">
        <v>35.935</v>
      </c>
      <c r="J1673" s="4">
        <v>2462.75</v>
      </c>
      <c r="K1673" s="4">
        <v>640.5300000000001</v>
      </c>
      <c r="L1673" s="4">
        <v>78.25</v>
      </c>
      <c r="M1673" s="4">
        <v>143.74</v>
      </c>
      <c r="N1673" s="4">
        <v>3325.27</v>
      </c>
      <c r="O1673" s="5">
        <v>525.0</v>
      </c>
      <c r="P1673" s="4">
        <v>4.690952380952381</v>
      </c>
      <c r="Q1673" s="4">
        <v>775.8199999999999</v>
      </c>
    </row>
    <row r="1674" ht="14.25" customHeight="1">
      <c r="B1674" s="1" t="s">
        <v>1662</v>
      </c>
      <c r="C1674" s="4">
        <v>1950.54</v>
      </c>
      <c r="D1674" s="4">
        <v>1234.1399999999999</v>
      </c>
      <c r="E1674" s="4">
        <v>40.0</v>
      </c>
      <c r="F1674" s="4">
        <v>180.34</v>
      </c>
      <c r="G1674" s="5">
        <v>3.0</v>
      </c>
      <c r="H1674" s="4">
        <v>13.333333333333334</v>
      </c>
      <c r="I1674" s="4">
        <v>60.11333333333334</v>
      </c>
      <c r="J1674" s="4">
        <v>1686.1799999999998</v>
      </c>
      <c r="K1674" s="4">
        <v>264.36</v>
      </c>
      <c r="L1674" s="4">
        <v>40.0</v>
      </c>
      <c r="M1674" s="4">
        <v>180.34</v>
      </c>
      <c r="N1674" s="4">
        <v>2170.88</v>
      </c>
      <c r="O1674" s="5">
        <v>186.0</v>
      </c>
      <c r="P1674" s="4">
        <v>9.065483870967741</v>
      </c>
      <c r="Q1674" s="4">
        <v>650.18</v>
      </c>
    </row>
    <row r="1675" ht="14.25" customHeight="1">
      <c r="B1675" s="1" t="s">
        <v>1663</v>
      </c>
      <c r="C1675" s="4">
        <v>129.51</v>
      </c>
      <c r="D1675" s="4">
        <v>78.0</v>
      </c>
      <c r="E1675" s="4">
        <v>14.5</v>
      </c>
      <c r="F1675" s="4">
        <v>24.53</v>
      </c>
      <c r="G1675" s="5">
        <v>1.0</v>
      </c>
      <c r="H1675" s="4">
        <v>14.5</v>
      </c>
      <c r="I1675" s="4">
        <v>24.53</v>
      </c>
      <c r="J1675" s="4">
        <v>94.5</v>
      </c>
      <c r="K1675" s="4">
        <v>35.01</v>
      </c>
      <c r="L1675" s="4">
        <v>14.5</v>
      </c>
      <c r="M1675" s="4">
        <v>24.53</v>
      </c>
      <c r="N1675" s="4">
        <v>168.54</v>
      </c>
      <c r="O1675" s="5">
        <v>150.0</v>
      </c>
      <c r="P1675" s="4">
        <v>0.63</v>
      </c>
      <c r="Q1675" s="4">
        <v>129.51</v>
      </c>
    </row>
    <row r="1676" ht="14.25" customHeight="1">
      <c r="B1676" s="1" t="s">
        <v>1664</v>
      </c>
      <c r="C1676" s="4">
        <v>424.88</v>
      </c>
      <c r="D1676" s="4">
        <v>225.0</v>
      </c>
      <c r="E1676" s="4">
        <v>16.75</v>
      </c>
      <c r="F1676" s="4">
        <v>69.37</v>
      </c>
      <c r="G1676" s="5">
        <v>1.0</v>
      </c>
      <c r="H1676" s="4">
        <v>16.75</v>
      </c>
      <c r="I1676" s="4">
        <v>69.37</v>
      </c>
      <c r="J1676" s="4">
        <v>375.0</v>
      </c>
      <c r="K1676" s="4">
        <v>49.88</v>
      </c>
      <c r="L1676" s="4">
        <v>16.75</v>
      </c>
      <c r="M1676" s="4">
        <v>69.37</v>
      </c>
      <c r="N1676" s="4">
        <v>511.0</v>
      </c>
      <c r="O1676" s="5">
        <v>500.0</v>
      </c>
      <c r="P1676" s="4">
        <v>0.75</v>
      </c>
      <c r="Q1676" s="4">
        <v>424.88</v>
      </c>
    </row>
    <row r="1677" ht="14.25" customHeight="1">
      <c r="B1677" s="1" t="s">
        <v>1665</v>
      </c>
      <c r="C1677" s="4">
        <v>1044.57</v>
      </c>
      <c r="D1677" s="4">
        <v>573.0</v>
      </c>
      <c r="E1677" s="4">
        <v>58.0</v>
      </c>
      <c r="F1677" s="4">
        <v>167.12</v>
      </c>
      <c r="G1677" s="5">
        <v>6.0</v>
      </c>
      <c r="H1677" s="4">
        <v>9.666666666666666</v>
      </c>
      <c r="I1677" s="4">
        <v>27.853333333333335</v>
      </c>
      <c r="J1677" s="4">
        <v>886.5</v>
      </c>
      <c r="K1677" s="4">
        <v>158.07</v>
      </c>
      <c r="L1677" s="4">
        <v>58.0</v>
      </c>
      <c r="M1677" s="4">
        <v>167.12</v>
      </c>
      <c r="N1677" s="4">
        <v>1269.69</v>
      </c>
      <c r="O1677" s="5">
        <v>1150.0</v>
      </c>
      <c r="P1677" s="4">
        <v>0.7708695652173913</v>
      </c>
      <c r="Q1677" s="4">
        <v>174.095</v>
      </c>
    </row>
    <row r="1678" ht="14.25" customHeight="1">
      <c r="B1678" s="1" t="s">
        <v>1666</v>
      </c>
      <c r="C1678" s="4">
        <v>1341.6</v>
      </c>
      <c r="D1678" s="4">
        <v>673.8</v>
      </c>
      <c r="E1678" s="4">
        <v>32.0</v>
      </c>
      <c r="F1678" s="4">
        <v>78.78</v>
      </c>
      <c r="G1678" s="5">
        <v>3.0</v>
      </c>
      <c r="H1678" s="4">
        <v>10.666666666666666</v>
      </c>
      <c r="I1678" s="4">
        <v>26.26</v>
      </c>
      <c r="J1678" s="4">
        <v>1216.0</v>
      </c>
      <c r="K1678" s="4">
        <v>125.6</v>
      </c>
      <c r="L1678" s="4">
        <v>32.0</v>
      </c>
      <c r="M1678" s="4">
        <v>78.78</v>
      </c>
      <c r="N1678" s="4">
        <v>1452.38</v>
      </c>
      <c r="O1678" s="5">
        <v>800.0</v>
      </c>
      <c r="P1678" s="4">
        <v>1.52</v>
      </c>
      <c r="Q1678" s="4">
        <v>447.2</v>
      </c>
    </row>
    <row r="1679" ht="14.25" customHeight="1">
      <c r="B1679" s="1" t="s">
        <v>1667</v>
      </c>
      <c r="C1679" s="4">
        <v>1288.1</v>
      </c>
      <c r="D1679" s="4">
        <v>634.8</v>
      </c>
      <c r="E1679" s="4">
        <v>38.75</v>
      </c>
      <c r="F1679" s="4">
        <v>83.05</v>
      </c>
      <c r="G1679" s="5">
        <v>2.0</v>
      </c>
      <c r="H1679" s="4">
        <v>19.375</v>
      </c>
      <c r="I1679" s="4">
        <v>41.525</v>
      </c>
      <c r="J1679" s="4">
        <v>1170.5</v>
      </c>
      <c r="K1679" s="4">
        <v>117.6</v>
      </c>
      <c r="L1679" s="4">
        <v>38.75</v>
      </c>
      <c r="M1679" s="4">
        <v>83.05</v>
      </c>
      <c r="N1679" s="4">
        <v>1409.9</v>
      </c>
      <c r="O1679" s="5">
        <v>450.0</v>
      </c>
      <c r="P1679" s="4">
        <v>2.601111111111111</v>
      </c>
      <c r="Q1679" s="4">
        <v>644.05</v>
      </c>
    </row>
    <row r="1680" ht="14.25" customHeight="1">
      <c r="B1680" s="1" t="s">
        <v>1668</v>
      </c>
      <c r="C1680" s="4">
        <v>651.53</v>
      </c>
      <c r="D1680" s="4">
        <v>305.1</v>
      </c>
      <c r="E1680" s="4">
        <v>14.5</v>
      </c>
      <c r="F1680" s="4">
        <v>57.17</v>
      </c>
      <c r="G1680" s="5">
        <v>2.0</v>
      </c>
      <c r="H1680" s="4">
        <v>7.25</v>
      </c>
      <c r="I1680" s="4">
        <v>28.585</v>
      </c>
      <c r="J1680" s="4">
        <v>566.5</v>
      </c>
      <c r="K1680" s="4">
        <v>85.03</v>
      </c>
      <c r="L1680" s="4">
        <v>14.5</v>
      </c>
      <c r="M1680" s="4">
        <v>57.17</v>
      </c>
      <c r="N1680" s="4">
        <v>723.2</v>
      </c>
      <c r="O1680" s="5">
        <v>350.0</v>
      </c>
      <c r="P1680" s="4">
        <v>1.6185714285714285</v>
      </c>
      <c r="Q1680" s="4">
        <v>325.765</v>
      </c>
    </row>
    <row r="1681" ht="14.25" customHeight="1">
      <c r="B1681" s="1" t="s">
        <v>1669</v>
      </c>
      <c r="C1681" s="4">
        <v>195.32</v>
      </c>
      <c r="D1681" s="4">
        <v>95.1</v>
      </c>
      <c r="E1681" s="4">
        <v>14.5</v>
      </c>
      <c r="F1681" s="4">
        <v>14.57</v>
      </c>
      <c r="G1681" s="5">
        <v>1.0</v>
      </c>
      <c r="H1681" s="4">
        <v>14.5</v>
      </c>
      <c r="I1681" s="4">
        <v>14.57</v>
      </c>
      <c r="J1681" s="4">
        <v>157.0</v>
      </c>
      <c r="K1681" s="4">
        <v>38.32</v>
      </c>
      <c r="L1681" s="4">
        <v>14.5</v>
      </c>
      <c r="M1681" s="4">
        <v>14.57</v>
      </c>
      <c r="N1681" s="4">
        <v>224.39</v>
      </c>
      <c r="O1681" s="5">
        <v>100.0</v>
      </c>
      <c r="P1681" s="4">
        <v>1.57</v>
      </c>
      <c r="Q1681" s="4">
        <v>195.32</v>
      </c>
    </row>
    <row r="1682" ht="14.25" customHeight="1">
      <c r="B1682" s="1" t="s">
        <v>1670</v>
      </c>
      <c r="C1682" s="4">
        <v>281.93</v>
      </c>
      <c r="D1682" s="4">
        <v>203.0</v>
      </c>
      <c r="E1682" s="4">
        <v>16.75</v>
      </c>
      <c r="F1682" s="4">
        <v>21.29</v>
      </c>
      <c r="G1682" s="5">
        <v>1.0</v>
      </c>
      <c r="H1682" s="4">
        <v>16.75</v>
      </c>
      <c r="I1682" s="4">
        <v>21.29</v>
      </c>
      <c r="J1682" s="4">
        <v>225.0</v>
      </c>
      <c r="K1682" s="4">
        <v>56.93</v>
      </c>
      <c r="L1682" s="4">
        <v>16.75</v>
      </c>
      <c r="M1682" s="4">
        <v>21.29</v>
      </c>
      <c r="N1682" s="4">
        <v>319.97</v>
      </c>
      <c r="O1682" s="5">
        <v>500.0</v>
      </c>
      <c r="P1682" s="4">
        <v>0.45</v>
      </c>
      <c r="Q1682" s="4">
        <v>281.93</v>
      </c>
    </row>
    <row r="1683" ht="14.25" customHeight="1">
      <c r="B1683" s="1" t="s">
        <v>1671</v>
      </c>
      <c r="C1683" s="4">
        <v>3579.0700000000006</v>
      </c>
      <c r="D1683" s="4">
        <v>2248.13</v>
      </c>
      <c r="E1683" s="4">
        <v>163.25</v>
      </c>
      <c r="F1683" s="4">
        <v>404.19</v>
      </c>
      <c r="G1683" s="5">
        <v>16.0</v>
      </c>
      <c r="H1683" s="4">
        <v>10.203125</v>
      </c>
      <c r="I1683" s="4">
        <v>25.261875</v>
      </c>
      <c r="J1683" s="4">
        <v>3197.75</v>
      </c>
      <c r="K1683" s="4">
        <v>381.32000000000005</v>
      </c>
      <c r="L1683" s="4">
        <v>163.25</v>
      </c>
      <c r="M1683" s="4">
        <v>404.19</v>
      </c>
      <c r="N1683" s="4">
        <v>4146.509999999999</v>
      </c>
      <c r="O1683" s="5">
        <v>4375.0</v>
      </c>
      <c r="P1683" s="4">
        <v>0.7309142857142857</v>
      </c>
      <c r="Q1683" s="4">
        <v>223.69187500000004</v>
      </c>
    </row>
    <row r="1684" ht="14.25" customHeight="1">
      <c r="B1684" s="1" t="s">
        <v>1672</v>
      </c>
      <c r="C1684" s="4">
        <v>435.41</v>
      </c>
      <c r="D1684" s="4">
        <v>228.0</v>
      </c>
      <c r="E1684" s="4">
        <v>16.75</v>
      </c>
      <c r="F1684" s="4">
        <v>30.02</v>
      </c>
      <c r="G1684" s="5">
        <v>1.0</v>
      </c>
      <c r="H1684" s="4">
        <v>16.75</v>
      </c>
      <c r="I1684" s="4">
        <v>30.02</v>
      </c>
      <c r="J1684" s="4">
        <v>385.0</v>
      </c>
      <c r="K1684" s="4">
        <v>50.41</v>
      </c>
      <c r="L1684" s="4">
        <v>16.75</v>
      </c>
      <c r="M1684" s="4">
        <v>30.02</v>
      </c>
      <c r="N1684" s="4">
        <v>482.18</v>
      </c>
      <c r="O1684" s="5">
        <v>500.0</v>
      </c>
      <c r="P1684" s="4">
        <v>0.77</v>
      </c>
      <c r="Q1684" s="4">
        <v>435.41</v>
      </c>
    </row>
    <row r="1685" ht="14.25" customHeight="1">
      <c r="B1685" s="1" t="s">
        <v>1673</v>
      </c>
      <c r="C1685" s="4">
        <v>358.55</v>
      </c>
      <c r="D1685" s="4">
        <v>201.0</v>
      </c>
      <c r="E1685" s="4">
        <v>15.5</v>
      </c>
      <c r="F1685" s="4">
        <v>21.37</v>
      </c>
      <c r="G1685" s="5">
        <v>1.0</v>
      </c>
      <c r="H1685" s="4">
        <v>15.5</v>
      </c>
      <c r="I1685" s="4">
        <v>21.37</v>
      </c>
      <c r="J1685" s="4">
        <v>315.0</v>
      </c>
      <c r="K1685" s="4">
        <v>43.55</v>
      </c>
      <c r="L1685" s="4">
        <v>15.5</v>
      </c>
      <c r="M1685" s="4">
        <v>21.37</v>
      </c>
      <c r="N1685" s="4">
        <v>395.42</v>
      </c>
      <c r="O1685" s="5">
        <v>500.0</v>
      </c>
      <c r="P1685" s="4">
        <v>0.63</v>
      </c>
      <c r="Q1685" s="4">
        <v>358.55</v>
      </c>
    </row>
    <row r="1686" ht="14.25" customHeight="1">
      <c r="B1686" s="1" t="s">
        <v>1674</v>
      </c>
      <c r="C1686" s="4">
        <v>1213.96</v>
      </c>
      <c r="D1686" s="4">
        <v>932.25</v>
      </c>
      <c r="E1686" s="4">
        <v>47.5</v>
      </c>
      <c r="F1686" s="4">
        <v>113.53999999999999</v>
      </c>
      <c r="G1686" s="5">
        <v>3.0</v>
      </c>
      <c r="H1686" s="4">
        <v>15.833333333333334</v>
      </c>
      <c r="I1686" s="4">
        <v>37.846666666666664</v>
      </c>
      <c r="J1686" s="4">
        <v>1080.0</v>
      </c>
      <c r="K1686" s="4">
        <v>133.95999999999998</v>
      </c>
      <c r="L1686" s="4">
        <v>47.5</v>
      </c>
      <c r="M1686" s="4">
        <v>113.53999999999999</v>
      </c>
      <c r="N1686" s="4">
        <v>1375.0</v>
      </c>
      <c r="O1686" s="5">
        <v>1750.0</v>
      </c>
      <c r="P1686" s="4">
        <v>0.6171428571428571</v>
      </c>
      <c r="Q1686" s="4">
        <v>404.65333333333336</v>
      </c>
    </row>
    <row r="1687" ht="14.25" customHeight="1">
      <c r="B1687" s="1" t="s">
        <v>1675</v>
      </c>
      <c r="C1687" s="4">
        <v>851.64</v>
      </c>
      <c r="D1687" s="4">
        <v>564.0</v>
      </c>
      <c r="E1687" s="4">
        <v>0.0</v>
      </c>
      <c r="F1687" s="4">
        <v>97.35</v>
      </c>
      <c r="G1687" s="5">
        <v>2.0</v>
      </c>
      <c r="H1687" s="4">
        <v>0.0</v>
      </c>
      <c r="I1687" s="4">
        <v>48.675</v>
      </c>
      <c r="J1687" s="4">
        <v>750.0</v>
      </c>
      <c r="K1687" s="4">
        <v>101.64</v>
      </c>
      <c r="L1687" s="4">
        <v>0.0</v>
      </c>
      <c r="M1687" s="4">
        <v>97.35</v>
      </c>
      <c r="N1687" s="4">
        <v>948.99</v>
      </c>
      <c r="O1687" s="5">
        <v>1500.0</v>
      </c>
      <c r="P1687" s="4">
        <v>0.5</v>
      </c>
      <c r="Q1687" s="4">
        <v>425.82</v>
      </c>
    </row>
    <row r="1688" ht="14.25" customHeight="1">
      <c r="B1688" s="1" t="s">
        <v>1676</v>
      </c>
      <c r="C1688" s="4">
        <v>1169.82</v>
      </c>
      <c r="D1688" s="4">
        <v>787.5</v>
      </c>
      <c r="E1688" s="4">
        <v>43.25</v>
      </c>
      <c r="F1688" s="4">
        <v>151.32</v>
      </c>
      <c r="G1688" s="5">
        <v>4.0</v>
      </c>
      <c r="H1688" s="4">
        <v>10.8125</v>
      </c>
      <c r="I1688" s="4">
        <v>37.83</v>
      </c>
      <c r="J1688" s="4">
        <v>1052.5</v>
      </c>
      <c r="K1688" s="4">
        <v>117.32</v>
      </c>
      <c r="L1688" s="4">
        <v>43.25</v>
      </c>
      <c r="M1688" s="4">
        <v>151.32</v>
      </c>
      <c r="N1688" s="4">
        <v>1364.3899999999999</v>
      </c>
      <c r="O1688" s="5">
        <v>2500.0</v>
      </c>
      <c r="P1688" s="4">
        <v>0.421</v>
      </c>
      <c r="Q1688" s="4">
        <v>292.455</v>
      </c>
    </row>
    <row r="1689" ht="14.25" customHeight="1">
      <c r="B1689" s="1" t="s">
        <v>1677</v>
      </c>
      <c r="C1689" s="4">
        <v>2920.4300000000003</v>
      </c>
      <c r="D1689" s="4">
        <v>1084.2</v>
      </c>
      <c r="E1689" s="4">
        <v>90.0</v>
      </c>
      <c r="F1689" s="4">
        <v>235.88</v>
      </c>
      <c r="G1689" s="5">
        <v>5.0</v>
      </c>
      <c r="H1689" s="4">
        <v>18.0</v>
      </c>
      <c r="I1689" s="4">
        <v>47.176</v>
      </c>
      <c r="J1689" s="4">
        <v>2635.5</v>
      </c>
      <c r="K1689" s="4">
        <v>284.93</v>
      </c>
      <c r="L1689" s="4">
        <v>90.0</v>
      </c>
      <c r="M1689" s="4">
        <v>235.88</v>
      </c>
      <c r="N1689" s="4">
        <v>3246.31</v>
      </c>
      <c r="O1689" s="5">
        <v>2900.0</v>
      </c>
      <c r="P1689" s="4">
        <v>0.9087931034482759</v>
      </c>
      <c r="Q1689" s="4">
        <v>584.086</v>
      </c>
    </row>
    <row r="1690" ht="14.25" customHeight="1">
      <c r="B1690" s="1" t="s">
        <v>1678</v>
      </c>
      <c r="C1690" s="4">
        <v>276.41</v>
      </c>
      <c r="D1690" s="4">
        <v>127.0</v>
      </c>
      <c r="E1690" s="4">
        <v>15.5</v>
      </c>
      <c r="F1690" s="4">
        <v>16.32</v>
      </c>
      <c r="G1690" s="5">
        <v>1.0</v>
      </c>
      <c r="H1690" s="4">
        <v>15.5</v>
      </c>
      <c r="I1690" s="4">
        <v>16.32</v>
      </c>
      <c r="J1690" s="4">
        <v>262.5</v>
      </c>
      <c r="K1690" s="4">
        <v>13.91</v>
      </c>
      <c r="L1690" s="4">
        <v>15.5</v>
      </c>
      <c r="M1690" s="4">
        <v>16.32</v>
      </c>
      <c r="N1690" s="4">
        <v>308.23</v>
      </c>
      <c r="O1690" s="5">
        <v>250.0</v>
      </c>
      <c r="P1690" s="4">
        <v>1.05</v>
      </c>
      <c r="Q1690" s="4">
        <v>276.41</v>
      </c>
    </row>
    <row r="1691" ht="14.25" customHeight="1">
      <c r="B1691" s="1" t="s">
        <v>1679</v>
      </c>
      <c r="C1691" s="4">
        <v>723.39</v>
      </c>
      <c r="D1691" s="4">
        <v>295.0</v>
      </c>
      <c r="E1691" s="4">
        <v>20.0</v>
      </c>
      <c r="F1691" s="4">
        <v>26.79</v>
      </c>
      <c r="G1691" s="5">
        <v>1.0</v>
      </c>
      <c r="H1691" s="4">
        <v>20.0</v>
      </c>
      <c r="I1691" s="4">
        <v>26.79</v>
      </c>
      <c r="J1691" s="4">
        <v>630.0</v>
      </c>
      <c r="K1691" s="4">
        <v>93.39</v>
      </c>
      <c r="L1691" s="4">
        <v>20.0</v>
      </c>
      <c r="M1691" s="4">
        <v>26.79</v>
      </c>
      <c r="N1691" s="4">
        <v>770.18</v>
      </c>
      <c r="O1691" s="5">
        <v>500.0</v>
      </c>
      <c r="P1691" s="4">
        <v>1.26</v>
      </c>
      <c r="Q1691" s="4">
        <v>723.39</v>
      </c>
    </row>
    <row r="1692" ht="14.25" customHeight="1">
      <c r="B1692" s="1" t="s">
        <v>1680</v>
      </c>
      <c r="C1692" s="4">
        <v>300.11</v>
      </c>
      <c r="D1692" s="4">
        <v>133.6</v>
      </c>
      <c r="E1692" s="4">
        <v>15.5</v>
      </c>
      <c r="F1692" s="4">
        <v>30.44</v>
      </c>
      <c r="G1692" s="5">
        <v>1.0</v>
      </c>
      <c r="H1692" s="4">
        <v>15.5</v>
      </c>
      <c r="I1692" s="4">
        <v>30.44</v>
      </c>
      <c r="J1692" s="4">
        <v>285.0</v>
      </c>
      <c r="K1692" s="4">
        <v>15.11</v>
      </c>
      <c r="L1692" s="4">
        <v>15.5</v>
      </c>
      <c r="M1692" s="4">
        <v>30.44</v>
      </c>
      <c r="N1692" s="4">
        <v>346.05</v>
      </c>
      <c r="O1692" s="5">
        <v>150.0</v>
      </c>
      <c r="P1692" s="4">
        <v>1.9</v>
      </c>
      <c r="Q1692" s="4">
        <v>300.11</v>
      </c>
    </row>
    <row r="1693" ht="14.25" customHeight="1">
      <c r="B1693" s="1" t="s">
        <v>1681</v>
      </c>
      <c r="C1693" s="4">
        <v>565.99</v>
      </c>
      <c r="D1693" s="4">
        <v>221.5</v>
      </c>
      <c r="E1693" s="4">
        <v>18.75</v>
      </c>
      <c r="F1693" s="4">
        <v>35.55</v>
      </c>
      <c r="G1693" s="5">
        <v>1.0</v>
      </c>
      <c r="H1693" s="4">
        <v>18.75</v>
      </c>
      <c r="I1693" s="4">
        <v>35.55</v>
      </c>
      <c r="J1693" s="4">
        <v>482.5</v>
      </c>
      <c r="K1693" s="4">
        <v>83.49</v>
      </c>
      <c r="L1693" s="4">
        <v>18.75</v>
      </c>
      <c r="M1693" s="4">
        <v>35.55</v>
      </c>
      <c r="N1693" s="4">
        <v>620.29</v>
      </c>
      <c r="O1693" s="5">
        <v>250.0</v>
      </c>
      <c r="P1693" s="4">
        <v>1.93</v>
      </c>
      <c r="Q1693" s="4">
        <v>565.99</v>
      </c>
    </row>
    <row r="1694" ht="14.25" customHeight="1">
      <c r="B1694" s="1" t="s">
        <v>1682</v>
      </c>
      <c r="C1694" s="4">
        <v>370.0</v>
      </c>
      <c r="D1694" s="4">
        <v>257.0</v>
      </c>
      <c r="E1694" s="4">
        <v>0.0</v>
      </c>
      <c r="F1694" s="4">
        <v>27.54</v>
      </c>
      <c r="G1694" s="5">
        <v>1.0</v>
      </c>
      <c r="H1694" s="4">
        <v>0.0</v>
      </c>
      <c r="I1694" s="4">
        <v>27.54</v>
      </c>
      <c r="J1694" s="4">
        <v>387.5</v>
      </c>
      <c r="K1694" s="4">
        <v>-17.5</v>
      </c>
      <c r="L1694" s="4">
        <v>0.0</v>
      </c>
      <c r="M1694" s="4">
        <v>27.54</v>
      </c>
      <c r="N1694" s="4">
        <v>397.54</v>
      </c>
      <c r="O1694" s="5">
        <v>250.0</v>
      </c>
      <c r="P1694" s="4">
        <v>1.55</v>
      </c>
      <c r="Q1694" s="4">
        <v>370.0</v>
      </c>
    </row>
    <row r="1695" ht="14.25" customHeight="1">
      <c r="B1695" s="1" t="s">
        <v>1683</v>
      </c>
      <c r="C1695" s="4">
        <v>980.63</v>
      </c>
      <c r="D1695" s="4">
        <v>570.0</v>
      </c>
      <c r="E1695" s="4">
        <v>46.5</v>
      </c>
      <c r="F1695" s="4">
        <v>109.08999999999999</v>
      </c>
      <c r="G1695" s="5">
        <v>3.0</v>
      </c>
      <c r="H1695" s="4">
        <v>15.5</v>
      </c>
      <c r="I1695" s="4">
        <v>36.36333333333333</v>
      </c>
      <c r="J1695" s="4">
        <v>974.0</v>
      </c>
      <c r="K1695" s="4">
        <v>6.630000000000003</v>
      </c>
      <c r="L1695" s="4">
        <v>46.5</v>
      </c>
      <c r="M1695" s="4">
        <v>109.08999999999999</v>
      </c>
      <c r="N1695" s="4">
        <v>1136.22</v>
      </c>
      <c r="O1695" s="5">
        <v>700.0</v>
      </c>
      <c r="P1695" s="4">
        <v>1.3914285714285715</v>
      </c>
      <c r="Q1695" s="4">
        <v>326.87666666666667</v>
      </c>
    </row>
    <row r="1696" ht="14.25" customHeight="1">
      <c r="B1696" s="1" t="s">
        <v>1684</v>
      </c>
      <c r="C1696" s="4">
        <v>585.8</v>
      </c>
      <c r="D1696" s="4">
        <v>421.6</v>
      </c>
      <c r="E1696" s="4">
        <v>28.75</v>
      </c>
      <c r="F1696" s="4">
        <v>81.47</v>
      </c>
      <c r="G1696" s="5">
        <v>2.0</v>
      </c>
      <c r="H1696" s="4">
        <v>14.375</v>
      </c>
      <c r="I1696" s="4">
        <v>40.735</v>
      </c>
      <c r="J1696" s="4">
        <v>599.0</v>
      </c>
      <c r="K1696" s="4">
        <v>-13.2</v>
      </c>
      <c r="L1696" s="4">
        <v>28.75</v>
      </c>
      <c r="M1696" s="4">
        <v>81.47</v>
      </c>
      <c r="N1696" s="4">
        <v>696.02</v>
      </c>
      <c r="O1696" s="5">
        <v>1100.0</v>
      </c>
      <c r="P1696" s="4">
        <v>0.5445454545454546</v>
      </c>
      <c r="Q1696" s="4">
        <v>292.9</v>
      </c>
    </row>
    <row r="1697" ht="14.25" customHeight="1">
      <c r="B1697" s="1" t="s">
        <v>1685</v>
      </c>
      <c r="C1697" s="4">
        <v>1387.9</v>
      </c>
      <c r="D1697" s="4">
        <v>856.0</v>
      </c>
      <c r="E1697" s="4">
        <v>46.75</v>
      </c>
      <c r="F1697" s="4">
        <v>128.79</v>
      </c>
      <c r="G1697" s="5">
        <v>4.0</v>
      </c>
      <c r="H1697" s="4">
        <v>11.6875</v>
      </c>
      <c r="I1697" s="4">
        <v>32.1975</v>
      </c>
      <c r="J1697" s="4">
        <v>1180.0</v>
      </c>
      <c r="K1697" s="4">
        <v>207.89999999999998</v>
      </c>
      <c r="L1697" s="4">
        <v>46.75</v>
      </c>
      <c r="M1697" s="4">
        <v>128.79</v>
      </c>
      <c r="N1697" s="4">
        <v>1563.4399999999998</v>
      </c>
      <c r="O1697" s="5">
        <v>700.0</v>
      </c>
      <c r="P1697" s="4">
        <v>1.6857142857142857</v>
      </c>
      <c r="Q1697" s="4">
        <v>346.975</v>
      </c>
    </row>
    <row r="1698" ht="14.25" customHeight="1">
      <c r="B1698" s="1" t="s">
        <v>1686</v>
      </c>
      <c r="C1698" s="4">
        <v>1509.4</v>
      </c>
      <c r="D1698" s="4">
        <v>863.0999999999999</v>
      </c>
      <c r="E1698" s="4">
        <v>61.25</v>
      </c>
      <c r="F1698" s="4">
        <v>415.61</v>
      </c>
      <c r="G1698" s="5">
        <v>5.0</v>
      </c>
      <c r="H1698" s="4">
        <v>12.25</v>
      </c>
      <c r="I1698" s="4">
        <v>83.122</v>
      </c>
      <c r="J1698" s="4">
        <v>1205.5</v>
      </c>
      <c r="K1698" s="4">
        <v>303.9</v>
      </c>
      <c r="L1698" s="4">
        <v>61.25</v>
      </c>
      <c r="M1698" s="4">
        <v>415.61</v>
      </c>
      <c r="N1698" s="4">
        <v>1986.26</v>
      </c>
      <c r="O1698" s="5">
        <v>750.0</v>
      </c>
      <c r="P1698" s="4">
        <v>1.6073333333333333</v>
      </c>
      <c r="Q1698" s="4">
        <v>301.88</v>
      </c>
    </row>
    <row r="1699" ht="14.25" customHeight="1">
      <c r="B1699" s="1" t="s">
        <v>1687</v>
      </c>
      <c r="C1699" s="4">
        <v>2481.34</v>
      </c>
      <c r="D1699" s="4">
        <v>1435.35</v>
      </c>
      <c r="E1699" s="4">
        <v>40.25</v>
      </c>
      <c r="F1699" s="4">
        <v>403.97</v>
      </c>
      <c r="G1699" s="5">
        <v>3.0</v>
      </c>
      <c r="H1699" s="4">
        <v>13.416666666666666</v>
      </c>
      <c r="I1699" s="4">
        <v>134.65666666666667</v>
      </c>
      <c r="J1699" s="4">
        <v>2170.79</v>
      </c>
      <c r="K1699" s="4">
        <v>310.55</v>
      </c>
      <c r="L1699" s="4">
        <v>40.25</v>
      </c>
      <c r="M1699" s="4">
        <v>403.97</v>
      </c>
      <c r="N1699" s="4">
        <v>2925.56</v>
      </c>
      <c r="O1699" s="5">
        <v>451.0</v>
      </c>
      <c r="P1699" s="4">
        <v>4.813281596452328</v>
      </c>
      <c r="Q1699" s="4">
        <v>827.1133333333333</v>
      </c>
    </row>
    <row r="1700" ht="14.25" customHeight="1">
      <c r="B1700" s="1" t="s">
        <v>1688</v>
      </c>
      <c r="C1700" s="4">
        <v>199.67</v>
      </c>
      <c r="D1700" s="4">
        <v>136.5</v>
      </c>
      <c r="E1700" s="4">
        <v>14.5</v>
      </c>
      <c r="F1700" s="4">
        <v>81.73</v>
      </c>
      <c r="G1700" s="5">
        <v>1.0</v>
      </c>
      <c r="H1700" s="4">
        <v>14.5</v>
      </c>
      <c r="I1700" s="4">
        <v>81.73</v>
      </c>
      <c r="J1700" s="4">
        <v>197.5</v>
      </c>
      <c r="K1700" s="4">
        <v>2.17</v>
      </c>
      <c r="L1700" s="4">
        <v>14.5</v>
      </c>
      <c r="M1700" s="4">
        <v>81.73</v>
      </c>
      <c r="N1700" s="4">
        <v>295.9</v>
      </c>
      <c r="O1700" s="5">
        <v>250.0</v>
      </c>
      <c r="P1700" s="4">
        <v>0.79</v>
      </c>
      <c r="Q1700" s="4">
        <v>199.67</v>
      </c>
    </row>
    <row r="1701" ht="14.25" customHeight="1">
      <c r="B1701" s="1" t="s">
        <v>1689</v>
      </c>
      <c r="C1701" s="4">
        <v>419.28</v>
      </c>
      <c r="D1701" s="4">
        <v>255.0</v>
      </c>
      <c r="E1701" s="4">
        <v>15.5</v>
      </c>
      <c r="F1701" s="4">
        <v>54.38</v>
      </c>
      <c r="G1701" s="5">
        <v>1.0</v>
      </c>
      <c r="H1701" s="4">
        <v>15.5</v>
      </c>
      <c r="I1701" s="4">
        <v>54.38</v>
      </c>
      <c r="J1701" s="4">
        <v>175.0</v>
      </c>
      <c r="K1701" s="4">
        <v>244.28</v>
      </c>
      <c r="L1701" s="4">
        <v>15.5</v>
      </c>
      <c r="M1701" s="4">
        <v>54.38</v>
      </c>
      <c r="N1701" s="4">
        <v>489.16</v>
      </c>
      <c r="O1701" s="5">
        <v>500.0</v>
      </c>
      <c r="P1701" s="4">
        <v>0.35</v>
      </c>
      <c r="Q1701" s="4">
        <v>419.28</v>
      </c>
    </row>
    <row r="1702" ht="14.25" customHeight="1">
      <c r="B1702" s="1" t="s">
        <v>1690</v>
      </c>
      <c r="C1702" s="4">
        <v>500.13</v>
      </c>
      <c r="D1702" s="4">
        <v>202.1</v>
      </c>
      <c r="E1702" s="4">
        <v>15.5</v>
      </c>
      <c r="F1702" s="4">
        <v>83.37</v>
      </c>
      <c r="G1702" s="5">
        <v>2.0</v>
      </c>
      <c r="H1702" s="4">
        <v>7.75</v>
      </c>
      <c r="I1702" s="4">
        <v>41.685</v>
      </c>
      <c r="J1702" s="4">
        <v>370.5</v>
      </c>
      <c r="K1702" s="4">
        <v>129.63</v>
      </c>
      <c r="L1702" s="4">
        <v>15.5</v>
      </c>
      <c r="M1702" s="4">
        <v>83.37</v>
      </c>
      <c r="N1702" s="4">
        <v>599.0</v>
      </c>
      <c r="O1702" s="5">
        <v>650.0</v>
      </c>
      <c r="P1702" s="4">
        <v>0.57</v>
      </c>
      <c r="Q1702" s="4">
        <v>250.065</v>
      </c>
    </row>
    <row r="1703" ht="14.25" customHeight="1">
      <c r="B1703" s="1" t="s">
        <v>1691</v>
      </c>
      <c r="C1703" s="4">
        <v>11335.0</v>
      </c>
      <c r="D1703" s="4">
        <v>8051.25</v>
      </c>
      <c r="E1703" s="4">
        <v>475.75</v>
      </c>
      <c r="F1703" s="4">
        <v>856.43</v>
      </c>
      <c r="G1703" s="5">
        <v>35.0</v>
      </c>
      <c r="H1703" s="4">
        <v>13.592857142857143</v>
      </c>
      <c r="I1703" s="4">
        <v>24.46942857142857</v>
      </c>
      <c r="J1703" s="4">
        <v>9803.75</v>
      </c>
      <c r="K1703" s="4">
        <v>1531.25</v>
      </c>
      <c r="L1703" s="4">
        <v>475.75</v>
      </c>
      <c r="M1703" s="4">
        <v>856.43</v>
      </c>
      <c r="N1703" s="4">
        <v>12667.18</v>
      </c>
      <c r="O1703" s="5">
        <v>16725.0</v>
      </c>
      <c r="P1703" s="4">
        <v>0.5861733931240658</v>
      </c>
      <c r="Q1703" s="4">
        <v>323.85714285714283</v>
      </c>
    </row>
    <row r="1704" ht="14.25" customHeight="1">
      <c r="B1704" s="1" t="s">
        <v>1692</v>
      </c>
      <c r="C1704" s="4">
        <v>2530.67</v>
      </c>
      <c r="D1704" s="4">
        <v>3038.7</v>
      </c>
      <c r="E1704" s="4">
        <v>26.5</v>
      </c>
      <c r="F1704" s="4">
        <v>191.05</v>
      </c>
      <c r="G1704" s="5">
        <v>5.0</v>
      </c>
      <c r="H1704" s="4">
        <v>5.3</v>
      </c>
      <c r="I1704" s="4">
        <v>38.21</v>
      </c>
      <c r="J1704" s="4">
        <v>2311.0</v>
      </c>
      <c r="K1704" s="4">
        <v>219.67000000000002</v>
      </c>
      <c r="L1704" s="4">
        <v>26.5</v>
      </c>
      <c r="M1704" s="4">
        <v>191.05</v>
      </c>
      <c r="N1704" s="4">
        <v>2748.22</v>
      </c>
      <c r="O1704" s="5">
        <v>5550.0</v>
      </c>
      <c r="P1704" s="4">
        <v>0.4163963963963964</v>
      </c>
      <c r="Q1704" s="4">
        <v>506.134</v>
      </c>
    </row>
    <row r="1705" ht="14.25" customHeight="1">
      <c r="B1705" s="1" t="s">
        <v>1693</v>
      </c>
      <c r="C1705" s="4">
        <v>3364.8900000000003</v>
      </c>
      <c r="D1705" s="4">
        <v>1213.2</v>
      </c>
      <c r="E1705" s="4">
        <v>42.75</v>
      </c>
      <c r="F1705" s="4">
        <v>290.82</v>
      </c>
      <c r="G1705" s="5">
        <v>3.0</v>
      </c>
      <c r="H1705" s="4">
        <v>14.25</v>
      </c>
      <c r="I1705" s="4">
        <v>96.94</v>
      </c>
      <c r="J1705" s="4">
        <v>3271.5</v>
      </c>
      <c r="K1705" s="4">
        <v>93.38999999999999</v>
      </c>
      <c r="L1705" s="4">
        <v>42.75</v>
      </c>
      <c r="M1705" s="4">
        <v>290.82</v>
      </c>
      <c r="N1705" s="4">
        <v>3698.46</v>
      </c>
      <c r="O1705" s="5">
        <v>1650.0</v>
      </c>
      <c r="P1705" s="4">
        <v>1.9827272727272727</v>
      </c>
      <c r="Q1705" s="4">
        <v>1121.63</v>
      </c>
    </row>
    <row r="1706" ht="14.25" customHeight="1">
      <c r="B1706" s="1" t="s">
        <v>1694</v>
      </c>
      <c r="C1706" s="4">
        <v>350.12</v>
      </c>
      <c r="D1706" s="4">
        <v>222.5</v>
      </c>
      <c r="E1706" s="4">
        <v>15.5</v>
      </c>
      <c r="F1706" s="4">
        <v>46.15</v>
      </c>
      <c r="G1706" s="5">
        <v>1.0</v>
      </c>
      <c r="H1706" s="4">
        <v>15.5</v>
      </c>
      <c r="I1706" s="4">
        <v>46.15</v>
      </c>
      <c r="J1706" s="4">
        <v>332.5</v>
      </c>
      <c r="K1706" s="4">
        <v>17.62</v>
      </c>
      <c r="L1706" s="4">
        <v>15.5</v>
      </c>
      <c r="M1706" s="4">
        <v>46.15</v>
      </c>
      <c r="N1706" s="4">
        <v>411.77</v>
      </c>
      <c r="O1706" s="5">
        <v>250.0</v>
      </c>
      <c r="P1706" s="4">
        <v>1.33</v>
      </c>
      <c r="Q1706" s="4">
        <v>350.12</v>
      </c>
    </row>
    <row r="1707" ht="14.25" customHeight="1">
      <c r="B1707" s="1" t="s">
        <v>1695</v>
      </c>
      <c r="C1707" s="4">
        <v>1545.5</v>
      </c>
      <c r="D1707" s="4">
        <v>811.25</v>
      </c>
      <c r="E1707" s="4">
        <v>67.75</v>
      </c>
      <c r="F1707" s="4">
        <v>189.19</v>
      </c>
      <c r="G1707" s="5">
        <v>4.0</v>
      </c>
      <c r="H1707" s="4">
        <v>16.9375</v>
      </c>
      <c r="I1707" s="4">
        <v>47.2975</v>
      </c>
      <c r="J1707" s="4">
        <v>1262.5</v>
      </c>
      <c r="K1707" s="4">
        <v>283.0</v>
      </c>
      <c r="L1707" s="4">
        <v>67.75</v>
      </c>
      <c r="M1707" s="4">
        <v>189.19</v>
      </c>
      <c r="N1707" s="4">
        <v>1802.44</v>
      </c>
      <c r="O1707" s="5">
        <v>1250.0</v>
      </c>
      <c r="P1707" s="4">
        <v>1.01</v>
      </c>
      <c r="Q1707" s="4">
        <v>386.375</v>
      </c>
    </row>
    <row r="1708" ht="14.25" customHeight="1">
      <c r="B1708" s="1" t="s">
        <v>1696</v>
      </c>
      <c r="C1708" s="4">
        <v>4900.76</v>
      </c>
      <c r="D1708" s="4">
        <v>1716.6000000000001</v>
      </c>
      <c r="E1708" s="4">
        <v>136.5</v>
      </c>
      <c r="F1708" s="4">
        <v>313.69000000000005</v>
      </c>
      <c r="G1708" s="5">
        <v>9.0</v>
      </c>
      <c r="H1708" s="4">
        <v>15.166666666666666</v>
      </c>
      <c r="I1708" s="4">
        <v>34.854444444444454</v>
      </c>
      <c r="J1708" s="4">
        <v>4518.0</v>
      </c>
      <c r="K1708" s="4">
        <v>382.76000000000005</v>
      </c>
      <c r="L1708" s="4">
        <v>136.5</v>
      </c>
      <c r="M1708" s="4">
        <v>313.69000000000005</v>
      </c>
      <c r="N1708" s="4">
        <v>5350.95</v>
      </c>
      <c r="O1708" s="5">
        <v>2700.0</v>
      </c>
      <c r="P1708" s="4">
        <v>1.6733333333333333</v>
      </c>
      <c r="Q1708" s="4">
        <v>544.5288888888889</v>
      </c>
    </row>
    <row r="1709" ht="14.25" customHeight="1">
      <c r="B1709" s="1" t="s">
        <v>1697</v>
      </c>
      <c r="C1709" s="4">
        <v>851.05</v>
      </c>
      <c r="D1709" s="4">
        <v>279.1</v>
      </c>
      <c r="E1709" s="4">
        <v>35.5</v>
      </c>
      <c r="F1709" s="4">
        <v>95.7</v>
      </c>
      <c r="G1709" s="5">
        <v>2.0</v>
      </c>
      <c r="H1709" s="4">
        <v>17.75</v>
      </c>
      <c r="I1709" s="4">
        <v>47.85</v>
      </c>
      <c r="J1709" s="4">
        <v>699.0</v>
      </c>
      <c r="K1709" s="4">
        <v>152.05</v>
      </c>
      <c r="L1709" s="4">
        <v>35.5</v>
      </c>
      <c r="M1709" s="4">
        <v>95.7</v>
      </c>
      <c r="N1709" s="4">
        <v>982.25</v>
      </c>
      <c r="O1709" s="5">
        <v>450.0</v>
      </c>
      <c r="P1709" s="4">
        <v>1.5533333333333332</v>
      </c>
      <c r="Q1709" s="4">
        <v>425.525</v>
      </c>
    </row>
    <row r="1710" ht="14.25" customHeight="1">
      <c r="B1710" s="1" t="s">
        <v>1698</v>
      </c>
      <c r="C1710" s="4">
        <v>8771.79</v>
      </c>
      <c r="D1710" s="4">
        <v>7530.0</v>
      </c>
      <c r="E1710" s="4">
        <v>311.0</v>
      </c>
      <c r="F1710" s="4">
        <v>1929.16</v>
      </c>
      <c r="G1710" s="5">
        <v>21.0</v>
      </c>
      <c r="H1710" s="4">
        <v>14.80952380952381</v>
      </c>
      <c r="I1710" s="4">
        <v>91.8647619047619</v>
      </c>
      <c r="J1710" s="4">
        <v>7667.0</v>
      </c>
      <c r="K1710" s="4">
        <v>1104.79</v>
      </c>
      <c r="L1710" s="4">
        <v>311.0</v>
      </c>
      <c r="M1710" s="4">
        <v>1929.16</v>
      </c>
      <c r="N1710" s="4">
        <v>11011.95</v>
      </c>
      <c r="O1710" s="5">
        <v>6000.0</v>
      </c>
      <c r="P1710" s="4">
        <v>1.2778333333333334</v>
      </c>
      <c r="Q1710" s="4">
        <v>417.70428571428573</v>
      </c>
    </row>
    <row r="1711" ht="14.25" customHeight="1">
      <c r="B1711" s="1" t="s">
        <v>1699</v>
      </c>
      <c r="C1711" s="4">
        <v>801.38</v>
      </c>
      <c r="D1711" s="4">
        <v>616.0</v>
      </c>
      <c r="E1711" s="4">
        <v>18.75</v>
      </c>
      <c r="F1711" s="4">
        <v>68.52</v>
      </c>
      <c r="G1711" s="5">
        <v>1.0</v>
      </c>
      <c r="H1711" s="4">
        <v>18.75</v>
      </c>
      <c r="I1711" s="4">
        <v>68.52</v>
      </c>
      <c r="J1711" s="4">
        <v>700.0</v>
      </c>
      <c r="K1711" s="4">
        <v>101.38</v>
      </c>
      <c r="L1711" s="4">
        <v>18.75</v>
      </c>
      <c r="M1711" s="4">
        <v>68.52</v>
      </c>
      <c r="N1711" s="4">
        <v>888.65</v>
      </c>
      <c r="O1711" s="5">
        <v>500.0</v>
      </c>
      <c r="P1711" s="4">
        <v>1.4</v>
      </c>
      <c r="Q1711" s="4">
        <v>801.38</v>
      </c>
    </row>
    <row r="1712" ht="14.25" customHeight="1">
      <c r="B1712" s="1" t="s">
        <v>1700</v>
      </c>
      <c r="C1712" s="4">
        <v>7022.250000000002</v>
      </c>
      <c r="D1712" s="4">
        <v>3906.9000000000005</v>
      </c>
      <c r="E1712" s="4">
        <v>207.5</v>
      </c>
      <c r="F1712" s="4">
        <v>971.2399999999999</v>
      </c>
      <c r="G1712" s="5">
        <v>11.0</v>
      </c>
      <c r="H1712" s="4">
        <v>18.863636363636363</v>
      </c>
      <c r="I1712" s="4">
        <v>88.29454545454544</v>
      </c>
      <c r="J1712" s="4">
        <v>6228.5</v>
      </c>
      <c r="K1712" s="4">
        <v>793.7500000000001</v>
      </c>
      <c r="L1712" s="4">
        <v>207.5</v>
      </c>
      <c r="M1712" s="4">
        <v>971.2399999999999</v>
      </c>
      <c r="N1712" s="4">
        <v>8200.99</v>
      </c>
      <c r="O1712" s="5">
        <v>4700.0</v>
      </c>
      <c r="P1712" s="4">
        <v>1.3252127659574469</v>
      </c>
      <c r="Q1712" s="4">
        <v>638.3863636363639</v>
      </c>
    </row>
    <row r="1713" ht="14.25" customHeight="1">
      <c r="B1713" s="1" t="s">
        <v>1701</v>
      </c>
      <c r="C1713" s="4">
        <v>3416.64</v>
      </c>
      <c r="D1713" s="4">
        <v>1946.8</v>
      </c>
      <c r="E1713" s="4">
        <v>92.5</v>
      </c>
      <c r="F1713" s="4">
        <v>555.29</v>
      </c>
      <c r="G1713" s="5">
        <v>6.0</v>
      </c>
      <c r="H1713" s="4">
        <v>15.416666666666666</v>
      </c>
      <c r="I1713" s="4">
        <v>92.54833333333333</v>
      </c>
      <c r="J1713" s="4">
        <v>2879.0</v>
      </c>
      <c r="K1713" s="4">
        <v>537.64</v>
      </c>
      <c r="L1713" s="4">
        <v>92.5</v>
      </c>
      <c r="M1713" s="4">
        <v>555.29</v>
      </c>
      <c r="N1713" s="4">
        <v>4064.4300000000003</v>
      </c>
      <c r="O1713" s="5">
        <v>1900.0</v>
      </c>
      <c r="P1713" s="4">
        <v>1.5152631578947369</v>
      </c>
      <c r="Q1713" s="4">
        <v>569.4399999999999</v>
      </c>
    </row>
    <row r="1714" ht="14.25" customHeight="1">
      <c r="B1714" s="1" t="s">
        <v>1702</v>
      </c>
      <c r="C1714" s="4">
        <v>1958.3999999999999</v>
      </c>
      <c r="D1714" s="4">
        <v>1202.0</v>
      </c>
      <c r="E1714" s="4">
        <v>121.5</v>
      </c>
      <c r="F1714" s="4">
        <v>238.75</v>
      </c>
      <c r="G1714" s="5">
        <v>8.0</v>
      </c>
      <c r="H1714" s="4">
        <v>15.1875</v>
      </c>
      <c r="I1714" s="4">
        <v>29.84375</v>
      </c>
      <c r="J1714" s="4">
        <v>1454.0</v>
      </c>
      <c r="K1714" s="4">
        <v>504.4000000000001</v>
      </c>
      <c r="L1714" s="4">
        <v>121.5</v>
      </c>
      <c r="M1714" s="4">
        <v>238.75</v>
      </c>
      <c r="N1714" s="4">
        <v>2318.65</v>
      </c>
      <c r="O1714" s="5">
        <v>1700.0</v>
      </c>
      <c r="P1714" s="4">
        <v>0.8552941176470589</v>
      </c>
      <c r="Q1714" s="4">
        <v>244.79999999999998</v>
      </c>
    </row>
    <row r="1715" ht="14.25" customHeight="1">
      <c r="B1715" s="1" t="s">
        <v>1703</v>
      </c>
      <c r="C1715" s="4">
        <v>2560.7599999999998</v>
      </c>
      <c r="D1715" s="4">
        <v>1653.2</v>
      </c>
      <c r="E1715" s="4">
        <v>111.25</v>
      </c>
      <c r="F1715" s="4">
        <v>152.47</v>
      </c>
      <c r="G1715" s="5">
        <v>7.0</v>
      </c>
      <c r="H1715" s="4">
        <v>15.892857142857142</v>
      </c>
      <c r="I1715" s="4">
        <v>21.78142857142857</v>
      </c>
      <c r="J1715" s="4">
        <v>2174.0</v>
      </c>
      <c r="K1715" s="4">
        <v>386.76</v>
      </c>
      <c r="L1715" s="4">
        <v>111.25</v>
      </c>
      <c r="M1715" s="4">
        <v>152.47</v>
      </c>
      <c r="N1715" s="4">
        <v>2824.48</v>
      </c>
      <c r="O1715" s="5">
        <v>1900.0</v>
      </c>
      <c r="P1715" s="4">
        <v>1.1442105263157896</v>
      </c>
      <c r="Q1715" s="4">
        <v>365.8228571428571</v>
      </c>
    </row>
    <row r="1716" ht="14.25" customHeight="1">
      <c r="B1716" s="1" t="s">
        <v>1704</v>
      </c>
      <c r="C1716" s="4">
        <v>2477.46</v>
      </c>
      <c r="D1716" s="4">
        <v>1349.0</v>
      </c>
      <c r="E1716" s="4">
        <v>24.75</v>
      </c>
      <c r="F1716" s="4">
        <v>267.05</v>
      </c>
      <c r="G1716" s="5">
        <v>3.0</v>
      </c>
      <c r="H1716" s="4">
        <v>8.25</v>
      </c>
      <c r="I1716" s="4">
        <v>89.01666666666667</v>
      </c>
      <c r="J1716" s="4">
        <v>2281.0</v>
      </c>
      <c r="K1716" s="4">
        <v>196.45999999999998</v>
      </c>
      <c r="L1716" s="4">
        <v>24.75</v>
      </c>
      <c r="M1716" s="4">
        <v>267.05</v>
      </c>
      <c r="N1716" s="4">
        <v>2769.26</v>
      </c>
      <c r="O1716" s="5">
        <v>1700.0</v>
      </c>
      <c r="P1716" s="4">
        <v>1.341764705882353</v>
      </c>
      <c r="Q1716" s="4">
        <v>825.82</v>
      </c>
    </row>
    <row r="1717" ht="14.25" customHeight="1">
      <c r="B1717" s="1" t="s">
        <v>1705</v>
      </c>
      <c r="C1717" s="4">
        <v>852.6700000000001</v>
      </c>
      <c r="D1717" s="4">
        <v>465.0</v>
      </c>
      <c r="E1717" s="4">
        <v>34.25</v>
      </c>
      <c r="F1717" s="4">
        <v>110.72</v>
      </c>
      <c r="G1717" s="5">
        <v>2.0</v>
      </c>
      <c r="H1717" s="4">
        <v>17.125</v>
      </c>
      <c r="I1717" s="4">
        <v>55.36</v>
      </c>
      <c r="J1717" s="4">
        <v>805.0</v>
      </c>
      <c r="K1717" s="4">
        <v>47.67</v>
      </c>
      <c r="L1717" s="4">
        <v>34.25</v>
      </c>
      <c r="M1717" s="4">
        <v>110.72</v>
      </c>
      <c r="N1717" s="4">
        <v>997.64</v>
      </c>
      <c r="O1717" s="5">
        <v>750.0</v>
      </c>
      <c r="P1717" s="4">
        <v>1.0733333333333333</v>
      </c>
      <c r="Q1717" s="4">
        <v>426.33500000000004</v>
      </c>
    </row>
    <row r="1718" ht="14.25" customHeight="1">
      <c r="B1718" s="1" t="s">
        <v>1706</v>
      </c>
      <c r="C1718" s="4">
        <v>2384.24</v>
      </c>
      <c r="D1718" s="4">
        <v>1442.5</v>
      </c>
      <c r="E1718" s="4">
        <v>46.0</v>
      </c>
      <c r="F1718" s="4">
        <v>429.71999999999997</v>
      </c>
      <c r="G1718" s="5">
        <v>2.0</v>
      </c>
      <c r="H1718" s="4">
        <v>23.0</v>
      </c>
      <c r="I1718" s="4">
        <v>214.85999999999999</v>
      </c>
      <c r="J1718" s="4">
        <v>2221.5</v>
      </c>
      <c r="K1718" s="4">
        <v>162.74</v>
      </c>
      <c r="L1718" s="4">
        <v>46.0</v>
      </c>
      <c r="M1718" s="4">
        <v>429.71999999999997</v>
      </c>
      <c r="N1718" s="4">
        <v>2859.96</v>
      </c>
      <c r="O1718" s="5">
        <v>450.0</v>
      </c>
      <c r="P1718" s="4">
        <v>4.9366666666666665</v>
      </c>
      <c r="Q1718" s="4">
        <v>1192.12</v>
      </c>
    </row>
    <row r="1719" ht="14.25" customHeight="1">
      <c r="B1719" s="1" t="s">
        <v>1707</v>
      </c>
      <c r="C1719" s="4">
        <v>672.85</v>
      </c>
      <c r="D1719" s="4">
        <v>403.0</v>
      </c>
      <c r="E1719" s="4">
        <v>20.0</v>
      </c>
      <c r="F1719" s="4">
        <v>22.67</v>
      </c>
      <c r="G1719" s="5">
        <v>1.0</v>
      </c>
      <c r="H1719" s="4">
        <v>20.0</v>
      </c>
      <c r="I1719" s="4">
        <v>22.67</v>
      </c>
      <c r="J1719" s="4">
        <v>582.0</v>
      </c>
      <c r="K1719" s="4">
        <v>90.85</v>
      </c>
      <c r="L1719" s="4">
        <v>20.0</v>
      </c>
      <c r="M1719" s="4">
        <v>22.67</v>
      </c>
      <c r="N1719" s="4">
        <v>715.52</v>
      </c>
      <c r="O1719" s="5">
        <v>100.0</v>
      </c>
      <c r="P1719" s="4">
        <v>5.82</v>
      </c>
      <c r="Q1719" s="4">
        <v>672.85</v>
      </c>
    </row>
    <row r="1720" ht="14.25" customHeight="1">
      <c r="B1720" s="1" t="s">
        <v>1708</v>
      </c>
      <c r="C1720" s="4">
        <v>373.29</v>
      </c>
      <c r="D1720" s="4">
        <v>229.0</v>
      </c>
      <c r="E1720" s="4">
        <v>0.0</v>
      </c>
      <c r="F1720" s="4">
        <v>49.16</v>
      </c>
      <c r="G1720" s="5">
        <v>1.0</v>
      </c>
      <c r="H1720" s="4">
        <v>0.0</v>
      </c>
      <c r="I1720" s="4">
        <v>49.16</v>
      </c>
      <c r="J1720" s="4">
        <v>345.0</v>
      </c>
      <c r="K1720" s="4">
        <v>28.29</v>
      </c>
      <c r="L1720" s="4">
        <v>0.0</v>
      </c>
      <c r="M1720" s="4">
        <v>49.16</v>
      </c>
      <c r="N1720" s="4">
        <v>422.45</v>
      </c>
      <c r="O1720" s="5">
        <v>500.0</v>
      </c>
      <c r="P1720" s="4">
        <v>0.69</v>
      </c>
      <c r="Q1720" s="4">
        <v>373.29</v>
      </c>
    </row>
    <row r="1721" ht="14.25" customHeight="1">
      <c r="B1721" s="1" t="s">
        <v>1709</v>
      </c>
      <c r="C1721" s="4">
        <v>335.11</v>
      </c>
      <c r="D1721" s="4">
        <v>260.0</v>
      </c>
      <c r="E1721" s="4">
        <v>16.75</v>
      </c>
      <c r="F1721" s="4">
        <v>67.77</v>
      </c>
      <c r="G1721" s="5">
        <v>1.0</v>
      </c>
      <c r="H1721" s="4">
        <v>16.75</v>
      </c>
      <c r="I1721" s="4">
        <v>67.77</v>
      </c>
      <c r="J1721" s="4">
        <v>285.0</v>
      </c>
      <c r="K1721" s="4">
        <v>50.11</v>
      </c>
      <c r="L1721" s="4">
        <v>16.75</v>
      </c>
      <c r="M1721" s="4">
        <v>67.77</v>
      </c>
      <c r="N1721" s="4">
        <v>419.63</v>
      </c>
      <c r="O1721" s="5">
        <v>150.0</v>
      </c>
      <c r="P1721" s="4">
        <v>1.9</v>
      </c>
      <c r="Q1721" s="4">
        <v>335.11</v>
      </c>
    </row>
    <row r="1722" ht="14.25" customHeight="1">
      <c r="B1722" s="1" t="s">
        <v>1710</v>
      </c>
      <c r="C1722" s="4">
        <v>1841.17</v>
      </c>
      <c r="D1722" s="4">
        <v>1242.55</v>
      </c>
      <c r="E1722" s="4">
        <v>0.0</v>
      </c>
      <c r="F1722" s="4">
        <v>334.96000000000004</v>
      </c>
      <c r="G1722" s="5">
        <v>2.0</v>
      </c>
      <c r="H1722" s="4">
        <v>0.0</v>
      </c>
      <c r="I1722" s="4">
        <v>167.48000000000002</v>
      </c>
      <c r="J1722" s="4">
        <v>1846.75</v>
      </c>
      <c r="K1722" s="4">
        <v>-5.579999999999998</v>
      </c>
      <c r="L1722" s="4">
        <v>0.0</v>
      </c>
      <c r="M1722" s="4">
        <v>334.96000000000004</v>
      </c>
      <c r="N1722" s="4">
        <v>2176.13</v>
      </c>
      <c r="O1722" s="5">
        <v>1075.0</v>
      </c>
      <c r="P1722" s="4">
        <v>1.7179069767441861</v>
      </c>
      <c r="Q1722" s="4">
        <v>920.585</v>
      </c>
    </row>
    <row r="1723" ht="14.25" customHeight="1">
      <c r="B1723" s="1" t="s">
        <v>1711</v>
      </c>
      <c r="C1723" s="4">
        <v>4360.369999999999</v>
      </c>
      <c r="D1723" s="4">
        <v>2437.5</v>
      </c>
      <c r="E1723" s="4">
        <v>153.75</v>
      </c>
      <c r="F1723" s="4">
        <v>412.6700000000001</v>
      </c>
      <c r="G1723" s="5">
        <v>12.0</v>
      </c>
      <c r="H1723" s="4">
        <v>12.8125</v>
      </c>
      <c r="I1723" s="4">
        <v>34.389166666666675</v>
      </c>
      <c r="J1723" s="4">
        <v>3941.0</v>
      </c>
      <c r="K1723" s="4">
        <v>419.37</v>
      </c>
      <c r="L1723" s="4">
        <v>153.75</v>
      </c>
      <c r="M1723" s="4">
        <v>412.6700000000001</v>
      </c>
      <c r="N1723" s="4">
        <v>4926.79</v>
      </c>
      <c r="O1723" s="5">
        <v>6250.0</v>
      </c>
      <c r="P1723" s="4">
        <v>0.63056</v>
      </c>
      <c r="Q1723" s="4">
        <v>363.36416666666656</v>
      </c>
    </row>
    <row r="1724" ht="14.25" customHeight="1">
      <c r="B1724" s="1" t="s">
        <v>1712</v>
      </c>
      <c r="C1724" s="4">
        <v>7837.4400000000005</v>
      </c>
      <c r="D1724" s="4">
        <v>5538.25</v>
      </c>
      <c r="E1724" s="4">
        <v>52.25</v>
      </c>
      <c r="F1724" s="4">
        <v>531.16</v>
      </c>
      <c r="G1724" s="5">
        <v>2.0</v>
      </c>
      <c r="H1724" s="4">
        <v>26.125</v>
      </c>
      <c r="I1724" s="4">
        <v>265.58</v>
      </c>
      <c r="J1724" s="4">
        <v>7333.75</v>
      </c>
      <c r="K1724" s="4">
        <v>503.69000000000005</v>
      </c>
      <c r="L1724" s="4">
        <v>52.25</v>
      </c>
      <c r="M1724" s="4">
        <v>531.16</v>
      </c>
      <c r="N1724" s="4">
        <v>8420.85</v>
      </c>
      <c r="O1724" s="5">
        <v>5375.0</v>
      </c>
      <c r="P1724" s="4">
        <v>1.3644186046511628</v>
      </c>
      <c r="Q1724" s="4">
        <v>3918.7200000000003</v>
      </c>
    </row>
    <row r="1725" ht="14.25" customHeight="1">
      <c r="B1725" s="1" t="s">
        <v>1713</v>
      </c>
      <c r="C1725" s="4">
        <v>488.87</v>
      </c>
      <c r="D1725" s="4">
        <v>342.5</v>
      </c>
      <c r="E1725" s="4">
        <v>15.5</v>
      </c>
      <c r="F1725" s="4">
        <v>64.34</v>
      </c>
      <c r="G1725" s="5">
        <v>1.0</v>
      </c>
      <c r="H1725" s="4">
        <v>15.5</v>
      </c>
      <c r="I1725" s="4">
        <v>64.34</v>
      </c>
      <c r="J1725" s="4">
        <v>397.5</v>
      </c>
      <c r="K1725" s="4">
        <v>91.37</v>
      </c>
      <c r="L1725" s="4">
        <v>15.5</v>
      </c>
      <c r="M1725" s="4">
        <v>64.34</v>
      </c>
      <c r="N1725" s="4">
        <v>568.71</v>
      </c>
      <c r="O1725" s="5">
        <v>250.0</v>
      </c>
      <c r="P1725" s="4">
        <v>1.59</v>
      </c>
      <c r="Q1725" s="4">
        <v>488.87</v>
      </c>
    </row>
    <row r="1726" ht="14.25" customHeight="1">
      <c r="B1726" s="1" t="s">
        <v>1714</v>
      </c>
      <c r="C1726" s="4">
        <v>2336.9900000000002</v>
      </c>
      <c r="D1726" s="4">
        <v>1571.6399999999999</v>
      </c>
      <c r="E1726" s="4">
        <v>41.5</v>
      </c>
      <c r="F1726" s="4">
        <v>927.3600000000001</v>
      </c>
      <c r="G1726" s="5">
        <v>3.0</v>
      </c>
      <c r="H1726" s="4">
        <v>13.833333333333334</v>
      </c>
      <c r="I1726" s="4">
        <v>309.12000000000006</v>
      </c>
      <c r="J1726" s="4">
        <v>2072.2</v>
      </c>
      <c r="K1726" s="4">
        <v>264.78999999999996</v>
      </c>
      <c r="L1726" s="4">
        <v>41.5</v>
      </c>
      <c r="M1726" s="4">
        <v>927.3600000000001</v>
      </c>
      <c r="N1726" s="4">
        <v>3305.85</v>
      </c>
      <c r="O1726" s="5">
        <v>860.0</v>
      </c>
      <c r="P1726" s="4">
        <v>2.40953488372093</v>
      </c>
      <c r="Q1726" s="4">
        <v>778.9966666666668</v>
      </c>
    </row>
    <row r="1727" ht="14.25" customHeight="1">
      <c r="B1727" s="1" t="s">
        <v>1715</v>
      </c>
      <c r="C1727" s="4">
        <v>2694.7799999999997</v>
      </c>
      <c r="D1727" s="4">
        <v>1700.5</v>
      </c>
      <c r="E1727" s="4">
        <v>77.5</v>
      </c>
      <c r="F1727" s="4">
        <v>427.15</v>
      </c>
      <c r="G1727" s="5">
        <v>5.0</v>
      </c>
      <c r="H1727" s="4">
        <v>15.5</v>
      </c>
      <c r="I1727" s="4">
        <v>85.42999999999999</v>
      </c>
      <c r="J1727" s="4">
        <v>2274.0</v>
      </c>
      <c r="K1727" s="4">
        <v>420.78</v>
      </c>
      <c r="L1727" s="4">
        <v>77.5</v>
      </c>
      <c r="M1727" s="4">
        <v>427.15</v>
      </c>
      <c r="N1727" s="4">
        <v>3199.43</v>
      </c>
      <c r="O1727" s="5">
        <v>750.0</v>
      </c>
      <c r="P1727" s="4">
        <v>3.032</v>
      </c>
      <c r="Q1727" s="4">
        <v>538.9559999999999</v>
      </c>
    </row>
    <row r="1728" ht="14.25" customHeight="1">
      <c r="B1728" s="1" t="s">
        <v>1716</v>
      </c>
      <c r="C1728" s="4">
        <v>1930.9</v>
      </c>
      <c r="D1728" s="4">
        <v>1239.7</v>
      </c>
      <c r="E1728" s="4">
        <v>44.75</v>
      </c>
      <c r="F1728" s="4">
        <v>1256.6</v>
      </c>
      <c r="G1728" s="5">
        <v>2.0</v>
      </c>
      <c r="H1728" s="4">
        <v>22.375</v>
      </c>
      <c r="I1728" s="4">
        <v>628.3</v>
      </c>
      <c r="J1728" s="4">
        <v>1669.5</v>
      </c>
      <c r="K1728" s="4">
        <v>261.4</v>
      </c>
      <c r="L1728" s="4">
        <v>44.75</v>
      </c>
      <c r="M1728" s="4">
        <v>1256.6</v>
      </c>
      <c r="N1728" s="4">
        <v>3232.25</v>
      </c>
      <c r="O1728" s="5">
        <v>550.0</v>
      </c>
      <c r="P1728" s="4">
        <v>3.0354545454545456</v>
      </c>
      <c r="Q1728" s="4">
        <v>965.45</v>
      </c>
    </row>
    <row r="1729" ht="14.25" customHeight="1">
      <c r="B1729" s="1" t="s">
        <v>1717</v>
      </c>
      <c r="C1729" s="4">
        <v>447.84</v>
      </c>
      <c r="D1729" s="4">
        <v>403.1</v>
      </c>
      <c r="E1729" s="4">
        <v>15.5</v>
      </c>
      <c r="F1729" s="4">
        <v>148.59</v>
      </c>
      <c r="G1729" s="5">
        <v>1.0</v>
      </c>
      <c r="H1729" s="4">
        <v>15.5</v>
      </c>
      <c r="I1729" s="4">
        <v>148.59</v>
      </c>
      <c r="J1729" s="4">
        <v>553.5</v>
      </c>
      <c r="K1729" s="4">
        <v>-105.66</v>
      </c>
      <c r="L1729" s="4">
        <v>15.5</v>
      </c>
      <c r="M1729" s="4">
        <v>148.59</v>
      </c>
      <c r="N1729" s="4">
        <v>611.93</v>
      </c>
      <c r="O1729" s="5">
        <v>150.0</v>
      </c>
      <c r="P1729" s="4">
        <v>3.69</v>
      </c>
      <c r="Q1729" s="4">
        <v>447.84</v>
      </c>
    </row>
    <row r="1730" ht="14.25" customHeight="1">
      <c r="B1730" s="1" t="s">
        <v>1718</v>
      </c>
      <c r="C1730" s="4">
        <v>480.69</v>
      </c>
      <c r="D1730" s="4">
        <v>275.4</v>
      </c>
      <c r="E1730" s="4">
        <v>15.5</v>
      </c>
      <c r="F1730" s="4">
        <v>73.92</v>
      </c>
      <c r="G1730" s="5">
        <v>1.0</v>
      </c>
      <c r="H1730" s="4">
        <v>15.5</v>
      </c>
      <c r="I1730" s="4">
        <v>73.92</v>
      </c>
      <c r="J1730" s="4">
        <v>402.0</v>
      </c>
      <c r="K1730" s="4">
        <v>78.69</v>
      </c>
      <c r="L1730" s="4">
        <v>15.5</v>
      </c>
      <c r="M1730" s="4">
        <v>73.92</v>
      </c>
      <c r="N1730" s="4">
        <v>570.11</v>
      </c>
      <c r="O1730" s="5">
        <v>100.0</v>
      </c>
      <c r="P1730" s="4">
        <v>4.02</v>
      </c>
      <c r="Q1730" s="4">
        <v>480.69</v>
      </c>
    </row>
    <row r="1731" ht="14.25" customHeight="1">
      <c r="B1731" s="1" t="s">
        <v>1719</v>
      </c>
      <c r="C1731" s="4">
        <v>392.0</v>
      </c>
      <c r="D1731" s="4">
        <v>237.0</v>
      </c>
      <c r="E1731" s="4">
        <v>15.5</v>
      </c>
      <c r="F1731" s="4">
        <v>55.59</v>
      </c>
      <c r="G1731" s="5">
        <v>1.0</v>
      </c>
      <c r="H1731" s="4">
        <v>15.5</v>
      </c>
      <c r="I1731" s="4">
        <v>55.59</v>
      </c>
      <c r="J1731" s="4">
        <v>370.0</v>
      </c>
      <c r="K1731" s="4">
        <v>22.0</v>
      </c>
      <c r="L1731" s="4">
        <v>15.5</v>
      </c>
      <c r="M1731" s="4">
        <v>55.59</v>
      </c>
      <c r="N1731" s="4">
        <v>463.09</v>
      </c>
      <c r="O1731" s="5">
        <v>500.0</v>
      </c>
      <c r="P1731" s="4">
        <v>0.74</v>
      </c>
      <c r="Q1731" s="4">
        <v>392.0</v>
      </c>
    </row>
    <row r="1732" ht="14.25" customHeight="1">
      <c r="B1732" s="1" t="s">
        <v>1720</v>
      </c>
      <c r="C1732" s="4">
        <v>741.85</v>
      </c>
      <c r="D1732" s="4">
        <v>377.58</v>
      </c>
      <c r="E1732" s="4">
        <v>20.0</v>
      </c>
      <c r="F1732" s="4">
        <v>62.59</v>
      </c>
      <c r="G1732" s="5">
        <v>1.0</v>
      </c>
      <c r="H1732" s="4">
        <v>20.0</v>
      </c>
      <c r="I1732" s="4">
        <v>62.59</v>
      </c>
      <c r="J1732" s="4">
        <v>629.3</v>
      </c>
      <c r="K1732" s="4">
        <v>112.55</v>
      </c>
      <c r="L1732" s="4">
        <v>20.0</v>
      </c>
      <c r="M1732" s="4">
        <v>62.59</v>
      </c>
      <c r="N1732" s="4">
        <v>824.44</v>
      </c>
      <c r="O1732" s="5">
        <v>70.0</v>
      </c>
      <c r="P1732" s="4">
        <v>8.99</v>
      </c>
      <c r="Q1732" s="4">
        <v>741.85</v>
      </c>
    </row>
    <row r="1733" ht="14.25" customHeight="1">
      <c r="B1733" s="1" t="s">
        <v>1721</v>
      </c>
      <c r="C1733" s="4">
        <v>1003.16</v>
      </c>
      <c r="D1733" s="4">
        <v>407.4</v>
      </c>
      <c r="E1733" s="4">
        <v>26.0</v>
      </c>
      <c r="F1733" s="4">
        <v>87.46</v>
      </c>
      <c r="G1733" s="5">
        <v>1.0</v>
      </c>
      <c r="H1733" s="4">
        <v>26.0</v>
      </c>
      <c r="I1733" s="4">
        <v>87.46</v>
      </c>
      <c r="J1733" s="4">
        <v>720.0</v>
      </c>
      <c r="K1733" s="4">
        <v>283.16</v>
      </c>
      <c r="L1733" s="4">
        <v>26.0</v>
      </c>
      <c r="M1733" s="4">
        <v>87.46</v>
      </c>
      <c r="N1733" s="4">
        <v>1116.62</v>
      </c>
      <c r="O1733" s="5">
        <v>100.0</v>
      </c>
      <c r="P1733" s="4">
        <v>7.2</v>
      </c>
      <c r="Q1733" s="4">
        <v>1003.16</v>
      </c>
    </row>
    <row r="1734" ht="14.25" customHeight="1">
      <c r="B1734" s="1" t="s">
        <v>1722</v>
      </c>
      <c r="C1734" s="4">
        <v>1648.25</v>
      </c>
      <c r="D1734" s="4">
        <v>846.0</v>
      </c>
      <c r="E1734" s="4">
        <v>54.25</v>
      </c>
      <c r="F1734" s="4">
        <v>186.22</v>
      </c>
      <c r="G1734" s="5">
        <v>3.0</v>
      </c>
      <c r="H1734" s="4">
        <v>18.083333333333332</v>
      </c>
      <c r="I1734" s="4">
        <v>62.07333333333333</v>
      </c>
      <c r="J1734" s="4">
        <v>1427.5</v>
      </c>
      <c r="K1734" s="4">
        <v>220.75</v>
      </c>
      <c r="L1734" s="4">
        <v>54.25</v>
      </c>
      <c r="M1734" s="4">
        <v>186.22</v>
      </c>
      <c r="N1734" s="4">
        <v>1888.72</v>
      </c>
      <c r="O1734" s="5">
        <v>500.0</v>
      </c>
      <c r="P1734" s="4">
        <v>2.855</v>
      </c>
      <c r="Q1734" s="4">
        <v>549.4166666666666</v>
      </c>
    </row>
    <row r="1735" ht="14.25" customHeight="1">
      <c r="B1735" s="1" t="s">
        <v>1723</v>
      </c>
      <c r="C1735" s="4">
        <v>427.5</v>
      </c>
      <c r="D1735" s="4">
        <v>217.4</v>
      </c>
      <c r="E1735" s="4">
        <v>16.75</v>
      </c>
      <c r="F1735" s="4">
        <v>73.34</v>
      </c>
      <c r="G1735" s="5">
        <v>1.0</v>
      </c>
      <c r="H1735" s="4">
        <v>16.75</v>
      </c>
      <c r="I1735" s="4">
        <v>73.34</v>
      </c>
      <c r="J1735" s="4">
        <v>349.0</v>
      </c>
      <c r="K1735" s="4">
        <v>78.5</v>
      </c>
      <c r="L1735" s="4">
        <v>16.75</v>
      </c>
      <c r="M1735" s="4">
        <v>73.34</v>
      </c>
      <c r="N1735" s="4">
        <v>517.59</v>
      </c>
      <c r="O1735" s="5">
        <v>100.0</v>
      </c>
      <c r="P1735" s="4">
        <v>3.49</v>
      </c>
      <c r="Q1735" s="4">
        <v>427.5</v>
      </c>
    </row>
    <row r="1736" ht="14.25" customHeight="1">
      <c r="B1736" s="1" t="s">
        <v>1724</v>
      </c>
      <c r="C1736" s="4">
        <v>1346.77</v>
      </c>
      <c r="D1736" s="4">
        <v>638.8</v>
      </c>
      <c r="E1736" s="4">
        <v>26.0</v>
      </c>
      <c r="F1736" s="4">
        <v>152.62</v>
      </c>
      <c r="G1736" s="5">
        <v>1.0</v>
      </c>
      <c r="H1736" s="4">
        <v>26.0</v>
      </c>
      <c r="I1736" s="4">
        <v>152.62</v>
      </c>
      <c r="J1736" s="4">
        <v>1222.0</v>
      </c>
      <c r="K1736" s="4">
        <v>124.77</v>
      </c>
      <c r="L1736" s="4">
        <v>26.0</v>
      </c>
      <c r="M1736" s="4">
        <v>152.62</v>
      </c>
      <c r="N1736" s="4">
        <v>1525.39</v>
      </c>
      <c r="O1736" s="5">
        <v>200.0</v>
      </c>
      <c r="P1736" s="4">
        <v>6.11</v>
      </c>
      <c r="Q1736" s="4">
        <v>1346.77</v>
      </c>
    </row>
    <row r="1737" ht="14.25" customHeight="1">
      <c r="B1737" s="1" t="s">
        <v>1725</v>
      </c>
      <c r="C1737" s="4">
        <v>1130.23</v>
      </c>
      <c r="D1737" s="4">
        <v>487.5</v>
      </c>
      <c r="E1737" s="4">
        <v>33.5</v>
      </c>
      <c r="F1737" s="4">
        <v>138.55</v>
      </c>
      <c r="G1737" s="5">
        <v>3.0</v>
      </c>
      <c r="H1737" s="4">
        <v>11.166666666666666</v>
      </c>
      <c r="I1737" s="4">
        <v>46.18333333333334</v>
      </c>
      <c r="J1737" s="4">
        <v>992.5</v>
      </c>
      <c r="K1737" s="4">
        <v>137.73</v>
      </c>
      <c r="L1737" s="4">
        <v>33.5</v>
      </c>
      <c r="M1737" s="4">
        <v>138.55</v>
      </c>
      <c r="N1737" s="4">
        <v>1302.28</v>
      </c>
      <c r="O1737" s="5">
        <v>1250.0</v>
      </c>
      <c r="P1737" s="4">
        <v>0.794</v>
      </c>
      <c r="Q1737" s="4">
        <v>376.74333333333334</v>
      </c>
    </row>
    <row r="1738" ht="14.25" customHeight="1">
      <c r="B1738" s="1" t="s">
        <v>1726</v>
      </c>
      <c r="C1738" s="4">
        <v>42.4</v>
      </c>
      <c r="D1738" s="4">
        <v>27.41</v>
      </c>
      <c r="E1738" s="4">
        <v>0.0</v>
      </c>
      <c r="F1738" s="4">
        <v>25.21</v>
      </c>
      <c r="G1738" s="5">
        <v>1.0</v>
      </c>
      <c r="H1738" s="4">
        <v>0.0</v>
      </c>
      <c r="I1738" s="4">
        <v>25.21</v>
      </c>
      <c r="J1738" s="4">
        <v>40.27</v>
      </c>
      <c r="K1738" s="4">
        <v>2.13</v>
      </c>
      <c r="L1738" s="4">
        <v>0.0</v>
      </c>
      <c r="M1738" s="4">
        <v>25.21</v>
      </c>
      <c r="N1738" s="4">
        <v>67.61</v>
      </c>
      <c r="O1738" s="5">
        <v>1.0</v>
      </c>
      <c r="P1738" s="4">
        <v>40.27</v>
      </c>
      <c r="Q1738" s="4">
        <v>42.4</v>
      </c>
    </row>
    <row r="1739" ht="14.25" customHeight="1">
      <c r="B1739" s="1" t="s">
        <v>1727</v>
      </c>
      <c r="C1739" s="4">
        <v>502.6</v>
      </c>
      <c r="D1739" s="4">
        <v>295.5</v>
      </c>
      <c r="E1739" s="4">
        <v>26.5</v>
      </c>
      <c r="F1739" s="4">
        <v>108.31</v>
      </c>
      <c r="G1739" s="5">
        <v>3.0</v>
      </c>
      <c r="H1739" s="4">
        <v>8.833333333333334</v>
      </c>
      <c r="I1739" s="4">
        <v>36.10333333333333</v>
      </c>
      <c r="J1739" s="4">
        <v>427.5</v>
      </c>
      <c r="K1739" s="4">
        <v>75.1</v>
      </c>
      <c r="L1739" s="4">
        <v>26.5</v>
      </c>
      <c r="M1739" s="4">
        <v>108.31</v>
      </c>
      <c r="N1739" s="4">
        <v>637.41</v>
      </c>
      <c r="O1739" s="5">
        <v>750.0</v>
      </c>
      <c r="P1739" s="4">
        <v>0.57</v>
      </c>
      <c r="Q1739" s="4">
        <v>167.53333333333333</v>
      </c>
    </row>
    <row r="1740" ht="14.25" customHeight="1">
      <c r="B1740" s="1" t="s">
        <v>1728</v>
      </c>
      <c r="C1740" s="4">
        <v>4216.26</v>
      </c>
      <c r="D1740" s="4">
        <v>2517.76</v>
      </c>
      <c r="E1740" s="4">
        <v>72.0</v>
      </c>
      <c r="F1740" s="4">
        <v>339.15</v>
      </c>
      <c r="G1740" s="5">
        <v>3.0</v>
      </c>
      <c r="H1740" s="4">
        <v>24.0</v>
      </c>
      <c r="I1740" s="4">
        <v>113.05</v>
      </c>
      <c r="J1740" s="4">
        <v>3267.6800000000003</v>
      </c>
      <c r="K1740" s="4">
        <v>948.58</v>
      </c>
      <c r="L1740" s="4">
        <v>72.0</v>
      </c>
      <c r="M1740" s="4">
        <v>339.15</v>
      </c>
      <c r="N1740" s="4">
        <v>4627.41</v>
      </c>
      <c r="O1740" s="5">
        <v>112.0</v>
      </c>
      <c r="P1740" s="4">
        <v>29.17571428571429</v>
      </c>
      <c r="Q1740" s="4">
        <v>1405.42</v>
      </c>
    </row>
    <row r="1741" ht="14.25" customHeight="1">
      <c r="B1741" s="1" t="s">
        <v>1729</v>
      </c>
      <c r="C1741" s="4">
        <v>340.0</v>
      </c>
      <c r="D1741" s="4">
        <v>224.0</v>
      </c>
      <c r="E1741" s="4">
        <v>15.5</v>
      </c>
      <c r="F1741" s="4">
        <v>22.32</v>
      </c>
      <c r="G1741" s="5">
        <v>1.0</v>
      </c>
      <c r="H1741" s="4">
        <v>15.5</v>
      </c>
      <c r="I1741" s="4">
        <v>22.32</v>
      </c>
      <c r="J1741" s="4">
        <v>330.0</v>
      </c>
      <c r="K1741" s="4">
        <v>10.0</v>
      </c>
      <c r="L1741" s="4">
        <v>15.5</v>
      </c>
      <c r="M1741" s="4">
        <v>22.32</v>
      </c>
      <c r="N1741" s="4">
        <v>377.82</v>
      </c>
      <c r="O1741" s="5">
        <v>1000.0</v>
      </c>
      <c r="P1741" s="4">
        <v>0.33</v>
      </c>
      <c r="Q1741" s="4">
        <v>340.0</v>
      </c>
    </row>
    <row r="1742" ht="14.25" customHeight="1">
      <c r="B1742" s="1" t="s">
        <v>1730</v>
      </c>
      <c r="C1742" s="4">
        <v>1145.0</v>
      </c>
      <c r="D1742" s="4">
        <v>858.0</v>
      </c>
      <c r="E1742" s="4">
        <v>32.25</v>
      </c>
      <c r="F1742" s="4">
        <v>155.9</v>
      </c>
      <c r="G1742" s="5">
        <v>3.0</v>
      </c>
      <c r="H1742" s="4">
        <v>10.75</v>
      </c>
      <c r="I1742" s="4">
        <v>51.96666666666667</v>
      </c>
      <c r="J1742" s="4">
        <v>1200.0</v>
      </c>
      <c r="K1742" s="4">
        <v>-55.0</v>
      </c>
      <c r="L1742" s="4">
        <v>32.25</v>
      </c>
      <c r="M1742" s="4">
        <v>155.9</v>
      </c>
      <c r="N1742" s="4">
        <v>1333.15</v>
      </c>
      <c r="O1742" s="5">
        <v>3000.0</v>
      </c>
      <c r="P1742" s="4">
        <v>0.4</v>
      </c>
      <c r="Q1742" s="4">
        <v>381.6666666666667</v>
      </c>
    </row>
    <row r="1743" ht="14.25" customHeight="1">
      <c r="B1743" s="1" t="s">
        <v>1731</v>
      </c>
      <c r="C1743" s="4">
        <v>667.8</v>
      </c>
      <c r="D1743" s="4">
        <v>330.4</v>
      </c>
      <c r="E1743" s="4">
        <v>20.0</v>
      </c>
      <c r="F1743" s="4">
        <v>155.32</v>
      </c>
      <c r="G1743" s="5">
        <v>1.0</v>
      </c>
      <c r="H1743" s="4">
        <v>20.0</v>
      </c>
      <c r="I1743" s="4">
        <v>155.32</v>
      </c>
      <c r="J1743" s="4">
        <v>616.0</v>
      </c>
      <c r="K1743" s="4">
        <v>51.8</v>
      </c>
      <c r="L1743" s="4">
        <v>20.0</v>
      </c>
      <c r="M1743" s="4">
        <v>155.32</v>
      </c>
      <c r="N1743" s="4">
        <v>843.12</v>
      </c>
      <c r="O1743" s="5">
        <v>100.0</v>
      </c>
      <c r="P1743" s="4">
        <v>6.16</v>
      </c>
      <c r="Q1743" s="4">
        <v>667.8</v>
      </c>
    </row>
    <row r="1744" ht="14.25" customHeight="1">
      <c r="B1744" s="1" t="s">
        <v>1732</v>
      </c>
      <c r="C1744" s="4">
        <v>530.0</v>
      </c>
      <c r="D1744" s="4">
        <v>386.0</v>
      </c>
      <c r="E1744" s="4">
        <v>18.75</v>
      </c>
      <c r="F1744" s="4">
        <v>43.9</v>
      </c>
      <c r="G1744" s="5">
        <v>1.0</v>
      </c>
      <c r="H1744" s="4">
        <v>18.75</v>
      </c>
      <c r="I1744" s="4">
        <v>43.9</v>
      </c>
      <c r="J1744" s="4">
        <v>475.0</v>
      </c>
      <c r="K1744" s="4">
        <v>55.0</v>
      </c>
      <c r="L1744" s="4">
        <v>18.75</v>
      </c>
      <c r="M1744" s="4">
        <v>43.9</v>
      </c>
      <c r="N1744" s="4">
        <v>592.65</v>
      </c>
      <c r="O1744" s="5">
        <v>500.0</v>
      </c>
      <c r="P1744" s="4">
        <v>0.95</v>
      </c>
      <c r="Q1744" s="4">
        <v>530.0</v>
      </c>
    </row>
    <row r="1745" ht="14.25" customHeight="1">
      <c r="B1745" s="1" t="s">
        <v>1733</v>
      </c>
      <c r="C1745" s="4">
        <v>6245.639999999999</v>
      </c>
      <c r="D1745" s="4">
        <v>3961.6</v>
      </c>
      <c r="E1745" s="4">
        <v>150.0</v>
      </c>
      <c r="F1745" s="4">
        <v>1006.6400000000001</v>
      </c>
      <c r="G1745" s="5">
        <v>8.0</v>
      </c>
      <c r="H1745" s="4">
        <v>18.75</v>
      </c>
      <c r="I1745" s="4">
        <v>125.83000000000001</v>
      </c>
      <c r="J1745" s="4">
        <v>5493.0</v>
      </c>
      <c r="K1745" s="4">
        <v>752.6400000000001</v>
      </c>
      <c r="L1745" s="4">
        <v>150.0</v>
      </c>
      <c r="M1745" s="4">
        <v>1006.6400000000001</v>
      </c>
      <c r="N1745" s="4">
        <v>7402.280000000001</v>
      </c>
      <c r="O1745" s="5">
        <v>3400.0</v>
      </c>
      <c r="P1745" s="4">
        <v>1.6155882352941175</v>
      </c>
      <c r="Q1745" s="4">
        <v>780.7049999999999</v>
      </c>
    </row>
    <row r="1746" ht="14.25" customHeight="1">
      <c r="B1746" s="1" t="s">
        <v>1734</v>
      </c>
      <c r="C1746" s="4">
        <v>783.0</v>
      </c>
      <c r="D1746" s="4">
        <v>376.0</v>
      </c>
      <c r="E1746" s="4">
        <v>20.0</v>
      </c>
      <c r="F1746" s="4">
        <v>115.91</v>
      </c>
      <c r="G1746" s="5">
        <v>1.0</v>
      </c>
      <c r="H1746" s="4">
        <v>20.0</v>
      </c>
      <c r="I1746" s="4">
        <v>115.91</v>
      </c>
      <c r="J1746" s="4">
        <v>723.0</v>
      </c>
      <c r="K1746" s="4">
        <v>60.0</v>
      </c>
      <c r="L1746" s="4">
        <v>20.0</v>
      </c>
      <c r="M1746" s="4">
        <v>115.91</v>
      </c>
      <c r="N1746" s="4">
        <v>918.91</v>
      </c>
      <c r="O1746" s="5">
        <v>300.0</v>
      </c>
      <c r="P1746" s="4">
        <v>2.41</v>
      </c>
      <c r="Q1746" s="4">
        <v>783.0</v>
      </c>
    </row>
    <row r="1747" ht="14.25" customHeight="1">
      <c r="B1747" s="1" t="s">
        <v>1735</v>
      </c>
      <c r="C1747" s="4">
        <v>2254.37</v>
      </c>
      <c r="D1747" s="4">
        <v>1270.0</v>
      </c>
      <c r="E1747" s="4">
        <v>57.5</v>
      </c>
      <c r="F1747" s="4">
        <v>281.49</v>
      </c>
      <c r="G1747" s="5">
        <v>3.0</v>
      </c>
      <c r="H1747" s="4">
        <v>19.166666666666668</v>
      </c>
      <c r="I1747" s="4">
        <v>93.83</v>
      </c>
      <c r="J1747" s="4">
        <v>1856.0</v>
      </c>
      <c r="K1747" s="4">
        <v>398.37</v>
      </c>
      <c r="L1747" s="4">
        <v>57.5</v>
      </c>
      <c r="M1747" s="4">
        <v>281.49</v>
      </c>
      <c r="N1747" s="4">
        <v>2593.3599999999997</v>
      </c>
      <c r="O1747" s="5">
        <v>700.0</v>
      </c>
      <c r="P1747" s="4">
        <v>2.6514285714285712</v>
      </c>
      <c r="Q1747" s="4">
        <v>751.4566666666666</v>
      </c>
    </row>
    <row r="1748" ht="14.25" customHeight="1">
      <c r="B1748" s="1" t="s">
        <v>1736</v>
      </c>
      <c r="C1748" s="4">
        <v>2019.3899999999999</v>
      </c>
      <c r="D1748" s="4">
        <v>1178.0</v>
      </c>
      <c r="E1748" s="4">
        <v>80.0</v>
      </c>
      <c r="F1748" s="4">
        <v>219.94</v>
      </c>
      <c r="G1748" s="5">
        <v>5.0</v>
      </c>
      <c r="H1748" s="4">
        <v>16.0</v>
      </c>
      <c r="I1748" s="4">
        <v>43.988</v>
      </c>
      <c r="J1748" s="4">
        <v>1693.5</v>
      </c>
      <c r="K1748" s="4">
        <v>325.89000000000004</v>
      </c>
      <c r="L1748" s="4">
        <v>80.0</v>
      </c>
      <c r="M1748" s="4">
        <v>219.94</v>
      </c>
      <c r="N1748" s="4">
        <v>2319.33</v>
      </c>
      <c r="O1748" s="5">
        <v>900.0</v>
      </c>
      <c r="P1748" s="4">
        <v>1.8816666666666666</v>
      </c>
      <c r="Q1748" s="4">
        <v>403.878</v>
      </c>
    </row>
    <row r="1749" ht="14.25" customHeight="1">
      <c r="B1749" s="1" t="s">
        <v>1737</v>
      </c>
      <c r="C1749" s="4">
        <v>815.63</v>
      </c>
      <c r="D1749" s="4">
        <v>480.56</v>
      </c>
      <c r="E1749" s="4">
        <v>20.0</v>
      </c>
      <c r="F1749" s="4">
        <v>89.9</v>
      </c>
      <c r="G1749" s="5">
        <v>1.0</v>
      </c>
      <c r="H1749" s="4">
        <v>20.0</v>
      </c>
      <c r="I1749" s="4">
        <v>89.9</v>
      </c>
      <c r="J1749" s="4">
        <v>717.6</v>
      </c>
      <c r="K1749" s="4">
        <v>98.03</v>
      </c>
      <c r="L1749" s="4">
        <v>20.0</v>
      </c>
      <c r="M1749" s="4">
        <v>89.9</v>
      </c>
      <c r="N1749" s="4">
        <v>925.53</v>
      </c>
      <c r="O1749" s="5">
        <v>240.0</v>
      </c>
      <c r="P1749" s="4">
        <v>2.99</v>
      </c>
      <c r="Q1749" s="4">
        <v>815.63</v>
      </c>
    </row>
    <row r="1750" ht="14.25" customHeight="1">
      <c r="B1750" s="1" t="s">
        <v>1738</v>
      </c>
      <c r="C1750" s="4">
        <v>953.13</v>
      </c>
      <c r="D1750" s="4">
        <v>519.84</v>
      </c>
      <c r="E1750" s="4">
        <v>18.75</v>
      </c>
      <c r="F1750" s="4">
        <v>88.29</v>
      </c>
      <c r="G1750" s="5">
        <v>1.0</v>
      </c>
      <c r="H1750" s="4">
        <v>18.75</v>
      </c>
      <c r="I1750" s="4">
        <v>88.29</v>
      </c>
      <c r="J1750" s="4">
        <v>819.84</v>
      </c>
      <c r="K1750" s="4">
        <v>133.29</v>
      </c>
      <c r="L1750" s="4">
        <v>18.75</v>
      </c>
      <c r="M1750" s="4">
        <v>88.29</v>
      </c>
      <c r="N1750" s="4">
        <v>1060.17</v>
      </c>
      <c r="O1750" s="5">
        <v>96.0</v>
      </c>
      <c r="P1750" s="4">
        <v>8.540000000000001</v>
      </c>
      <c r="Q1750" s="4">
        <v>953.13</v>
      </c>
    </row>
    <row r="1751" ht="14.25" customHeight="1">
      <c r="B1751" s="1" t="s">
        <v>1739</v>
      </c>
      <c r="C1751" s="4">
        <v>1518.34</v>
      </c>
      <c r="D1751" s="4">
        <v>958.5</v>
      </c>
      <c r="E1751" s="4">
        <v>52.0</v>
      </c>
      <c r="F1751" s="4">
        <v>220.92000000000002</v>
      </c>
      <c r="G1751" s="5">
        <v>3.0</v>
      </c>
      <c r="H1751" s="4">
        <v>17.333333333333332</v>
      </c>
      <c r="I1751" s="4">
        <v>73.64</v>
      </c>
      <c r="J1751" s="4">
        <v>1271.0</v>
      </c>
      <c r="K1751" s="4">
        <v>247.34000000000003</v>
      </c>
      <c r="L1751" s="4">
        <v>52.0</v>
      </c>
      <c r="M1751" s="4">
        <v>220.92000000000002</v>
      </c>
      <c r="N1751" s="4">
        <v>1791.2600000000002</v>
      </c>
      <c r="O1751" s="5">
        <v>850.0</v>
      </c>
      <c r="P1751" s="4">
        <v>1.4952941176470589</v>
      </c>
      <c r="Q1751" s="4">
        <v>506.1133333333333</v>
      </c>
    </row>
    <row r="1752" ht="14.25" customHeight="1">
      <c r="B1752" s="1" t="s">
        <v>1740</v>
      </c>
      <c r="C1752" s="4">
        <v>440.5</v>
      </c>
      <c r="D1752" s="4">
        <v>209.5</v>
      </c>
      <c r="E1752" s="4">
        <v>0.0</v>
      </c>
      <c r="F1752" s="4">
        <v>112.64</v>
      </c>
      <c r="G1752" s="5">
        <v>1.0</v>
      </c>
      <c r="H1752" s="4">
        <v>0.0</v>
      </c>
      <c r="I1752" s="4">
        <v>112.64</v>
      </c>
      <c r="J1752" s="4">
        <v>385.5</v>
      </c>
      <c r="K1752" s="4">
        <v>55.0</v>
      </c>
      <c r="L1752" s="4">
        <v>0.0</v>
      </c>
      <c r="M1752" s="4">
        <v>112.64</v>
      </c>
      <c r="N1752" s="4">
        <v>553.14</v>
      </c>
      <c r="O1752" s="5">
        <v>150.0</v>
      </c>
      <c r="P1752" s="4">
        <v>2.57</v>
      </c>
      <c r="Q1752" s="4">
        <v>440.5</v>
      </c>
    </row>
    <row r="1753" ht="14.25" customHeight="1">
      <c r="B1753" s="1" t="s">
        <v>1741</v>
      </c>
      <c r="C1753" s="4">
        <v>739.19</v>
      </c>
      <c r="D1753" s="4">
        <v>583.5</v>
      </c>
      <c r="E1753" s="4">
        <v>0.0</v>
      </c>
      <c r="F1753" s="4">
        <v>64.44</v>
      </c>
      <c r="G1753" s="5">
        <v>1.0</v>
      </c>
      <c r="H1753" s="4">
        <v>0.0</v>
      </c>
      <c r="I1753" s="4">
        <v>64.44</v>
      </c>
      <c r="J1753" s="4">
        <v>645.0</v>
      </c>
      <c r="K1753" s="4">
        <v>94.19</v>
      </c>
      <c r="L1753" s="4">
        <v>0.0</v>
      </c>
      <c r="M1753" s="4">
        <v>64.44</v>
      </c>
      <c r="N1753" s="4">
        <v>803.63</v>
      </c>
      <c r="O1753" s="5">
        <v>250.0</v>
      </c>
      <c r="P1753" s="4">
        <v>2.58</v>
      </c>
      <c r="Q1753" s="4">
        <v>739.19</v>
      </c>
    </row>
    <row r="1754" ht="14.25" customHeight="1">
      <c r="B1754" s="1" t="s">
        <v>1742</v>
      </c>
      <c r="C1754" s="4">
        <v>741.16</v>
      </c>
      <c r="D1754" s="4">
        <v>350.0</v>
      </c>
      <c r="E1754" s="4">
        <v>31.0</v>
      </c>
      <c r="F1754" s="4">
        <v>87.32</v>
      </c>
      <c r="G1754" s="5">
        <v>2.0</v>
      </c>
      <c r="H1754" s="4">
        <v>15.5</v>
      </c>
      <c r="I1754" s="4">
        <v>43.66</v>
      </c>
      <c r="J1754" s="4">
        <v>648.0</v>
      </c>
      <c r="K1754" s="4">
        <v>93.16</v>
      </c>
      <c r="L1754" s="4">
        <v>31.0</v>
      </c>
      <c r="M1754" s="4">
        <v>87.32</v>
      </c>
      <c r="N1754" s="4">
        <v>859.48</v>
      </c>
      <c r="O1754" s="5">
        <v>200.0</v>
      </c>
      <c r="P1754" s="4">
        <v>3.24</v>
      </c>
      <c r="Q1754" s="4">
        <v>370.58</v>
      </c>
    </row>
    <row r="1755" ht="14.25" customHeight="1">
      <c r="B1755" s="1" t="s">
        <v>1743</v>
      </c>
      <c r="C1755" s="4">
        <v>1417.97</v>
      </c>
      <c r="D1755" s="4">
        <v>828.5</v>
      </c>
      <c r="E1755" s="4">
        <v>26.0</v>
      </c>
      <c r="F1755" s="4">
        <v>65.52</v>
      </c>
      <c r="G1755" s="5">
        <v>1.0</v>
      </c>
      <c r="H1755" s="4">
        <v>26.0</v>
      </c>
      <c r="I1755" s="4">
        <v>65.52</v>
      </c>
      <c r="J1755" s="4">
        <v>905.0</v>
      </c>
      <c r="K1755" s="4">
        <v>512.97</v>
      </c>
      <c r="L1755" s="4">
        <v>26.0</v>
      </c>
      <c r="M1755" s="4">
        <v>65.52</v>
      </c>
      <c r="N1755" s="4">
        <v>1509.49</v>
      </c>
      <c r="O1755" s="5">
        <v>250.0</v>
      </c>
      <c r="P1755" s="4">
        <v>3.62</v>
      </c>
      <c r="Q1755" s="4">
        <v>1417.97</v>
      </c>
    </row>
    <row r="1756" ht="14.25" customHeight="1">
      <c r="B1756" s="1" t="s">
        <v>1744</v>
      </c>
      <c r="C1756" s="4">
        <v>851.8999999999999</v>
      </c>
      <c r="D1756" s="4">
        <v>435.0</v>
      </c>
      <c r="E1756" s="4">
        <v>47.75</v>
      </c>
      <c r="F1756" s="4">
        <v>85.55000000000001</v>
      </c>
      <c r="G1756" s="5">
        <v>3.0</v>
      </c>
      <c r="H1756" s="4">
        <v>15.916666666666666</v>
      </c>
      <c r="I1756" s="4">
        <v>28.51666666666667</v>
      </c>
      <c r="J1756" s="4">
        <v>646.5</v>
      </c>
      <c r="K1756" s="4">
        <v>205.4</v>
      </c>
      <c r="L1756" s="4">
        <v>47.75</v>
      </c>
      <c r="M1756" s="4">
        <v>85.55000000000001</v>
      </c>
      <c r="N1756" s="4">
        <v>985.2</v>
      </c>
      <c r="O1756" s="5">
        <v>160.0</v>
      </c>
      <c r="P1756" s="4">
        <v>4.040625</v>
      </c>
      <c r="Q1756" s="4">
        <v>283.96666666666664</v>
      </c>
    </row>
    <row r="1757" ht="14.25" customHeight="1">
      <c r="B1757" s="1" t="s">
        <v>1745</v>
      </c>
      <c r="C1757" s="4">
        <v>1217.5900000000001</v>
      </c>
      <c r="D1757" s="4">
        <v>790.5</v>
      </c>
      <c r="E1757" s="4">
        <v>46.5</v>
      </c>
      <c r="F1757" s="4">
        <v>153.09</v>
      </c>
      <c r="G1757" s="5">
        <v>3.0</v>
      </c>
      <c r="H1757" s="4">
        <v>15.5</v>
      </c>
      <c r="I1757" s="4">
        <v>51.03</v>
      </c>
      <c r="J1757" s="4">
        <v>1045.5</v>
      </c>
      <c r="K1757" s="4">
        <v>172.09</v>
      </c>
      <c r="L1757" s="4">
        <v>46.5</v>
      </c>
      <c r="M1757" s="4">
        <v>153.09</v>
      </c>
      <c r="N1757" s="4">
        <v>1417.1799999999998</v>
      </c>
      <c r="O1757" s="5">
        <v>450.0</v>
      </c>
      <c r="P1757" s="4">
        <v>2.3233333333333333</v>
      </c>
      <c r="Q1757" s="4">
        <v>405.8633333333334</v>
      </c>
    </row>
    <row r="1758" ht="14.25" customHeight="1">
      <c r="B1758" s="1" t="s">
        <v>1746</v>
      </c>
      <c r="C1758" s="4">
        <v>1424.06</v>
      </c>
      <c r="D1758" s="4">
        <v>810.0</v>
      </c>
      <c r="E1758" s="4">
        <v>40.0</v>
      </c>
      <c r="F1758" s="4">
        <v>87.48</v>
      </c>
      <c r="G1758" s="5">
        <v>2.0</v>
      </c>
      <c r="H1758" s="4">
        <v>20.0</v>
      </c>
      <c r="I1758" s="4">
        <v>43.74</v>
      </c>
      <c r="J1758" s="4">
        <v>1152.0</v>
      </c>
      <c r="K1758" s="4">
        <v>272.05999999999995</v>
      </c>
      <c r="L1758" s="4">
        <v>40.0</v>
      </c>
      <c r="M1758" s="4">
        <v>87.48</v>
      </c>
      <c r="N1758" s="4">
        <v>1551.54</v>
      </c>
      <c r="O1758" s="5">
        <v>200.0</v>
      </c>
      <c r="P1758" s="4">
        <v>5.76</v>
      </c>
      <c r="Q1758" s="4">
        <v>712.03</v>
      </c>
    </row>
    <row r="1759" ht="14.25" customHeight="1">
      <c r="B1759" s="1" t="s">
        <v>1747</v>
      </c>
      <c r="C1759" s="4">
        <v>2104.0299999999997</v>
      </c>
      <c r="D1759" s="4">
        <v>1261.8000000000002</v>
      </c>
      <c r="E1759" s="4">
        <v>44.75</v>
      </c>
      <c r="F1759" s="4">
        <v>295.87</v>
      </c>
      <c r="G1759" s="5">
        <v>3.0</v>
      </c>
      <c r="H1759" s="4">
        <v>14.916666666666666</v>
      </c>
      <c r="I1759" s="4">
        <v>98.62333333333333</v>
      </c>
      <c r="J1759" s="4">
        <v>1382.0</v>
      </c>
      <c r="K1759" s="4">
        <v>722.0300000000001</v>
      </c>
      <c r="L1759" s="4">
        <v>44.75</v>
      </c>
      <c r="M1759" s="4">
        <v>295.87</v>
      </c>
      <c r="N1759" s="4">
        <v>2444.6499999999996</v>
      </c>
      <c r="O1759" s="5">
        <v>700.0</v>
      </c>
      <c r="P1759" s="4">
        <v>1.9742857142857142</v>
      </c>
      <c r="Q1759" s="4">
        <v>701.3433333333332</v>
      </c>
    </row>
    <row r="1760" ht="14.25" customHeight="1">
      <c r="B1760" s="1" t="s">
        <v>1748</v>
      </c>
      <c r="C1760" s="4">
        <v>937.5</v>
      </c>
      <c r="D1760" s="4">
        <v>679.14</v>
      </c>
      <c r="E1760" s="4">
        <v>18.75</v>
      </c>
      <c r="F1760" s="4">
        <v>131.22</v>
      </c>
      <c r="G1760" s="5">
        <v>1.0</v>
      </c>
      <c r="H1760" s="4">
        <v>18.75</v>
      </c>
      <c r="I1760" s="4">
        <v>131.22</v>
      </c>
      <c r="J1760" s="4">
        <v>838.08</v>
      </c>
      <c r="K1760" s="4">
        <v>99.42</v>
      </c>
      <c r="L1760" s="4">
        <v>18.75</v>
      </c>
      <c r="M1760" s="4">
        <v>131.22</v>
      </c>
      <c r="N1760" s="4">
        <v>1087.47</v>
      </c>
      <c r="O1760" s="5">
        <v>144.0</v>
      </c>
      <c r="P1760" s="4">
        <v>5.82</v>
      </c>
      <c r="Q1760" s="4">
        <v>937.5</v>
      </c>
    </row>
    <row r="1761" ht="14.25" customHeight="1">
      <c r="B1761" s="1" t="s">
        <v>1749</v>
      </c>
      <c r="C1761" s="4">
        <v>13124.630000000001</v>
      </c>
      <c r="D1761" s="4">
        <v>8832.0</v>
      </c>
      <c r="E1761" s="4">
        <v>64.5</v>
      </c>
      <c r="F1761" s="4">
        <v>535.27</v>
      </c>
      <c r="G1761" s="5">
        <v>3.0</v>
      </c>
      <c r="H1761" s="4">
        <v>21.5</v>
      </c>
      <c r="I1761" s="4">
        <v>178.42333333333332</v>
      </c>
      <c r="J1761" s="4">
        <v>12307.5</v>
      </c>
      <c r="K1761" s="4">
        <v>817.1300000000001</v>
      </c>
      <c r="L1761" s="4">
        <v>64.5</v>
      </c>
      <c r="M1761" s="4">
        <v>535.27</v>
      </c>
      <c r="N1761" s="4">
        <v>13724.4</v>
      </c>
      <c r="O1761" s="5">
        <v>10500.0</v>
      </c>
      <c r="P1761" s="4">
        <v>1.1721428571428572</v>
      </c>
      <c r="Q1761" s="4">
        <v>4374.876666666667</v>
      </c>
    </row>
    <row r="1762" ht="14.25" customHeight="1">
      <c r="B1762" s="1" t="s">
        <v>1750</v>
      </c>
      <c r="C1762" s="4">
        <v>223.48</v>
      </c>
      <c r="D1762" s="4">
        <v>136.0</v>
      </c>
      <c r="E1762" s="4">
        <v>14.5</v>
      </c>
      <c r="F1762" s="4">
        <v>49.78</v>
      </c>
      <c r="G1762" s="5">
        <v>1.0</v>
      </c>
      <c r="H1762" s="4">
        <v>14.5</v>
      </c>
      <c r="I1762" s="4">
        <v>49.78</v>
      </c>
      <c r="J1762" s="4">
        <v>160.0</v>
      </c>
      <c r="K1762" s="4">
        <v>63.48</v>
      </c>
      <c r="L1762" s="4">
        <v>14.5</v>
      </c>
      <c r="M1762" s="4">
        <v>49.78</v>
      </c>
      <c r="N1762" s="4">
        <v>287.76</v>
      </c>
      <c r="O1762" s="5">
        <v>100.0</v>
      </c>
      <c r="P1762" s="4">
        <v>1.6</v>
      </c>
      <c r="Q1762" s="4">
        <v>223.48</v>
      </c>
    </row>
    <row r="1763" ht="14.25" customHeight="1">
      <c r="B1763" s="1" t="s">
        <v>1751</v>
      </c>
      <c r="C1763" s="4">
        <v>6163.25</v>
      </c>
      <c r="D1763" s="4">
        <v>3862.9</v>
      </c>
      <c r="E1763" s="4">
        <v>331.0</v>
      </c>
      <c r="F1763" s="4">
        <v>632.59</v>
      </c>
      <c r="G1763" s="5">
        <v>24.0</v>
      </c>
      <c r="H1763" s="4">
        <v>13.791666666666666</v>
      </c>
      <c r="I1763" s="4">
        <v>26.357916666666668</v>
      </c>
      <c r="J1763" s="4">
        <v>5169.4</v>
      </c>
      <c r="K1763" s="4">
        <v>993.85</v>
      </c>
      <c r="L1763" s="4">
        <v>331.0</v>
      </c>
      <c r="M1763" s="4">
        <v>632.59</v>
      </c>
      <c r="N1763" s="4">
        <v>7126.839999999998</v>
      </c>
      <c r="O1763" s="5">
        <v>8910.0</v>
      </c>
      <c r="P1763" s="4">
        <v>0.5801795735129068</v>
      </c>
      <c r="Q1763" s="4">
        <v>256.8020833333333</v>
      </c>
    </row>
    <row r="1764" ht="14.25" customHeight="1">
      <c r="B1764" s="1" t="s">
        <v>1752</v>
      </c>
      <c r="C1764" s="4">
        <v>950.51</v>
      </c>
      <c r="D1764" s="4">
        <v>683.6</v>
      </c>
      <c r="E1764" s="4">
        <v>20.0</v>
      </c>
      <c r="F1764" s="4">
        <v>161.97</v>
      </c>
      <c r="G1764" s="5">
        <v>2.0</v>
      </c>
      <c r="H1764" s="4">
        <v>10.0</v>
      </c>
      <c r="I1764" s="4">
        <v>80.985</v>
      </c>
      <c r="J1764" s="4">
        <v>900.48</v>
      </c>
      <c r="K1764" s="4">
        <v>50.03</v>
      </c>
      <c r="L1764" s="4">
        <v>20.0</v>
      </c>
      <c r="M1764" s="4">
        <v>161.97</v>
      </c>
      <c r="N1764" s="4">
        <v>1132.48</v>
      </c>
      <c r="O1764" s="5">
        <v>192.0</v>
      </c>
      <c r="P1764" s="4">
        <v>4.69</v>
      </c>
      <c r="Q1764" s="4">
        <v>475.255</v>
      </c>
    </row>
    <row r="1765" ht="14.25" customHeight="1">
      <c r="B1765" s="1" t="s">
        <v>1753</v>
      </c>
      <c r="C1765" s="4">
        <v>2319.33</v>
      </c>
      <c r="D1765" s="4">
        <v>1619.0000000000002</v>
      </c>
      <c r="E1765" s="4">
        <v>71.0</v>
      </c>
      <c r="F1765" s="4">
        <v>572.58</v>
      </c>
      <c r="G1765" s="5">
        <v>5.0</v>
      </c>
      <c r="H1765" s="4">
        <v>14.2</v>
      </c>
      <c r="I1765" s="4">
        <v>114.516</v>
      </c>
      <c r="J1765" s="4">
        <v>1924.0</v>
      </c>
      <c r="K1765" s="4">
        <v>395.33000000000004</v>
      </c>
      <c r="L1765" s="4">
        <v>71.0</v>
      </c>
      <c r="M1765" s="4">
        <v>572.58</v>
      </c>
      <c r="N1765" s="4">
        <v>2962.91</v>
      </c>
      <c r="O1765" s="5">
        <v>1000.0</v>
      </c>
      <c r="P1765" s="4">
        <v>1.924</v>
      </c>
      <c r="Q1765" s="4">
        <v>463.866</v>
      </c>
    </row>
    <row r="1766" ht="14.25" customHeight="1">
      <c r="B1766" s="1" t="s">
        <v>1754</v>
      </c>
      <c r="C1766" s="4">
        <v>6044.349999999999</v>
      </c>
      <c r="D1766" s="4">
        <v>3211.4</v>
      </c>
      <c r="E1766" s="4">
        <v>101.75</v>
      </c>
      <c r="F1766" s="4">
        <v>142.95999999999998</v>
      </c>
      <c r="G1766" s="5">
        <v>4.0</v>
      </c>
      <c r="H1766" s="4">
        <v>25.4375</v>
      </c>
      <c r="I1766" s="4">
        <v>35.739999999999995</v>
      </c>
      <c r="J1766" s="4">
        <v>5323.0</v>
      </c>
      <c r="K1766" s="4">
        <v>721.35</v>
      </c>
      <c r="L1766" s="4">
        <v>101.75</v>
      </c>
      <c r="M1766" s="4">
        <v>142.95999999999998</v>
      </c>
      <c r="N1766" s="4">
        <v>6289.0599999999995</v>
      </c>
      <c r="O1766" s="5">
        <v>600.0</v>
      </c>
      <c r="P1766" s="4">
        <v>8.871666666666666</v>
      </c>
      <c r="Q1766" s="4">
        <v>1511.0874999999999</v>
      </c>
    </row>
    <row r="1767" ht="14.25" customHeight="1">
      <c r="B1767" s="1" t="s">
        <v>1755</v>
      </c>
      <c r="C1767" s="4">
        <v>2437.5</v>
      </c>
      <c r="D1767" s="4">
        <v>1212.52</v>
      </c>
      <c r="E1767" s="4">
        <v>66.0</v>
      </c>
      <c r="F1767" s="4">
        <v>128.48</v>
      </c>
      <c r="G1767" s="5">
        <v>3.0</v>
      </c>
      <c r="H1767" s="4">
        <v>22.0</v>
      </c>
      <c r="I1767" s="4">
        <v>42.82666666666666</v>
      </c>
      <c r="J1767" s="4">
        <v>2217.1</v>
      </c>
      <c r="K1767" s="4">
        <v>220.4</v>
      </c>
      <c r="L1767" s="4">
        <v>66.0</v>
      </c>
      <c r="M1767" s="4">
        <v>128.48</v>
      </c>
      <c r="N1767" s="4">
        <v>2631.98</v>
      </c>
      <c r="O1767" s="5">
        <v>230.0</v>
      </c>
      <c r="P1767" s="4">
        <v>9.639565217391304</v>
      </c>
      <c r="Q1767" s="4">
        <v>812.5</v>
      </c>
    </row>
    <row r="1768" ht="14.25" customHeight="1">
      <c r="B1768" s="1" t="s">
        <v>1756</v>
      </c>
      <c r="C1768" s="4">
        <v>0.0</v>
      </c>
      <c r="D1768" s="4">
        <v>9.0</v>
      </c>
      <c r="E1768" s="4">
        <v>13.25</v>
      </c>
      <c r="F1768" s="4">
        <v>17.19</v>
      </c>
      <c r="G1768" s="5">
        <v>1.0</v>
      </c>
      <c r="H1768" s="4">
        <v>13.25</v>
      </c>
      <c r="I1768" s="4">
        <v>17.19</v>
      </c>
      <c r="J1768" s="4">
        <v>0.0</v>
      </c>
      <c r="K1768" s="4">
        <v>0.0</v>
      </c>
      <c r="L1768" s="4">
        <v>13.25</v>
      </c>
      <c r="M1768" s="4">
        <v>17.19</v>
      </c>
      <c r="N1768" s="4">
        <v>30.44</v>
      </c>
      <c r="O1768" s="5">
        <v>1.0</v>
      </c>
      <c r="P1768" s="4">
        <v>0.0</v>
      </c>
      <c r="Q1768" s="4">
        <v>0.0</v>
      </c>
    </row>
    <row r="1769" ht="14.25" customHeight="1">
      <c r="B1769" s="1" t="s">
        <v>1757</v>
      </c>
      <c r="C1769" s="4">
        <v>1457.25</v>
      </c>
      <c r="D1769" s="4">
        <v>858.87</v>
      </c>
      <c r="E1769" s="4">
        <v>38.0</v>
      </c>
      <c r="F1769" s="4">
        <v>97.13</v>
      </c>
      <c r="G1769" s="5">
        <v>2.0</v>
      </c>
      <c r="H1769" s="4">
        <v>19.0</v>
      </c>
      <c r="I1769" s="4">
        <v>48.565</v>
      </c>
      <c r="J1769" s="4">
        <v>1294.08</v>
      </c>
      <c r="K1769" s="4">
        <v>163.17</v>
      </c>
      <c r="L1769" s="4">
        <v>38.0</v>
      </c>
      <c r="M1769" s="4">
        <v>97.13</v>
      </c>
      <c r="N1769" s="4">
        <v>1592.3799999999999</v>
      </c>
      <c r="O1769" s="5">
        <v>49.0</v>
      </c>
      <c r="P1769" s="4">
        <v>26.409795918367344</v>
      </c>
      <c r="Q1769" s="4">
        <v>728.625</v>
      </c>
    </row>
    <row r="1770" ht="14.25" customHeight="1">
      <c r="B1770" s="1" t="s">
        <v>1758</v>
      </c>
      <c r="C1770" s="4">
        <v>5990.4</v>
      </c>
      <c r="D1770" s="4">
        <v>3705.0699999999997</v>
      </c>
      <c r="E1770" s="4">
        <v>50.75</v>
      </c>
      <c r="F1770" s="4">
        <v>370.68</v>
      </c>
      <c r="G1770" s="5">
        <v>3.0</v>
      </c>
      <c r="H1770" s="4">
        <v>16.916666666666668</v>
      </c>
      <c r="I1770" s="4">
        <v>123.56</v>
      </c>
      <c r="J1770" s="4">
        <v>5545.9400000000005</v>
      </c>
      <c r="K1770" s="4">
        <v>444.46000000000004</v>
      </c>
      <c r="L1770" s="4">
        <v>50.75</v>
      </c>
      <c r="M1770" s="4">
        <v>370.68</v>
      </c>
      <c r="N1770" s="4">
        <v>6411.83</v>
      </c>
      <c r="O1770" s="5">
        <v>300.0</v>
      </c>
      <c r="P1770" s="4">
        <v>18.48646666666667</v>
      </c>
      <c r="Q1770" s="4">
        <v>1996.8</v>
      </c>
    </row>
    <row r="1771" ht="14.25" customHeight="1">
      <c r="B1771" s="1" t="s">
        <v>1759</v>
      </c>
      <c r="C1771" s="4">
        <v>2575.2599999999998</v>
      </c>
      <c r="D1771" s="4">
        <v>1870.1800000000003</v>
      </c>
      <c r="E1771" s="4">
        <v>58.75</v>
      </c>
      <c r="F1771" s="4">
        <v>181.17</v>
      </c>
      <c r="G1771" s="5">
        <v>4.0</v>
      </c>
      <c r="H1771" s="4">
        <v>14.6875</v>
      </c>
      <c r="I1771" s="4">
        <v>45.2925</v>
      </c>
      <c r="J1771" s="4">
        <v>2260.26</v>
      </c>
      <c r="K1771" s="4">
        <v>315.0</v>
      </c>
      <c r="L1771" s="4">
        <v>58.75</v>
      </c>
      <c r="M1771" s="4">
        <v>181.17</v>
      </c>
      <c r="N1771" s="4">
        <v>2815.1800000000003</v>
      </c>
      <c r="O1771" s="5">
        <v>238.0</v>
      </c>
      <c r="P1771" s="4">
        <v>9.496890756302522</v>
      </c>
      <c r="Q1771" s="4">
        <v>643.8149999999999</v>
      </c>
    </row>
    <row r="1772" ht="14.25" customHeight="1">
      <c r="B1772" s="1" t="s">
        <v>1760</v>
      </c>
      <c r="C1772" s="4">
        <v>5202.03</v>
      </c>
      <c r="D1772" s="4">
        <v>3626.75</v>
      </c>
      <c r="E1772" s="4">
        <v>63.5</v>
      </c>
      <c r="F1772" s="4">
        <v>477.38000000000005</v>
      </c>
      <c r="G1772" s="5">
        <v>5.0</v>
      </c>
      <c r="H1772" s="4">
        <v>12.7</v>
      </c>
      <c r="I1772" s="4">
        <v>95.47600000000001</v>
      </c>
      <c r="J1772" s="4">
        <v>4268.349999999999</v>
      </c>
      <c r="K1772" s="4">
        <v>933.68</v>
      </c>
      <c r="L1772" s="4">
        <v>63.5</v>
      </c>
      <c r="M1772" s="4">
        <v>477.38000000000005</v>
      </c>
      <c r="N1772" s="4">
        <v>5742.910000000001</v>
      </c>
      <c r="O1772" s="5">
        <v>489.0</v>
      </c>
      <c r="P1772" s="4">
        <v>8.728732106339468</v>
      </c>
      <c r="Q1772" s="4">
        <v>1040.406</v>
      </c>
    </row>
    <row r="1773" ht="14.25" customHeight="1">
      <c r="B1773" s="1" t="s">
        <v>1761</v>
      </c>
      <c r="C1773" s="4">
        <v>1213.61</v>
      </c>
      <c r="D1773" s="4">
        <v>729.12</v>
      </c>
      <c r="E1773" s="4">
        <v>0.0</v>
      </c>
      <c r="F1773" s="4">
        <v>78.04</v>
      </c>
      <c r="G1773" s="5">
        <v>1.0</v>
      </c>
      <c r="H1773" s="4">
        <v>0.0</v>
      </c>
      <c r="I1773" s="4">
        <v>78.04</v>
      </c>
      <c r="J1773" s="4">
        <v>872.1</v>
      </c>
      <c r="K1773" s="4">
        <v>341.51</v>
      </c>
      <c r="L1773" s="4">
        <v>0.0</v>
      </c>
      <c r="M1773" s="4">
        <v>78.04</v>
      </c>
      <c r="N1773" s="4">
        <v>1291.65</v>
      </c>
      <c r="O1773" s="5">
        <v>95.0</v>
      </c>
      <c r="P1773" s="4">
        <v>9.18</v>
      </c>
      <c r="Q1773" s="4">
        <v>1213.61</v>
      </c>
    </row>
    <row r="1774" ht="14.25" customHeight="1">
      <c r="B1774" s="1" t="s">
        <v>1762</v>
      </c>
      <c r="C1774" s="4">
        <v>2706.3199999999997</v>
      </c>
      <c r="D1774" s="4">
        <v>1535.0</v>
      </c>
      <c r="E1774" s="4">
        <v>43.5</v>
      </c>
      <c r="F1774" s="4">
        <v>243.92</v>
      </c>
      <c r="G1774" s="5">
        <v>3.0</v>
      </c>
      <c r="H1774" s="4">
        <v>14.5</v>
      </c>
      <c r="I1774" s="4">
        <v>81.30666666666666</v>
      </c>
      <c r="J1774" s="4">
        <v>2417.3199999999997</v>
      </c>
      <c r="K1774" s="4">
        <v>289.0</v>
      </c>
      <c r="L1774" s="4">
        <v>43.5</v>
      </c>
      <c r="M1774" s="4">
        <v>243.92</v>
      </c>
      <c r="N1774" s="4">
        <v>2993.7400000000002</v>
      </c>
      <c r="O1774" s="5">
        <v>220.0</v>
      </c>
      <c r="P1774" s="4">
        <v>10.98781818181818</v>
      </c>
      <c r="Q1774" s="4">
        <v>902.1066666666666</v>
      </c>
    </row>
    <row r="1775" ht="14.25" customHeight="1">
      <c r="B1775" s="1" t="s">
        <v>1763</v>
      </c>
      <c r="C1775" s="4">
        <v>1781.44</v>
      </c>
      <c r="D1775" s="4">
        <v>1093.6</v>
      </c>
      <c r="E1775" s="4">
        <v>40.0</v>
      </c>
      <c r="F1775" s="4">
        <v>139.20999999999998</v>
      </c>
      <c r="G1775" s="5">
        <v>2.0</v>
      </c>
      <c r="H1775" s="4">
        <v>20.0</v>
      </c>
      <c r="I1775" s="4">
        <v>69.60499999999999</v>
      </c>
      <c r="J1775" s="4">
        <v>1430.88</v>
      </c>
      <c r="K1775" s="4">
        <v>350.56</v>
      </c>
      <c r="L1775" s="4">
        <v>40.0</v>
      </c>
      <c r="M1775" s="4">
        <v>139.20999999999998</v>
      </c>
      <c r="N1775" s="4">
        <v>1960.65</v>
      </c>
      <c r="O1775" s="5">
        <v>112.0</v>
      </c>
      <c r="P1775" s="4">
        <v>12.775714285714287</v>
      </c>
      <c r="Q1775" s="4">
        <v>890.72</v>
      </c>
    </row>
    <row r="1776" ht="14.25" customHeight="1">
      <c r="B1776" s="1" t="s">
        <v>1764</v>
      </c>
      <c r="C1776" s="4">
        <v>1394.5</v>
      </c>
      <c r="D1776" s="4">
        <v>847.4</v>
      </c>
      <c r="E1776" s="4">
        <v>26.0</v>
      </c>
      <c r="F1776" s="4">
        <v>135.85</v>
      </c>
      <c r="G1776" s="5">
        <v>1.0</v>
      </c>
      <c r="H1776" s="4">
        <v>26.0</v>
      </c>
      <c r="I1776" s="4">
        <v>135.85</v>
      </c>
      <c r="J1776" s="4">
        <v>1442.5</v>
      </c>
      <c r="K1776" s="4">
        <v>-48.0</v>
      </c>
      <c r="L1776" s="4">
        <v>26.0</v>
      </c>
      <c r="M1776" s="4">
        <v>135.85</v>
      </c>
      <c r="N1776" s="4">
        <v>1556.35</v>
      </c>
      <c r="O1776" s="5">
        <v>50.0</v>
      </c>
      <c r="P1776" s="4">
        <v>28.85</v>
      </c>
      <c r="Q1776" s="4">
        <v>1394.5</v>
      </c>
    </row>
    <row r="1777" ht="14.25" customHeight="1">
      <c r="B1777" s="1" t="s">
        <v>1765</v>
      </c>
      <c r="C1777" s="4">
        <v>36308.84999999999</v>
      </c>
      <c r="D1777" s="4">
        <v>26996.18</v>
      </c>
      <c r="E1777" s="4">
        <v>846.75</v>
      </c>
      <c r="F1777" s="4">
        <v>3076.16</v>
      </c>
      <c r="G1777" s="5">
        <v>47.0</v>
      </c>
      <c r="H1777" s="4">
        <v>18.01595744680851</v>
      </c>
      <c r="I1777" s="4">
        <v>65.45021276595745</v>
      </c>
      <c r="J1777" s="4">
        <v>27292.42</v>
      </c>
      <c r="K1777" s="4">
        <v>9016.430000000002</v>
      </c>
      <c r="L1777" s="4">
        <v>846.75</v>
      </c>
      <c r="M1777" s="4">
        <v>3076.16</v>
      </c>
      <c r="N1777" s="4">
        <v>40231.76</v>
      </c>
      <c r="O1777" s="5">
        <v>4646.0</v>
      </c>
      <c r="P1777" s="4">
        <v>5.874390873869995</v>
      </c>
      <c r="Q1777" s="4">
        <v>772.5287234042552</v>
      </c>
    </row>
    <row r="1778" ht="14.25" customHeight="1">
      <c r="B1778" s="1" t="s">
        <v>1766</v>
      </c>
      <c r="C1778" s="4">
        <v>3045.5299999999997</v>
      </c>
      <c r="D1778" s="4">
        <v>2011.6</v>
      </c>
      <c r="E1778" s="4">
        <v>63.5</v>
      </c>
      <c r="F1778" s="4">
        <v>225.28</v>
      </c>
      <c r="G1778" s="5">
        <v>4.0</v>
      </c>
      <c r="H1778" s="4">
        <v>15.875</v>
      </c>
      <c r="I1778" s="4">
        <v>56.32</v>
      </c>
      <c r="J1778" s="4">
        <v>2180.92</v>
      </c>
      <c r="K1778" s="4">
        <v>864.61</v>
      </c>
      <c r="L1778" s="4">
        <v>63.5</v>
      </c>
      <c r="M1778" s="4">
        <v>225.28</v>
      </c>
      <c r="N1778" s="4">
        <v>3334.3100000000004</v>
      </c>
      <c r="O1778" s="5">
        <v>370.0</v>
      </c>
      <c r="P1778" s="4">
        <v>5.894378378378379</v>
      </c>
      <c r="Q1778" s="4">
        <v>761.3824999999999</v>
      </c>
    </row>
    <row r="1779" ht="14.25" customHeight="1">
      <c r="B1779" s="1" t="s">
        <v>1767</v>
      </c>
      <c r="C1779" s="4">
        <v>10846.74</v>
      </c>
      <c r="D1779" s="4">
        <v>7384.459999999999</v>
      </c>
      <c r="E1779" s="4">
        <v>166.25</v>
      </c>
      <c r="F1779" s="4">
        <v>1075.32</v>
      </c>
      <c r="G1779" s="5">
        <v>8.0</v>
      </c>
      <c r="H1779" s="4">
        <v>20.78125</v>
      </c>
      <c r="I1779" s="4">
        <v>134.415</v>
      </c>
      <c r="J1779" s="4">
        <v>9830.779999999999</v>
      </c>
      <c r="K1779" s="4">
        <v>1015.96</v>
      </c>
      <c r="L1779" s="4">
        <v>166.25</v>
      </c>
      <c r="M1779" s="4">
        <v>1075.32</v>
      </c>
      <c r="N1779" s="4">
        <v>12088.310000000001</v>
      </c>
      <c r="O1779" s="5">
        <v>550.0</v>
      </c>
      <c r="P1779" s="4">
        <v>17.874145454545452</v>
      </c>
      <c r="Q1779" s="4">
        <v>1355.8425</v>
      </c>
    </row>
    <row r="1780" ht="14.25" customHeight="1">
      <c r="B1780" s="1" t="s">
        <v>1768</v>
      </c>
      <c r="C1780" s="4">
        <v>616.56</v>
      </c>
      <c r="D1780" s="4">
        <v>389.88</v>
      </c>
      <c r="E1780" s="4">
        <v>0.0</v>
      </c>
      <c r="F1780" s="4">
        <v>23.08</v>
      </c>
      <c r="G1780" s="5">
        <v>1.0</v>
      </c>
      <c r="H1780" s="4">
        <v>0.0</v>
      </c>
      <c r="I1780" s="4">
        <v>23.08</v>
      </c>
      <c r="J1780" s="4">
        <v>488.64</v>
      </c>
      <c r="K1780" s="4">
        <v>127.92</v>
      </c>
      <c r="L1780" s="4">
        <v>0.0</v>
      </c>
      <c r="M1780" s="4">
        <v>23.08</v>
      </c>
      <c r="N1780" s="4">
        <v>639.64</v>
      </c>
      <c r="O1780" s="5">
        <v>48.0</v>
      </c>
      <c r="P1780" s="4">
        <v>10.18</v>
      </c>
      <c r="Q1780" s="4">
        <v>616.56</v>
      </c>
    </row>
    <row r="1781" ht="14.25" customHeight="1">
      <c r="B1781" s="1" t="s">
        <v>1769</v>
      </c>
      <c r="C1781" s="4">
        <v>8577.17</v>
      </c>
      <c r="D1781" s="4">
        <v>5781.740000000001</v>
      </c>
      <c r="E1781" s="4">
        <v>139.5</v>
      </c>
      <c r="F1781" s="4">
        <v>687.17</v>
      </c>
      <c r="G1781" s="5">
        <v>6.0</v>
      </c>
      <c r="H1781" s="4">
        <v>23.25</v>
      </c>
      <c r="I1781" s="4">
        <v>114.52833333333332</v>
      </c>
      <c r="J1781" s="4">
        <v>7112.65</v>
      </c>
      <c r="K1781" s="4">
        <v>1464.52</v>
      </c>
      <c r="L1781" s="4">
        <v>139.5</v>
      </c>
      <c r="M1781" s="4">
        <v>687.17</v>
      </c>
      <c r="N1781" s="4">
        <v>9403.84</v>
      </c>
      <c r="O1781" s="5">
        <v>1228.0</v>
      </c>
      <c r="P1781" s="4">
        <v>5.792060260586319</v>
      </c>
      <c r="Q1781" s="4">
        <v>1429.5283333333334</v>
      </c>
    </row>
    <row r="1782" ht="14.25" customHeight="1">
      <c r="B1782" s="1" t="s">
        <v>1770</v>
      </c>
      <c r="C1782" s="4">
        <v>5517.96</v>
      </c>
      <c r="D1782" s="4">
        <v>3785.24</v>
      </c>
      <c r="E1782" s="4">
        <v>125.0</v>
      </c>
      <c r="F1782" s="4">
        <v>494.79</v>
      </c>
      <c r="G1782" s="5">
        <v>6.0</v>
      </c>
      <c r="H1782" s="4">
        <v>20.833333333333332</v>
      </c>
      <c r="I1782" s="4">
        <v>82.465</v>
      </c>
      <c r="J1782" s="4">
        <v>4395.27</v>
      </c>
      <c r="K1782" s="4">
        <v>1122.69</v>
      </c>
      <c r="L1782" s="4">
        <v>125.0</v>
      </c>
      <c r="M1782" s="4">
        <v>494.79</v>
      </c>
      <c r="N1782" s="4">
        <v>6137.75</v>
      </c>
      <c r="O1782" s="5">
        <v>707.0</v>
      </c>
      <c r="P1782" s="4">
        <v>6.2167892503536075</v>
      </c>
      <c r="Q1782" s="4">
        <v>919.66</v>
      </c>
    </row>
    <row r="1783" ht="14.25" customHeight="1">
      <c r="B1783" s="1" t="s">
        <v>1771</v>
      </c>
      <c r="C1783" s="4">
        <v>3956.2699999999995</v>
      </c>
      <c r="D1783" s="4">
        <v>2464.49</v>
      </c>
      <c r="E1783" s="4">
        <v>64.75</v>
      </c>
      <c r="F1783" s="4">
        <v>495.53999999999996</v>
      </c>
      <c r="G1783" s="5">
        <v>4.0</v>
      </c>
      <c r="H1783" s="4">
        <v>16.1875</v>
      </c>
      <c r="I1783" s="4">
        <v>123.88499999999999</v>
      </c>
      <c r="J1783" s="4">
        <v>3870.8099999999995</v>
      </c>
      <c r="K1783" s="4">
        <v>85.46000000000001</v>
      </c>
      <c r="L1783" s="4">
        <v>64.75</v>
      </c>
      <c r="M1783" s="4">
        <v>495.53999999999996</v>
      </c>
      <c r="N1783" s="4">
        <v>4516.5599999999995</v>
      </c>
      <c r="O1783" s="5">
        <v>109.0</v>
      </c>
      <c r="P1783" s="4">
        <v>35.51201834862385</v>
      </c>
      <c r="Q1783" s="4">
        <v>989.0674999999999</v>
      </c>
    </row>
    <row r="1784" ht="14.25" customHeight="1">
      <c r="B1784" s="1" t="s">
        <v>1772</v>
      </c>
      <c r="C1784" s="4">
        <v>728.3</v>
      </c>
      <c r="D1784" s="4">
        <v>390.72</v>
      </c>
      <c r="E1784" s="4">
        <v>20.0</v>
      </c>
      <c r="F1784" s="4">
        <v>26.3</v>
      </c>
      <c r="G1784" s="5">
        <v>1.0</v>
      </c>
      <c r="H1784" s="4">
        <v>20.0</v>
      </c>
      <c r="I1784" s="4">
        <v>26.3</v>
      </c>
      <c r="J1784" s="4">
        <v>715.8</v>
      </c>
      <c r="K1784" s="4">
        <v>12.5</v>
      </c>
      <c r="L1784" s="4">
        <v>20.0</v>
      </c>
      <c r="M1784" s="4">
        <v>26.3</v>
      </c>
      <c r="N1784" s="4">
        <v>774.6</v>
      </c>
      <c r="O1784" s="5">
        <v>12.0</v>
      </c>
      <c r="P1784" s="4">
        <v>59.65</v>
      </c>
      <c r="Q1784" s="4">
        <v>728.3</v>
      </c>
    </row>
    <row r="1785" ht="14.25" customHeight="1">
      <c r="B1785" s="1" t="s">
        <v>1773</v>
      </c>
      <c r="C1785" s="4">
        <v>1051.66</v>
      </c>
      <c r="D1785" s="4">
        <v>562.75</v>
      </c>
      <c r="E1785" s="4">
        <v>20.0</v>
      </c>
      <c r="F1785" s="4">
        <v>139.89</v>
      </c>
      <c r="G1785" s="5">
        <v>2.0</v>
      </c>
      <c r="H1785" s="4">
        <v>10.0</v>
      </c>
      <c r="I1785" s="4">
        <v>69.945</v>
      </c>
      <c r="J1785" s="4">
        <v>984.96</v>
      </c>
      <c r="K1785" s="4">
        <v>66.7</v>
      </c>
      <c r="L1785" s="4">
        <v>20.0</v>
      </c>
      <c r="M1785" s="4">
        <v>139.89</v>
      </c>
      <c r="N1785" s="4">
        <v>1211.55</v>
      </c>
      <c r="O1785" s="5">
        <v>33.0</v>
      </c>
      <c r="P1785" s="4">
        <v>29.847272727272728</v>
      </c>
      <c r="Q1785" s="4">
        <v>525.83</v>
      </c>
    </row>
    <row r="1786" ht="14.25" customHeight="1">
      <c r="B1786" s="1" t="s">
        <v>1774</v>
      </c>
      <c r="C1786" s="4">
        <v>8373.82</v>
      </c>
      <c r="D1786" s="4">
        <v>5174.660000000001</v>
      </c>
      <c r="E1786" s="4">
        <v>205.0</v>
      </c>
      <c r="F1786" s="4">
        <v>709.0200000000001</v>
      </c>
      <c r="G1786" s="5">
        <v>13.0</v>
      </c>
      <c r="H1786" s="4">
        <v>15.76923076923077</v>
      </c>
      <c r="I1786" s="4">
        <v>54.540000000000006</v>
      </c>
      <c r="J1786" s="4">
        <v>7928.499999999999</v>
      </c>
      <c r="K1786" s="4">
        <v>445.31999999999994</v>
      </c>
      <c r="L1786" s="4">
        <v>205.0</v>
      </c>
      <c r="M1786" s="4">
        <v>709.0200000000001</v>
      </c>
      <c r="N1786" s="4">
        <v>9287.839999999998</v>
      </c>
      <c r="O1786" s="5">
        <v>302.0</v>
      </c>
      <c r="P1786" s="4">
        <v>26.253311258278142</v>
      </c>
      <c r="Q1786" s="4">
        <v>644.14</v>
      </c>
    </row>
    <row r="1787" ht="14.25" customHeight="1">
      <c r="B1787" s="1" t="s">
        <v>1775</v>
      </c>
      <c r="C1787" s="4">
        <v>31.27</v>
      </c>
      <c r="D1787" s="4">
        <v>18.03</v>
      </c>
      <c r="E1787" s="4">
        <v>13.25</v>
      </c>
      <c r="F1787" s="4">
        <v>23.03</v>
      </c>
      <c r="G1787" s="5">
        <v>1.0</v>
      </c>
      <c r="H1787" s="4">
        <v>13.25</v>
      </c>
      <c r="I1787" s="4">
        <v>23.03</v>
      </c>
      <c r="J1787" s="4">
        <v>31.27</v>
      </c>
      <c r="K1787" s="4">
        <v>0.0</v>
      </c>
      <c r="L1787" s="4">
        <v>13.25</v>
      </c>
      <c r="M1787" s="4">
        <v>23.03</v>
      </c>
      <c r="N1787" s="4">
        <v>67.55</v>
      </c>
      <c r="O1787" s="5">
        <v>1.0</v>
      </c>
      <c r="P1787" s="4">
        <v>31.27</v>
      </c>
      <c r="Q1787" s="4">
        <v>31.27</v>
      </c>
    </row>
    <row r="1788" ht="14.25" customHeight="1">
      <c r="B1788" s="1" t="s">
        <v>1776</v>
      </c>
      <c r="C1788" s="4">
        <v>1436.63</v>
      </c>
      <c r="D1788" s="4">
        <v>942.64</v>
      </c>
      <c r="E1788" s="4">
        <v>18.75</v>
      </c>
      <c r="F1788" s="4">
        <v>107.88</v>
      </c>
      <c r="G1788" s="5">
        <v>2.0</v>
      </c>
      <c r="H1788" s="4">
        <v>9.375</v>
      </c>
      <c r="I1788" s="4">
        <v>53.94</v>
      </c>
      <c r="J1788" s="4">
        <v>1148.48</v>
      </c>
      <c r="K1788" s="4">
        <v>288.15</v>
      </c>
      <c r="L1788" s="4">
        <v>18.75</v>
      </c>
      <c r="M1788" s="4">
        <v>107.88</v>
      </c>
      <c r="N1788" s="4">
        <v>1563.26</v>
      </c>
      <c r="O1788" s="5">
        <v>133.0</v>
      </c>
      <c r="P1788" s="4">
        <v>8.635187969924813</v>
      </c>
      <c r="Q1788" s="4">
        <v>718.315</v>
      </c>
    </row>
    <row r="1789" ht="14.25" customHeight="1">
      <c r="B1789" s="1" t="s">
        <v>1777</v>
      </c>
      <c r="C1789" s="4">
        <v>1044.8400000000001</v>
      </c>
      <c r="D1789" s="4">
        <v>682.86</v>
      </c>
      <c r="E1789" s="4">
        <v>36.75</v>
      </c>
      <c r="F1789" s="4">
        <v>72.57</v>
      </c>
      <c r="G1789" s="5">
        <v>2.0</v>
      </c>
      <c r="H1789" s="4">
        <v>18.375</v>
      </c>
      <c r="I1789" s="4">
        <v>36.285</v>
      </c>
      <c r="J1789" s="4">
        <v>715.92</v>
      </c>
      <c r="K1789" s="4">
        <v>328.92</v>
      </c>
      <c r="L1789" s="4">
        <v>36.75</v>
      </c>
      <c r="M1789" s="4">
        <v>72.57</v>
      </c>
      <c r="N1789" s="4">
        <v>1154.16</v>
      </c>
      <c r="O1789" s="5">
        <v>108.0</v>
      </c>
      <c r="P1789" s="4">
        <v>6.628888888888889</v>
      </c>
      <c r="Q1789" s="4">
        <v>522.4200000000001</v>
      </c>
    </row>
    <row r="1790" ht="14.25" customHeight="1">
      <c r="B1790" s="1" t="s">
        <v>1778</v>
      </c>
      <c r="C1790" s="4">
        <v>1479.58</v>
      </c>
      <c r="D1790" s="4">
        <v>794.42</v>
      </c>
      <c r="E1790" s="4">
        <v>50.0</v>
      </c>
      <c r="F1790" s="4">
        <v>85.93</v>
      </c>
      <c r="G1790" s="5">
        <v>3.0</v>
      </c>
      <c r="H1790" s="4">
        <v>16.666666666666668</v>
      </c>
      <c r="I1790" s="4">
        <v>28.643333333333334</v>
      </c>
      <c r="J1790" s="4">
        <v>1067.28</v>
      </c>
      <c r="K1790" s="4">
        <v>412.29999999999995</v>
      </c>
      <c r="L1790" s="4">
        <v>50.0</v>
      </c>
      <c r="M1790" s="4">
        <v>85.93</v>
      </c>
      <c r="N1790" s="4">
        <v>1615.51</v>
      </c>
      <c r="O1790" s="5">
        <v>72.0</v>
      </c>
      <c r="P1790" s="4">
        <v>14.823333333333332</v>
      </c>
      <c r="Q1790" s="4">
        <v>493.1933333333333</v>
      </c>
    </row>
    <row r="1791" ht="14.25" customHeight="1">
      <c r="B1791" s="1" t="s">
        <v>1779</v>
      </c>
      <c r="C1791" s="4">
        <v>249.70000000000002</v>
      </c>
      <c r="D1791" s="4">
        <v>173.94</v>
      </c>
      <c r="E1791" s="4">
        <v>12.0</v>
      </c>
      <c r="F1791" s="4">
        <v>38.76</v>
      </c>
      <c r="G1791" s="5">
        <v>2.0</v>
      </c>
      <c r="H1791" s="4">
        <v>6.0</v>
      </c>
      <c r="I1791" s="4">
        <v>19.38</v>
      </c>
      <c r="J1791" s="4">
        <v>286.65000000000003</v>
      </c>
      <c r="K1791" s="4">
        <v>-36.95</v>
      </c>
      <c r="L1791" s="4">
        <v>12.0</v>
      </c>
      <c r="M1791" s="4">
        <v>38.76</v>
      </c>
      <c r="N1791" s="4">
        <v>300.46</v>
      </c>
      <c r="O1791" s="5">
        <v>13.0</v>
      </c>
      <c r="P1791" s="4">
        <v>22.050000000000004</v>
      </c>
      <c r="Q1791" s="4">
        <v>124.85000000000001</v>
      </c>
    </row>
    <row r="1792" ht="14.25" customHeight="1">
      <c r="B1792" s="1" t="s">
        <v>1780</v>
      </c>
      <c r="C1792" s="4">
        <v>4850.459999999999</v>
      </c>
      <c r="D1792" s="4">
        <v>2957.3999999999996</v>
      </c>
      <c r="E1792" s="4">
        <v>152.0</v>
      </c>
      <c r="F1792" s="4">
        <v>395.53999999999996</v>
      </c>
      <c r="G1792" s="5">
        <v>9.0</v>
      </c>
      <c r="H1792" s="4">
        <v>16.88888888888889</v>
      </c>
      <c r="I1792" s="4">
        <v>43.94888888888889</v>
      </c>
      <c r="J1792" s="4">
        <v>4681.459999999999</v>
      </c>
      <c r="K1792" s="4">
        <v>169.0</v>
      </c>
      <c r="L1792" s="4">
        <v>152.0</v>
      </c>
      <c r="M1792" s="4">
        <v>395.53999999999996</v>
      </c>
      <c r="N1792" s="4">
        <v>5398.000000000001</v>
      </c>
      <c r="O1792" s="5">
        <v>218.0</v>
      </c>
      <c r="P1792" s="4">
        <v>21.4745871559633</v>
      </c>
      <c r="Q1792" s="4">
        <v>538.9399999999999</v>
      </c>
    </row>
    <row r="1793" ht="14.25" customHeight="1">
      <c r="B1793" s="1" t="s">
        <v>1781</v>
      </c>
      <c r="C1793" s="4">
        <v>4006.88</v>
      </c>
      <c r="D1793" s="4">
        <v>2533.75</v>
      </c>
      <c r="E1793" s="4">
        <v>84.0</v>
      </c>
      <c r="F1793" s="4">
        <v>411.2900000000001</v>
      </c>
      <c r="G1793" s="5">
        <v>6.0</v>
      </c>
      <c r="H1793" s="4">
        <v>14.0</v>
      </c>
      <c r="I1793" s="4">
        <v>68.54833333333335</v>
      </c>
      <c r="J1793" s="4">
        <v>3876.88</v>
      </c>
      <c r="K1793" s="4">
        <v>130.0</v>
      </c>
      <c r="L1793" s="4">
        <v>84.0</v>
      </c>
      <c r="M1793" s="4">
        <v>411.2900000000001</v>
      </c>
      <c r="N1793" s="4">
        <v>4502.17</v>
      </c>
      <c r="O1793" s="5">
        <v>244.0</v>
      </c>
      <c r="P1793" s="4">
        <v>15.888852459016395</v>
      </c>
      <c r="Q1793" s="4">
        <v>667.8133333333334</v>
      </c>
    </row>
    <row r="1794" ht="14.25" customHeight="1">
      <c r="B1794" s="1" t="s">
        <v>1782</v>
      </c>
      <c r="C1794" s="4">
        <v>684.7</v>
      </c>
      <c r="D1794" s="4">
        <v>348.32</v>
      </c>
      <c r="E1794" s="4">
        <v>18.75</v>
      </c>
      <c r="F1794" s="4">
        <v>25.63</v>
      </c>
      <c r="G1794" s="5">
        <v>1.0</v>
      </c>
      <c r="H1794" s="4">
        <v>18.75</v>
      </c>
      <c r="I1794" s="4">
        <v>25.63</v>
      </c>
      <c r="J1794" s="4">
        <v>569.7</v>
      </c>
      <c r="K1794" s="4">
        <v>115.0</v>
      </c>
      <c r="L1794" s="4">
        <v>18.75</v>
      </c>
      <c r="M1794" s="4">
        <v>25.63</v>
      </c>
      <c r="N1794" s="4">
        <v>729.08</v>
      </c>
      <c r="O1794" s="5">
        <v>6.0</v>
      </c>
      <c r="P1794" s="4">
        <v>94.95</v>
      </c>
      <c r="Q1794" s="4">
        <v>684.7</v>
      </c>
    </row>
    <row r="1795" ht="14.25" customHeight="1">
      <c r="B1795" s="1" t="s">
        <v>1783</v>
      </c>
      <c r="C1795" s="4">
        <v>21.42</v>
      </c>
      <c r="D1795" s="4">
        <v>10.9</v>
      </c>
      <c r="E1795" s="4">
        <v>13.25</v>
      </c>
      <c r="F1795" s="4">
        <v>25.86</v>
      </c>
      <c r="G1795" s="5">
        <v>1.0</v>
      </c>
      <c r="H1795" s="4">
        <v>13.25</v>
      </c>
      <c r="I1795" s="4">
        <v>25.86</v>
      </c>
      <c r="J1795" s="4">
        <v>21.42</v>
      </c>
      <c r="K1795" s="4">
        <v>0.0</v>
      </c>
      <c r="L1795" s="4">
        <v>13.25</v>
      </c>
      <c r="M1795" s="4">
        <v>25.86</v>
      </c>
      <c r="N1795" s="4">
        <v>60.53</v>
      </c>
      <c r="O1795" s="5">
        <v>1.0</v>
      </c>
      <c r="P1795" s="4">
        <v>21.42</v>
      </c>
      <c r="Q1795" s="4">
        <v>21.42</v>
      </c>
    </row>
    <row r="1796" ht="14.25" customHeight="1">
      <c r="B1796" s="1" t="s">
        <v>1784</v>
      </c>
      <c r="C1796" s="4">
        <v>34.99</v>
      </c>
      <c r="D1796" s="4">
        <v>21.38</v>
      </c>
      <c r="E1796" s="4">
        <v>0.0</v>
      </c>
      <c r="F1796" s="4">
        <v>22.2</v>
      </c>
      <c r="G1796" s="5">
        <v>1.0</v>
      </c>
      <c r="H1796" s="4">
        <v>0.0</v>
      </c>
      <c r="I1796" s="4">
        <v>22.2</v>
      </c>
      <c r="J1796" s="4">
        <v>34.99</v>
      </c>
      <c r="K1796" s="4">
        <v>0.0</v>
      </c>
      <c r="L1796" s="4">
        <v>0.0</v>
      </c>
      <c r="M1796" s="4">
        <v>22.2</v>
      </c>
      <c r="N1796" s="4">
        <v>57.19</v>
      </c>
      <c r="O1796" s="5">
        <v>1.0</v>
      </c>
      <c r="P1796" s="4">
        <v>34.99</v>
      </c>
      <c r="Q1796" s="4">
        <v>34.99</v>
      </c>
    </row>
    <row r="1797" ht="14.25" customHeight="1">
      <c r="B1797" s="1" t="s">
        <v>1785</v>
      </c>
      <c r="C1797" s="4">
        <v>795.02</v>
      </c>
      <c r="D1797" s="4">
        <v>391.06</v>
      </c>
      <c r="E1797" s="4">
        <v>20.0</v>
      </c>
      <c r="F1797" s="4">
        <v>26.65</v>
      </c>
      <c r="G1797" s="5">
        <v>1.0</v>
      </c>
      <c r="H1797" s="4">
        <v>20.0</v>
      </c>
      <c r="I1797" s="4">
        <v>26.65</v>
      </c>
      <c r="J1797" s="4">
        <v>629.65</v>
      </c>
      <c r="K1797" s="4">
        <v>165.37</v>
      </c>
      <c r="L1797" s="4">
        <v>20.0</v>
      </c>
      <c r="M1797" s="4">
        <v>26.65</v>
      </c>
      <c r="N1797" s="4">
        <v>841.67</v>
      </c>
      <c r="O1797" s="5">
        <v>7.0</v>
      </c>
      <c r="P1797" s="4">
        <v>89.95</v>
      </c>
      <c r="Q1797" s="4">
        <v>795.02</v>
      </c>
    </row>
    <row r="1798" ht="14.25" customHeight="1">
      <c r="B1798" s="1" t="s">
        <v>1786</v>
      </c>
      <c r="C1798" s="4">
        <v>579.81</v>
      </c>
      <c r="D1798" s="4">
        <v>308.36</v>
      </c>
      <c r="E1798" s="4">
        <v>20.0</v>
      </c>
      <c r="F1798" s="4">
        <v>25.16</v>
      </c>
      <c r="G1798" s="5">
        <v>1.0</v>
      </c>
      <c r="H1798" s="4">
        <v>20.0</v>
      </c>
      <c r="I1798" s="4">
        <v>25.16</v>
      </c>
      <c r="J1798" s="4">
        <v>479.4</v>
      </c>
      <c r="K1798" s="4">
        <v>100.41</v>
      </c>
      <c r="L1798" s="4">
        <v>20.0</v>
      </c>
      <c r="M1798" s="4">
        <v>25.16</v>
      </c>
      <c r="N1798" s="4">
        <v>624.97</v>
      </c>
      <c r="O1798" s="5">
        <v>12.0</v>
      </c>
      <c r="P1798" s="4">
        <v>39.949999999999996</v>
      </c>
      <c r="Q1798" s="4">
        <v>579.81</v>
      </c>
    </row>
    <row r="1799" ht="14.25" customHeight="1">
      <c r="B1799" s="1" t="s">
        <v>1787</v>
      </c>
      <c r="C1799" s="4">
        <v>579.81</v>
      </c>
      <c r="D1799" s="4">
        <v>308.36</v>
      </c>
      <c r="E1799" s="4">
        <v>20.0</v>
      </c>
      <c r="F1799" s="4">
        <v>24.67</v>
      </c>
      <c r="G1799" s="5">
        <v>1.0</v>
      </c>
      <c r="H1799" s="4">
        <v>20.0</v>
      </c>
      <c r="I1799" s="4">
        <v>24.67</v>
      </c>
      <c r="J1799" s="4">
        <v>479.4</v>
      </c>
      <c r="K1799" s="4">
        <v>100.41</v>
      </c>
      <c r="L1799" s="4">
        <v>20.0</v>
      </c>
      <c r="M1799" s="4">
        <v>24.67</v>
      </c>
      <c r="N1799" s="4">
        <v>624.48</v>
      </c>
      <c r="O1799" s="5">
        <v>12.0</v>
      </c>
      <c r="P1799" s="4">
        <v>39.949999999999996</v>
      </c>
      <c r="Q1799" s="4">
        <v>579.81</v>
      </c>
    </row>
    <row r="1800" ht="14.25" customHeight="1">
      <c r="B1800" s="1" t="s">
        <v>1788</v>
      </c>
      <c r="C1800" s="4">
        <v>776.86</v>
      </c>
      <c r="D1800" s="4">
        <v>480.52</v>
      </c>
      <c r="E1800" s="4">
        <v>20.0</v>
      </c>
      <c r="F1800" s="4">
        <v>41.52</v>
      </c>
      <c r="G1800" s="5">
        <v>1.0</v>
      </c>
      <c r="H1800" s="4">
        <v>20.0</v>
      </c>
      <c r="I1800" s="4">
        <v>41.52</v>
      </c>
      <c r="J1800" s="4">
        <v>668.4</v>
      </c>
      <c r="K1800" s="4">
        <v>108.46</v>
      </c>
      <c r="L1800" s="4">
        <v>20.0</v>
      </c>
      <c r="M1800" s="4">
        <v>41.52</v>
      </c>
      <c r="N1800" s="4">
        <v>838.38</v>
      </c>
      <c r="O1800" s="5">
        <v>24.0</v>
      </c>
      <c r="P1800" s="4">
        <v>27.849999999999998</v>
      </c>
      <c r="Q1800" s="4">
        <v>776.86</v>
      </c>
    </row>
    <row r="1801" ht="14.25" customHeight="1">
      <c r="B1801" s="1" t="s">
        <v>1789</v>
      </c>
      <c r="C1801" s="4">
        <v>767.86</v>
      </c>
      <c r="D1801" s="4">
        <v>472.52</v>
      </c>
      <c r="E1801" s="4">
        <v>20.0</v>
      </c>
      <c r="F1801" s="4">
        <v>21.87</v>
      </c>
      <c r="G1801" s="5">
        <v>1.0</v>
      </c>
      <c r="H1801" s="4">
        <v>20.0</v>
      </c>
      <c r="I1801" s="4">
        <v>21.87</v>
      </c>
      <c r="J1801" s="4">
        <v>668.4</v>
      </c>
      <c r="K1801" s="4">
        <v>99.46</v>
      </c>
      <c r="L1801" s="4">
        <v>20.0</v>
      </c>
      <c r="M1801" s="4">
        <v>21.87</v>
      </c>
      <c r="N1801" s="4">
        <v>809.73</v>
      </c>
      <c r="O1801" s="5">
        <v>24.0</v>
      </c>
      <c r="P1801" s="4">
        <v>27.849999999999998</v>
      </c>
      <c r="Q1801" s="4">
        <v>767.86</v>
      </c>
    </row>
    <row r="1802" ht="14.25" customHeight="1">
      <c r="B1802" s="1" t="s">
        <v>1790</v>
      </c>
      <c r="C1802" s="4">
        <v>435.38</v>
      </c>
      <c r="D1802" s="4">
        <v>234.64</v>
      </c>
      <c r="E1802" s="4">
        <v>16.75</v>
      </c>
      <c r="F1802" s="4">
        <v>41.6</v>
      </c>
      <c r="G1802" s="5">
        <v>1.0</v>
      </c>
      <c r="H1802" s="4">
        <v>16.75</v>
      </c>
      <c r="I1802" s="4">
        <v>41.6</v>
      </c>
      <c r="J1802" s="4">
        <v>416.88</v>
      </c>
      <c r="K1802" s="4">
        <v>18.5</v>
      </c>
      <c r="L1802" s="4">
        <v>16.75</v>
      </c>
      <c r="M1802" s="4">
        <v>41.6</v>
      </c>
      <c r="N1802" s="4">
        <v>493.73</v>
      </c>
      <c r="O1802" s="5">
        <v>12.0</v>
      </c>
      <c r="P1802" s="4">
        <v>34.74</v>
      </c>
      <c r="Q1802" s="4">
        <v>435.38</v>
      </c>
    </row>
    <row r="1803" ht="14.25" customHeight="1">
      <c r="B1803" s="1" t="s">
        <v>1791</v>
      </c>
      <c r="C1803" s="4">
        <v>4301.17</v>
      </c>
      <c r="D1803" s="4">
        <v>2846.24</v>
      </c>
      <c r="E1803" s="4">
        <v>165.25</v>
      </c>
      <c r="F1803" s="4">
        <v>487.75000000000006</v>
      </c>
      <c r="G1803" s="5">
        <v>9.0</v>
      </c>
      <c r="H1803" s="4">
        <v>18.36111111111111</v>
      </c>
      <c r="I1803" s="4">
        <v>54.19444444444445</v>
      </c>
      <c r="J1803" s="4">
        <v>4084.67</v>
      </c>
      <c r="K1803" s="4">
        <v>216.5</v>
      </c>
      <c r="L1803" s="4">
        <v>165.25</v>
      </c>
      <c r="M1803" s="4">
        <v>487.75000000000006</v>
      </c>
      <c r="N1803" s="4">
        <v>4954.17</v>
      </c>
      <c r="O1803" s="5">
        <v>173.0</v>
      </c>
      <c r="P1803" s="4">
        <v>23.610809248554915</v>
      </c>
      <c r="Q1803" s="4">
        <v>477.90777777777777</v>
      </c>
    </row>
    <row r="1804" ht="14.25" customHeight="1">
      <c r="B1804" s="1" t="s">
        <v>1792</v>
      </c>
      <c r="C1804" s="4">
        <v>343.56</v>
      </c>
      <c r="D1804" s="4">
        <v>174.08</v>
      </c>
      <c r="E1804" s="4">
        <v>16.75</v>
      </c>
      <c r="F1804" s="4">
        <v>31.54</v>
      </c>
      <c r="G1804" s="5">
        <v>1.0</v>
      </c>
      <c r="H1804" s="4">
        <v>16.75</v>
      </c>
      <c r="I1804" s="4">
        <v>31.54</v>
      </c>
      <c r="J1804" s="4">
        <v>319.56</v>
      </c>
      <c r="K1804" s="4">
        <v>24.0</v>
      </c>
      <c r="L1804" s="4">
        <v>16.75</v>
      </c>
      <c r="M1804" s="4">
        <v>31.54</v>
      </c>
      <c r="N1804" s="4">
        <v>391.85</v>
      </c>
      <c r="O1804" s="5">
        <v>12.0</v>
      </c>
      <c r="P1804" s="4">
        <v>26.63</v>
      </c>
      <c r="Q1804" s="4">
        <v>343.56</v>
      </c>
    </row>
    <row r="1805" ht="14.25" customHeight="1">
      <c r="B1805" s="1" t="s">
        <v>1793</v>
      </c>
      <c r="C1805" s="4">
        <v>427.64</v>
      </c>
      <c r="D1805" s="4">
        <v>303.2</v>
      </c>
      <c r="E1805" s="4">
        <v>16.75</v>
      </c>
      <c r="F1805" s="4">
        <v>34.02</v>
      </c>
      <c r="G1805" s="5">
        <v>1.0</v>
      </c>
      <c r="H1805" s="4">
        <v>16.75</v>
      </c>
      <c r="I1805" s="4">
        <v>34.02</v>
      </c>
      <c r="J1805" s="4">
        <v>392.64</v>
      </c>
      <c r="K1805" s="4">
        <v>35.0</v>
      </c>
      <c r="L1805" s="4">
        <v>16.75</v>
      </c>
      <c r="M1805" s="4">
        <v>34.02</v>
      </c>
      <c r="N1805" s="4">
        <v>478.41</v>
      </c>
      <c r="O1805" s="5">
        <v>48.0</v>
      </c>
      <c r="P1805" s="4">
        <v>8.18</v>
      </c>
      <c r="Q1805" s="4">
        <v>427.64</v>
      </c>
    </row>
    <row r="1806" ht="14.25" customHeight="1">
      <c r="B1806" s="1" t="s">
        <v>1794</v>
      </c>
      <c r="C1806" s="4">
        <v>467.44</v>
      </c>
      <c r="D1806" s="4">
        <v>247.5</v>
      </c>
      <c r="E1806" s="4">
        <v>30.0</v>
      </c>
      <c r="F1806" s="4">
        <v>69.00999999999999</v>
      </c>
      <c r="G1806" s="5">
        <v>2.0</v>
      </c>
      <c r="H1806" s="4">
        <v>15.0</v>
      </c>
      <c r="I1806" s="4">
        <v>34.504999999999995</v>
      </c>
      <c r="J1806" s="4">
        <v>439.89</v>
      </c>
      <c r="K1806" s="4">
        <v>27.55</v>
      </c>
      <c r="L1806" s="4">
        <v>30.0</v>
      </c>
      <c r="M1806" s="4">
        <v>69.00999999999999</v>
      </c>
      <c r="N1806" s="4">
        <v>566.45</v>
      </c>
      <c r="O1806" s="5">
        <v>11.0</v>
      </c>
      <c r="P1806" s="4">
        <v>39.99</v>
      </c>
      <c r="Q1806" s="4">
        <v>233.72</v>
      </c>
    </row>
    <row r="1807" ht="14.25" customHeight="1">
      <c r="B1807" s="1" t="s">
        <v>1795</v>
      </c>
      <c r="C1807" s="4">
        <v>3705.58</v>
      </c>
      <c r="D1807" s="4">
        <v>2028.2</v>
      </c>
      <c r="E1807" s="4">
        <v>52.25</v>
      </c>
      <c r="F1807" s="4">
        <v>247.89000000000001</v>
      </c>
      <c r="G1807" s="5">
        <v>2.0</v>
      </c>
      <c r="H1807" s="4">
        <v>26.125</v>
      </c>
      <c r="I1807" s="4">
        <v>123.94500000000001</v>
      </c>
      <c r="J1807" s="4">
        <v>3909.08</v>
      </c>
      <c r="K1807" s="4">
        <v>-203.5</v>
      </c>
      <c r="L1807" s="4">
        <v>52.25</v>
      </c>
      <c r="M1807" s="4">
        <v>247.89000000000001</v>
      </c>
      <c r="N1807" s="4">
        <v>4005.72</v>
      </c>
      <c r="O1807" s="5">
        <v>92.0</v>
      </c>
      <c r="P1807" s="4">
        <v>42.49</v>
      </c>
      <c r="Q1807" s="4">
        <v>1852.79</v>
      </c>
    </row>
    <row r="1808" ht="14.25" customHeight="1">
      <c r="B1808" s="1" t="s">
        <v>1796</v>
      </c>
      <c r="C1808" s="4">
        <v>575.85</v>
      </c>
      <c r="D1808" s="4">
        <v>390.0</v>
      </c>
      <c r="E1808" s="4">
        <v>18.75</v>
      </c>
      <c r="F1808" s="4">
        <v>19.03</v>
      </c>
      <c r="G1808" s="5">
        <v>1.0</v>
      </c>
      <c r="H1808" s="4">
        <v>18.75</v>
      </c>
      <c r="I1808" s="4">
        <v>19.03</v>
      </c>
      <c r="J1808" s="4">
        <v>575.85</v>
      </c>
      <c r="K1808" s="4">
        <v>0.0</v>
      </c>
      <c r="L1808" s="4">
        <v>18.75</v>
      </c>
      <c r="M1808" s="4">
        <v>19.03</v>
      </c>
      <c r="N1808" s="4">
        <v>613.63</v>
      </c>
      <c r="O1808" s="5">
        <v>15.0</v>
      </c>
      <c r="P1808" s="4">
        <v>38.39</v>
      </c>
      <c r="Q1808" s="4">
        <v>575.85</v>
      </c>
    </row>
    <row r="1809" ht="14.25" customHeight="1">
      <c r="B1809" s="1" t="s">
        <v>1797</v>
      </c>
      <c r="C1809" s="4">
        <v>49.48</v>
      </c>
      <c r="D1809" s="4">
        <v>27.0</v>
      </c>
      <c r="E1809" s="4">
        <v>0.0</v>
      </c>
      <c r="F1809" s="4">
        <v>18.84</v>
      </c>
      <c r="G1809" s="5">
        <v>1.0</v>
      </c>
      <c r="H1809" s="4">
        <v>0.0</v>
      </c>
      <c r="I1809" s="4">
        <v>18.84</v>
      </c>
      <c r="J1809" s="4">
        <v>46.99</v>
      </c>
      <c r="K1809" s="4">
        <v>2.49</v>
      </c>
      <c r="L1809" s="4">
        <v>0.0</v>
      </c>
      <c r="M1809" s="4">
        <v>18.84</v>
      </c>
      <c r="N1809" s="4">
        <v>68.32</v>
      </c>
      <c r="O1809" s="5">
        <v>1.0</v>
      </c>
      <c r="P1809" s="4">
        <v>46.99</v>
      </c>
      <c r="Q1809" s="4">
        <v>49.48</v>
      </c>
    </row>
    <row r="1810" ht="14.25" customHeight="1">
      <c r="B1810" s="1" t="s">
        <v>1798</v>
      </c>
      <c r="C1810" s="4">
        <v>2329.98</v>
      </c>
      <c r="D1810" s="4">
        <v>1243.0</v>
      </c>
      <c r="E1810" s="4">
        <v>46.0</v>
      </c>
      <c r="F1810" s="4">
        <v>121.27000000000001</v>
      </c>
      <c r="G1810" s="5">
        <v>2.0</v>
      </c>
      <c r="H1810" s="4">
        <v>23.0</v>
      </c>
      <c r="I1810" s="4">
        <v>60.635000000000005</v>
      </c>
      <c r="J1810" s="4">
        <v>2105.58</v>
      </c>
      <c r="K1810" s="4">
        <v>224.39999999999998</v>
      </c>
      <c r="L1810" s="4">
        <v>46.0</v>
      </c>
      <c r="M1810" s="4">
        <v>121.27000000000001</v>
      </c>
      <c r="N1810" s="4">
        <v>2497.25</v>
      </c>
      <c r="O1810" s="5">
        <v>42.0</v>
      </c>
      <c r="P1810" s="4">
        <v>50.13285714285714</v>
      </c>
      <c r="Q1810" s="4">
        <v>1164.99</v>
      </c>
    </row>
    <row r="1811" ht="14.25" customHeight="1">
      <c r="B1811" s="1" t="s">
        <v>1799</v>
      </c>
      <c r="C1811" s="4">
        <v>1651.7</v>
      </c>
      <c r="D1811" s="4">
        <v>1016.0</v>
      </c>
      <c r="E1811" s="4">
        <v>26.0</v>
      </c>
      <c r="F1811" s="4">
        <v>74.02</v>
      </c>
      <c r="G1811" s="5">
        <v>1.0</v>
      </c>
      <c r="H1811" s="4">
        <v>26.0</v>
      </c>
      <c r="I1811" s="4">
        <v>74.02</v>
      </c>
      <c r="J1811" s="4">
        <v>1607.7</v>
      </c>
      <c r="K1811" s="4">
        <v>44.0</v>
      </c>
      <c r="L1811" s="4">
        <v>26.0</v>
      </c>
      <c r="M1811" s="4">
        <v>74.02</v>
      </c>
      <c r="N1811" s="4">
        <v>1751.72</v>
      </c>
      <c r="O1811" s="5">
        <v>30.0</v>
      </c>
      <c r="P1811" s="4">
        <v>53.59</v>
      </c>
      <c r="Q1811" s="4">
        <v>1651.7</v>
      </c>
    </row>
    <row r="1812" ht="14.25" customHeight="1">
      <c r="B1812" s="1" t="s">
        <v>1800</v>
      </c>
      <c r="C1812" s="4">
        <v>1156.06</v>
      </c>
      <c r="D1812" s="4">
        <v>690.96</v>
      </c>
      <c r="E1812" s="4">
        <v>38.75</v>
      </c>
      <c r="F1812" s="4">
        <v>52.28</v>
      </c>
      <c r="G1812" s="5">
        <v>2.0</v>
      </c>
      <c r="H1812" s="4">
        <v>19.375</v>
      </c>
      <c r="I1812" s="4">
        <v>26.14</v>
      </c>
      <c r="J1812" s="4">
        <v>1052.1599999999999</v>
      </c>
      <c r="K1812" s="4">
        <v>103.9</v>
      </c>
      <c r="L1812" s="4">
        <v>38.75</v>
      </c>
      <c r="M1812" s="4">
        <v>52.28</v>
      </c>
      <c r="N1812" s="4">
        <v>1247.0900000000001</v>
      </c>
      <c r="O1812" s="5">
        <v>24.0</v>
      </c>
      <c r="P1812" s="4">
        <v>43.839999999999996</v>
      </c>
      <c r="Q1812" s="4">
        <v>578.03</v>
      </c>
    </row>
    <row r="1813" ht="14.25" customHeight="1">
      <c r="B1813" s="1" t="s">
        <v>1801</v>
      </c>
      <c r="C1813" s="4">
        <v>563.8</v>
      </c>
      <c r="D1813" s="4">
        <v>345.48</v>
      </c>
      <c r="E1813" s="4">
        <v>18.75</v>
      </c>
      <c r="F1813" s="4">
        <v>16.39</v>
      </c>
      <c r="G1813" s="5">
        <v>1.0</v>
      </c>
      <c r="H1813" s="4">
        <v>18.75</v>
      </c>
      <c r="I1813" s="4">
        <v>16.39</v>
      </c>
      <c r="J1813" s="4">
        <v>553.8</v>
      </c>
      <c r="K1813" s="4">
        <v>10.0</v>
      </c>
      <c r="L1813" s="4">
        <v>18.75</v>
      </c>
      <c r="M1813" s="4">
        <v>16.39</v>
      </c>
      <c r="N1813" s="4">
        <v>598.94</v>
      </c>
      <c r="O1813" s="5">
        <v>12.0</v>
      </c>
      <c r="P1813" s="4">
        <v>46.15</v>
      </c>
      <c r="Q1813" s="4">
        <v>563.8</v>
      </c>
    </row>
    <row r="1814" ht="14.25" customHeight="1">
      <c r="B1814" s="1" t="s">
        <v>1802</v>
      </c>
      <c r="C1814" s="4">
        <v>3057.16</v>
      </c>
      <c r="D1814" s="4">
        <v>2015.3000000000002</v>
      </c>
      <c r="E1814" s="4">
        <v>79.0</v>
      </c>
      <c r="F1814" s="4">
        <v>110.48</v>
      </c>
      <c r="G1814" s="5">
        <v>4.0</v>
      </c>
      <c r="H1814" s="4">
        <v>19.75</v>
      </c>
      <c r="I1814" s="4">
        <v>27.62</v>
      </c>
      <c r="J1814" s="4">
        <v>2962.66</v>
      </c>
      <c r="K1814" s="4">
        <v>94.5</v>
      </c>
      <c r="L1814" s="4">
        <v>79.0</v>
      </c>
      <c r="M1814" s="4">
        <v>110.48</v>
      </c>
      <c r="N1814" s="4">
        <v>3246.6400000000003</v>
      </c>
      <c r="O1814" s="5">
        <v>70.0</v>
      </c>
      <c r="P1814" s="4">
        <v>42.32371428571428</v>
      </c>
      <c r="Q1814" s="4">
        <v>764.29</v>
      </c>
    </row>
    <row r="1815" ht="14.25" customHeight="1">
      <c r="B1815" s="1" t="s">
        <v>1803</v>
      </c>
      <c r="C1815" s="4">
        <v>2644.2200000000003</v>
      </c>
      <c r="D1815" s="4">
        <v>1484.72</v>
      </c>
      <c r="E1815" s="4">
        <v>42.75</v>
      </c>
      <c r="F1815" s="4">
        <v>106.35000000000001</v>
      </c>
      <c r="G1815" s="5">
        <v>3.0</v>
      </c>
      <c r="H1815" s="4">
        <v>14.25</v>
      </c>
      <c r="I1815" s="4">
        <v>35.45</v>
      </c>
      <c r="J1815" s="4">
        <v>2408.33</v>
      </c>
      <c r="K1815" s="4">
        <v>235.89000000000001</v>
      </c>
      <c r="L1815" s="4">
        <v>42.75</v>
      </c>
      <c r="M1815" s="4">
        <v>106.35000000000001</v>
      </c>
      <c r="N1815" s="4">
        <v>2793.3199999999997</v>
      </c>
      <c r="O1815" s="5">
        <v>67.0</v>
      </c>
      <c r="P1815" s="4">
        <v>35.94522388059701</v>
      </c>
      <c r="Q1815" s="4">
        <v>881.4066666666668</v>
      </c>
    </row>
    <row r="1816" ht="14.25" customHeight="1">
      <c r="B1816" s="1" t="s">
        <v>1804</v>
      </c>
      <c r="C1816" s="4">
        <v>2021.48</v>
      </c>
      <c r="D1816" s="4">
        <v>1165.24</v>
      </c>
      <c r="E1816" s="4">
        <v>44.75</v>
      </c>
      <c r="F1816" s="4">
        <v>93.7</v>
      </c>
      <c r="G1816" s="5">
        <v>2.0</v>
      </c>
      <c r="H1816" s="4">
        <v>22.375</v>
      </c>
      <c r="I1816" s="4">
        <v>46.85</v>
      </c>
      <c r="J1816" s="4">
        <v>1883.6399999999999</v>
      </c>
      <c r="K1816" s="4">
        <v>137.84</v>
      </c>
      <c r="L1816" s="4">
        <v>44.75</v>
      </c>
      <c r="M1816" s="4">
        <v>93.7</v>
      </c>
      <c r="N1816" s="4">
        <v>2159.93</v>
      </c>
      <c r="O1816" s="5">
        <v>36.0</v>
      </c>
      <c r="P1816" s="4">
        <v>52.32333333333333</v>
      </c>
      <c r="Q1816" s="4">
        <v>1010.74</v>
      </c>
    </row>
    <row r="1817" ht="14.25" customHeight="1">
      <c r="B1817" s="1" t="s">
        <v>1805</v>
      </c>
      <c r="C1817" s="4">
        <v>2194.86</v>
      </c>
      <c r="D1817" s="4">
        <v>1347.5</v>
      </c>
      <c r="E1817" s="4">
        <v>26.0</v>
      </c>
      <c r="F1817" s="4">
        <v>88.08000000000001</v>
      </c>
      <c r="G1817" s="5">
        <v>2.0</v>
      </c>
      <c r="H1817" s="4">
        <v>13.0</v>
      </c>
      <c r="I1817" s="4">
        <v>44.040000000000006</v>
      </c>
      <c r="J1817" s="4">
        <v>2015.1599999999999</v>
      </c>
      <c r="K1817" s="4">
        <v>179.7</v>
      </c>
      <c r="L1817" s="4">
        <v>26.0</v>
      </c>
      <c r="M1817" s="4">
        <v>88.08000000000001</v>
      </c>
      <c r="N1817" s="4">
        <v>2308.94</v>
      </c>
      <c r="O1817" s="5">
        <v>84.0</v>
      </c>
      <c r="P1817" s="4">
        <v>23.99</v>
      </c>
      <c r="Q1817" s="4">
        <v>1097.43</v>
      </c>
    </row>
    <row r="1818" ht="14.25" customHeight="1">
      <c r="B1818" s="1" t="s">
        <v>1806</v>
      </c>
      <c r="C1818" s="4">
        <v>2403.28</v>
      </c>
      <c r="D1818" s="4">
        <v>1586.0800000000002</v>
      </c>
      <c r="E1818" s="4">
        <v>98.5</v>
      </c>
      <c r="F1818" s="4">
        <v>164.7</v>
      </c>
      <c r="G1818" s="5">
        <v>6.0</v>
      </c>
      <c r="H1818" s="4">
        <v>16.416666666666668</v>
      </c>
      <c r="I1818" s="4">
        <v>27.45</v>
      </c>
      <c r="J1818" s="4">
        <v>2332.2799999999997</v>
      </c>
      <c r="K1818" s="4">
        <v>71.0</v>
      </c>
      <c r="L1818" s="4">
        <v>98.5</v>
      </c>
      <c r="M1818" s="4">
        <v>164.7</v>
      </c>
      <c r="N1818" s="4">
        <v>2666.48</v>
      </c>
      <c r="O1818" s="5">
        <v>112.0</v>
      </c>
      <c r="P1818" s="4">
        <v>20.82392857142857</v>
      </c>
      <c r="Q1818" s="4">
        <v>400.5466666666667</v>
      </c>
    </row>
    <row r="1819" ht="14.25" customHeight="1">
      <c r="B1819" s="1" t="s">
        <v>1807</v>
      </c>
      <c r="C1819" s="4">
        <v>7453.0599999999995</v>
      </c>
      <c r="D1819" s="4">
        <v>5449.62</v>
      </c>
      <c r="E1819" s="4">
        <v>80.75</v>
      </c>
      <c r="F1819" s="4">
        <v>389.90999999999997</v>
      </c>
      <c r="G1819" s="5">
        <v>4.0</v>
      </c>
      <c r="H1819" s="4">
        <v>20.1875</v>
      </c>
      <c r="I1819" s="4">
        <v>97.47749999999999</v>
      </c>
      <c r="J1819" s="4">
        <v>7364.459999999999</v>
      </c>
      <c r="K1819" s="4">
        <v>88.6</v>
      </c>
      <c r="L1819" s="4">
        <v>80.75</v>
      </c>
      <c r="M1819" s="4">
        <v>389.90999999999997</v>
      </c>
      <c r="N1819" s="4">
        <v>7923.72</v>
      </c>
      <c r="O1819" s="5">
        <v>318.0</v>
      </c>
      <c r="P1819" s="4">
        <v>23.158679245283015</v>
      </c>
      <c r="Q1819" s="4">
        <v>1863.2649999999999</v>
      </c>
    </row>
    <row r="1820" ht="14.25" customHeight="1">
      <c r="B1820" s="1" t="s">
        <v>1808</v>
      </c>
      <c r="C1820" s="4">
        <v>803.88</v>
      </c>
      <c r="D1820" s="4">
        <v>438.0</v>
      </c>
      <c r="E1820" s="4">
        <v>18.75</v>
      </c>
      <c r="F1820" s="4">
        <v>19.2</v>
      </c>
      <c r="G1820" s="5">
        <v>1.0</v>
      </c>
      <c r="H1820" s="4">
        <v>18.75</v>
      </c>
      <c r="I1820" s="4">
        <v>19.2</v>
      </c>
      <c r="J1820" s="4">
        <v>803.88</v>
      </c>
      <c r="K1820" s="4">
        <v>0.0</v>
      </c>
      <c r="L1820" s="4">
        <v>18.75</v>
      </c>
      <c r="M1820" s="4">
        <v>19.2</v>
      </c>
      <c r="N1820" s="4">
        <v>841.83</v>
      </c>
      <c r="O1820" s="5">
        <v>12.0</v>
      </c>
      <c r="P1820" s="4">
        <v>66.99</v>
      </c>
      <c r="Q1820" s="4">
        <v>803.88</v>
      </c>
    </row>
    <row r="1821" ht="14.25" customHeight="1">
      <c r="B1821" s="1" t="s">
        <v>1809</v>
      </c>
      <c r="C1821" s="4">
        <v>175.13</v>
      </c>
      <c r="D1821" s="4">
        <v>549.0</v>
      </c>
      <c r="E1821" s="4">
        <v>13.25</v>
      </c>
      <c r="F1821" s="4">
        <v>29.0</v>
      </c>
      <c r="G1821" s="5">
        <v>1.0</v>
      </c>
      <c r="H1821" s="4">
        <v>13.25</v>
      </c>
      <c r="I1821" s="4">
        <v>29.0</v>
      </c>
      <c r="J1821" s="4">
        <v>995.88</v>
      </c>
      <c r="K1821" s="4">
        <v>-820.75</v>
      </c>
      <c r="L1821" s="4">
        <v>13.25</v>
      </c>
      <c r="M1821" s="4">
        <v>29.0</v>
      </c>
      <c r="N1821" s="4">
        <v>217.38</v>
      </c>
      <c r="O1821" s="5">
        <v>12.0</v>
      </c>
      <c r="P1821" s="4">
        <v>82.99</v>
      </c>
      <c r="Q1821" s="4">
        <v>175.13</v>
      </c>
    </row>
    <row r="1822" ht="14.25" customHeight="1">
      <c r="B1822" s="1" t="s">
        <v>1810</v>
      </c>
      <c r="C1822" s="4">
        <v>722.08</v>
      </c>
      <c r="D1822" s="4">
        <v>451.0</v>
      </c>
      <c r="E1822" s="4">
        <v>18.75</v>
      </c>
      <c r="F1822" s="4">
        <v>40.54</v>
      </c>
      <c r="G1822" s="5">
        <v>1.0</v>
      </c>
      <c r="H1822" s="4">
        <v>18.75</v>
      </c>
      <c r="I1822" s="4">
        <v>40.54</v>
      </c>
      <c r="J1822" s="4">
        <v>803.88</v>
      </c>
      <c r="K1822" s="4">
        <v>-81.8</v>
      </c>
      <c r="L1822" s="4">
        <v>18.75</v>
      </c>
      <c r="M1822" s="4">
        <v>40.54</v>
      </c>
      <c r="N1822" s="4">
        <v>781.37</v>
      </c>
      <c r="O1822" s="5">
        <v>12.0</v>
      </c>
      <c r="P1822" s="4">
        <v>66.99</v>
      </c>
      <c r="Q1822" s="4">
        <v>722.08</v>
      </c>
    </row>
    <row r="1823" ht="14.25" customHeight="1">
      <c r="B1823" s="1" t="s">
        <v>1811</v>
      </c>
      <c r="C1823" s="4">
        <v>238.76</v>
      </c>
      <c r="D1823" s="4">
        <v>116.96</v>
      </c>
      <c r="E1823" s="4">
        <v>14.5</v>
      </c>
      <c r="F1823" s="4">
        <v>20.08</v>
      </c>
      <c r="G1823" s="5">
        <v>1.0</v>
      </c>
      <c r="H1823" s="4">
        <v>14.5</v>
      </c>
      <c r="I1823" s="4">
        <v>20.08</v>
      </c>
      <c r="J1823" s="4">
        <v>173.76</v>
      </c>
      <c r="K1823" s="4">
        <v>65.0</v>
      </c>
      <c r="L1823" s="4">
        <v>14.5</v>
      </c>
      <c r="M1823" s="4">
        <v>20.08</v>
      </c>
      <c r="N1823" s="4">
        <v>273.34</v>
      </c>
      <c r="O1823" s="5">
        <v>24.0</v>
      </c>
      <c r="P1823" s="4">
        <v>7.239999999999999</v>
      </c>
      <c r="Q1823" s="4">
        <v>238.76</v>
      </c>
    </row>
    <row r="1824" ht="14.25" customHeight="1">
      <c r="B1824" s="1" t="s">
        <v>1812</v>
      </c>
      <c r="C1824" s="4">
        <v>1598.76</v>
      </c>
      <c r="D1824" s="4">
        <v>853.76</v>
      </c>
      <c r="E1824" s="4">
        <v>37.5</v>
      </c>
      <c r="F1824" s="4">
        <v>78.44</v>
      </c>
      <c r="G1824" s="5">
        <v>2.0</v>
      </c>
      <c r="H1824" s="4">
        <v>18.75</v>
      </c>
      <c r="I1824" s="4">
        <v>39.22</v>
      </c>
      <c r="J1824" s="4">
        <v>1578.76</v>
      </c>
      <c r="K1824" s="4">
        <v>20.0</v>
      </c>
      <c r="L1824" s="4">
        <v>37.5</v>
      </c>
      <c r="M1824" s="4">
        <v>78.44</v>
      </c>
      <c r="N1824" s="4">
        <v>1714.7</v>
      </c>
      <c r="O1824" s="5">
        <v>29.0</v>
      </c>
      <c r="P1824" s="4">
        <v>54.44</v>
      </c>
      <c r="Q1824" s="4">
        <v>799.38</v>
      </c>
    </row>
    <row r="1825" ht="14.25" customHeight="1">
      <c r="B1825" s="1" t="s">
        <v>1813</v>
      </c>
      <c r="C1825" s="4">
        <v>357.4</v>
      </c>
      <c r="D1825" s="4">
        <v>191.28</v>
      </c>
      <c r="E1825" s="4">
        <v>15.5</v>
      </c>
      <c r="F1825" s="4">
        <v>23.13</v>
      </c>
      <c r="G1825" s="5">
        <v>1.0</v>
      </c>
      <c r="H1825" s="4">
        <v>15.5</v>
      </c>
      <c r="I1825" s="4">
        <v>23.13</v>
      </c>
      <c r="J1825" s="4">
        <v>347.4</v>
      </c>
      <c r="K1825" s="4">
        <v>10.0</v>
      </c>
      <c r="L1825" s="4">
        <v>15.5</v>
      </c>
      <c r="M1825" s="4">
        <v>23.13</v>
      </c>
      <c r="N1825" s="4">
        <v>396.03</v>
      </c>
      <c r="O1825" s="5">
        <v>12.0</v>
      </c>
      <c r="P1825" s="4">
        <v>28.95</v>
      </c>
      <c r="Q1825" s="4">
        <v>357.4</v>
      </c>
    </row>
    <row r="1826" ht="14.25" customHeight="1">
      <c r="B1826" s="1" t="s">
        <v>1814</v>
      </c>
      <c r="C1826" s="4">
        <v>47.98</v>
      </c>
      <c r="D1826" s="4">
        <v>25.94</v>
      </c>
      <c r="E1826" s="4">
        <v>13.25</v>
      </c>
      <c r="F1826" s="4">
        <v>19.77</v>
      </c>
      <c r="G1826" s="5">
        <v>1.0</v>
      </c>
      <c r="H1826" s="4">
        <v>13.25</v>
      </c>
      <c r="I1826" s="4">
        <v>19.77</v>
      </c>
      <c r="J1826" s="4">
        <v>47.98</v>
      </c>
      <c r="K1826" s="4">
        <v>0.0</v>
      </c>
      <c r="L1826" s="4">
        <v>13.25</v>
      </c>
      <c r="M1826" s="4">
        <v>19.77</v>
      </c>
      <c r="N1826" s="4">
        <v>81.0</v>
      </c>
      <c r="O1826" s="5">
        <v>2.0</v>
      </c>
      <c r="P1826" s="4">
        <v>23.99</v>
      </c>
      <c r="Q1826" s="4">
        <v>47.98</v>
      </c>
    </row>
    <row r="1827" ht="14.25" customHeight="1">
      <c r="B1827" s="1" t="s">
        <v>1815</v>
      </c>
      <c r="C1827" s="4">
        <v>1910.0</v>
      </c>
      <c r="D1827" s="4">
        <v>1161.0</v>
      </c>
      <c r="E1827" s="4">
        <v>26.0</v>
      </c>
      <c r="F1827" s="4">
        <v>60.16</v>
      </c>
      <c r="G1827" s="5">
        <v>1.0</v>
      </c>
      <c r="H1827" s="4">
        <v>26.0</v>
      </c>
      <c r="I1827" s="4">
        <v>60.16</v>
      </c>
      <c r="J1827" s="4">
        <v>1873.5</v>
      </c>
      <c r="K1827" s="4">
        <v>36.5</v>
      </c>
      <c r="L1827" s="4">
        <v>26.0</v>
      </c>
      <c r="M1827" s="4">
        <v>60.16</v>
      </c>
      <c r="N1827" s="4">
        <v>1996.16</v>
      </c>
      <c r="O1827" s="5">
        <v>30.0</v>
      </c>
      <c r="P1827" s="4">
        <v>62.45</v>
      </c>
      <c r="Q1827" s="4">
        <v>1910.0</v>
      </c>
    </row>
    <row r="1828" ht="14.25" customHeight="1">
      <c r="B1828" s="1" t="s">
        <v>1816</v>
      </c>
      <c r="C1828" s="4">
        <v>372.62</v>
      </c>
      <c r="D1828" s="4">
        <v>125.88</v>
      </c>
      <c r="E1828" s="4">
        <v>16.75</v>
      </c>
      <c r="F1828" s="4">
        <v>23.13</v>
      </c>
      <c r="G1828" s="5">
        <v>1.0</v>
      </c>
      <c r="H1828" s="4">
        <v>16.75</v>
      </c>
      <c r="I1828" s="4">
        <v>23.13</v>
      </c>
      <c r="J1828" s="4">
        <v>360.12</v>
      </c>
      <c r="K1828" s="4">
        <v>12.5</v>
      </c>
      <c r="L1828" s="4">
        <v>16.75</v>
      </c>
      <c r="M1828" s="4">
        <v>23.13</v>
      </c>
      <c r="N1828" s="4">
        <v>412.5</v>
      </c>
      <c r="O1828" s="5">
        <v>12.0</v>
      </c>
      <c r="P1828" s="4">
        <v>30.01</v>
      </c>
      <c r="Q1828" s="4">
        <v>372.62</v>
      </c>
    </row>
    <row r="1829" ht="14.25" customHeight="1">
      <c r="B1829" s="1" t="s">
        <v>1817</v>
      </c>
      <c r="C1829" s="4">
        <v>19366.469999999994</v>
      </c>
      <c r="D1829" s="4">
        <v>3991.55</v>
      </c>
      <c r="E1829" s="4">
        <v>460.0</v>
      </c>
      <c r="F1829" s="4">
        <v>1148.58</v>
      </c>
      <c r="G1829" s="5">
        <v>27.0</v>
      </c>
      <c r="H1829" s="4">
        <v>17.037037037037038</v>
      </c>
      <c r="I1829" s="4">
        <v>42.54</v>
      </c>
      <c r="J1829" s="4">
        <v>17934.04</v>
      </c>
      <c r="K1829" s="4">
        <v>1364.18</v>
      </c>
      <c r="L1829" s="4">
        <v>460.0</v>
      </c>
      <c r="M1829" s="4">
        <v>1148.58</v>
      </c>
      <c r="N1829" s="4">
        <v>20975.05</v>
      </c>
      <c r="O1829" s="5">
        <v>6866.0</v>
      </c>
      <c r="P1829" s="4">
        <v>2.6120069909699972</v>
      </c>
      <c r="Q1829" s="4">
        <v>717.2766666666664</v>
      </c>
    </row>
    <row r="1830" ht="14.25" customHeight="1">
      <c r="B1830" s="1" t="s">
        <v>1818</v>
      </c>
      <c r="C1830" s="4">
        <v>25355.889999999996</v>
      </c>
      <c r="D1830" s="4">
        <v>6179.66</v>
      </c>
      <c r="E1830" s="4">
        <v>536.5</v>
      </c>
      <c r="F1830" s="4">
        <v>1545.3700000000001</v>
      </c>
      <c r="G1830" s="5">
        <v>26.0</v>
      </c>
      <c r="H1830" s="4">
        <v>20.634615384615383</v>
      </c>
      <c r="I1830" s="4">
        <v>59.4373076923077</v>
      </c>
      <c r="J1830" s="4">
        <v>23799.120000000003</v>
      </c>
      <c r="K1830" s="4">
        <v>1556.7700000000002</v>
      </c>
      <c r="L1830" s="4">
        <v>536.5</v>
      </c>
      <c r="M1830" s="4">
        <v>1545.3700000000001</v>
      </c>
      <c r="N1830" s="4">
        <v>27437.760000000002</v>
      </c>
      <c r="O1830" s="5">
        <v>10134.0</v>
      </c>
      <c r="P1830" s="4">
        <v>2.3484428656009477</v>
      </c>
      <c r="Q1830" s="4">
        <v>975.2265384615383</v>
      </c>
    </row>
    <row r="1831" ht="14.25" customHeight="1">
      <c r="B1831" s="1" t="s">
        <v>1819</v>
      </c>
      <c r="C1831" s="4">
        <v>9419.590000000002</v>
      </c>
      <c r="D1831" s="4">
        <v>1942.4799999999998</v>
      </c>
      <c r="E1831" s="4">
        <v>263.5</v>
      </c>
      <c r="F1831" s="4">
        <v>545.15</v>
      </c>
      <c r="G1831" s="5">
        <v>17.0</v>
      </c>
      <c r="H1831" s="4">
        <v>15.5</v>
      </c>
      <c r="I1831" s="4">
        <v>32.067647058823525</v>
      </c>
      <c r="J1831" s="4">
        <v>8875.57</v>
      </c>
      <c r="K1831" s="4">
        <v>544.02</v>
      </c>
      <c r="L1831" s="4">
        <v>263.5</v>
      </c>
      <c r="M1831" s="4">
        <v>545.15</v>
      </c>
      <c r="N1831" s="4">
        <v>10228.240000000002</v>
      </c>
      <c r="O1831" s="5">
        <v>3147.0</v>
      </c>
      <c r="P1831" s="4">
        <v>2.820327295837305</v>
      </c>
      <c r="Q1831" s="4">
        <v>554.0935294117648</v>
      </c>
    </row>
    <row r="1832" ht="14.25" customHeight="1">
      <c r="B1832" s="1" t="s">
        <v>1820</v>
      </c>
      <c r="C1832" s="4">
        <v>7569.2</v>
      </c>
      <c r="D1832" s="4">
        <v>1660.1</v>
      </c>
      <c r="E1832" s="4">
        <v>177.0</v>
      </c>
      <c r="F1832" s="4">
        <v>480.39</v>
      </c>
      <c r="G1832" s="5">
        <v>13.0</v>
      </c>
      <c r="H1832" s="4">
        <v>13.615384615384615</v>
      </c>
      <c r="I1832" s="4">
        <v>36.95307692307692</v>
      </c>
      <c r="J1832" s="4">
        <v>6898.8099999999995</v>
      </c>
      <c r="K1832" s="4">
        <v>670.39</v>
      </c>
      <c r="L1832" s="4">
        <v>177.0</v>
      </c>
      <c r="M1832" s="4">
        <v>480.39</v>
      </c>
      <c r="N1832" s="4">
        <v>8226.59</v>
      </c>
      <c r="O1832" s="5">
        <v>2466.0</v>
      </c>
      <c r="P1832" s="4">
        <v>2.7975709651257095</v>
      </c>
      <c r="Q1832" s="4">
        <v>582.2461538461538</v>
      </c>
    </row>
    <row r="1833" ht="14.25" customHeight="1">
      <c r="B1833" s="1" t="s">
        <v>1821</v>
      </c>
      <c r="C1833" s="4">
        <v>9648.470000000001</v>
      </c>
      <c r="D1833" s="4">
        <v>2181.9100000000003</v>
      </c>
      <c r="E1833" s="4">
        <v>203.5</v>
      </c>
      <c r="F1833" s="4">
        <v>552.86</v>
      </c>
      <c r="G1833" s="5">
        <v>15.0</v>
      </c>
      <c r="H1833" s="4">
        <v>13.566666666666666</v>
      </c>
      <c r="I1833" s="4">
        <v>36.85733333333334</v>
      </c>
      <c r="J1833" s="4">
        <v>8681.54</v>
      </c>
      <c r="K1833" s="4">
        <v>759.68</v>
      </c>
      <c r="L1833" s="4">
        <v>203.5</v>
      </c>
      <c r="M1833" s="4">
        <v>552.86</v>
      </c>
      <c r="N1833" s="4">
        <v>10404.830000000002</v>
      </c>
      <c r="O1833" s="5">
        <v>3262.0</v>
      </c>
      <c r="P1833" s="4">
        <v>2.6614163090128757</v>
      </c>
      <c r="Q1833" s="4">
        <v>643.2313333333334</v>
      </c>
    </row>
    <row r="1834" ht="14.25" customHeight="1">
      <c r="B1834" s="1" t="s">
        <v>1822</v>
      </c>
      <c r="C1834" s="4">
        <v>20247.460000000006</v>
      </c>
      <c r="D1834" s="4">
        <v>5342.720000000002</v>
      </c>
      <c r="E1834" s="4">
        <v>407.0</v>
      </c>
      <c r="F1834" s="4">
        <v>1099.35</v>
      </c>
      <c r="G1834" s="5">
        <v>29.0</v>
      </c>
      <c r="H1834" s="4">
        <v>14.03448275862069</v>
      </c>
      <c r="I1834" s="4">
        <v>37.908620689655166</v>
      </c>
      <c r="J1834" s="4">
        <v>19009.940000000002</v>
      </c>
      <c r="K1834" s="4">
        <v>1198.52</v>
      </c>
      <c r="L1834" s="4">
        <v>407.0</v>
      </c>
      <c r="M1834" s="4">
        <v>1099.35</v>
      </c>
      <c r="N1834" s="4">
        <v>21753.809999999998</v>
      </c>
      <c r="O1834" s="5">
        <v>7915.0</v>
      </c>
      <c r="P1834" s="4">
        <v>2.4017612128869237</v>
      </c>
      <c r="Q1834" s="4">
        <v>698.1882758620692</v>
      </c>
    </row>
    <row r="1835" ht="14.25" customHeight="1">
      <c r="B1835" s="1" t="s">
        <v>1823</v>
      </c>
      <c r="C1835" s="4">
        <v>455.95000000000005</v>
      </c>
      <c r="D1835" s="4">
        <v>55.14</v>
      </c>
      <c r="E1835" s="4">
        <v>27.75</v>
      </c>
      <c r="F1835" s="4">
        <v>43.66</v>
      </c>
      <c r="G1835" s="5">
        <v>2.0</v>
      </c>
      <c r="H1835" s="4">
        <v>13.875</v>
      </c>
      <c r="I1835" s="4">
        <v>21.83</v>
      </c>
      <c r="J1835" s="4">
        <v>431.8</v>
      </c>
      <c r="K1835" s="4">
        <v>24.15</v>
      </c>
      <c r="L1835" s="4">
        <v>27.75</v>
      </c>
      <c r="M1835" s="4">
        <v>43.66</v>
      </c>
      <c r="N1835" s="4">
        <v>527.3599999999999</v>
      </c>
      <c r="O1835" s="5">
        <v>20.0</v>
      </c>
      <c r="P1835" s="4">
        <v>21.59</v>
      </c>
      <c r="Q1835" s="4">
        <v>227.97500000000002</v>
      </c>
    </row>
    <row r="1836" ht="14.25" customHeight="1">
      <c r="B1836" s="1" t="s">
        <v>1824</v>
      </c>
      <c r="C1836" s="4">
        <v>2087.41</v>
      </c>
      <c r="D1836" s="4">
        <v>250.41000000000003</v>
      </c>
      <c r="E1836" s="4">
        <v>86.0</v>
      </c>
      <c r="F1836" s="4">
        <v>108.51</v>
      </c>
      <c r="G1836" s="5">
        <v>5.0</v>
      </c>
      <c r="H1836" s="4">
        <v>17.2</v>
      </c>
      <c r="I1836" s="4">
        <v>21.702</v>
      </c>
      <c r="J1836" s="4">
        <v>1961.65</v>
      </c>
      <c r="K1836" s="4">
        <v>125.76</v>
      </c>
      <c r="L1836" s="4">
        <v>86.0</v>
      </c>
      <c r="M1836" s="4">
        <v>108.51</v>
      </c>
      <c r="N1836" s="4">
        <v>2281.92</v>
      </c>
      <c r="O1836" s="5">
        <v>85.0</v>
      </c>
      <c r="P1836" s="4">
        <v>23.078235294117647</v>
      </c>
      <c r="Q1836" s="4">
        <v>417.48199999999997</v>
      </c>
    </row>
    <row r="1837" ht="14.25" customHeight="1">
      <c r="B1837" s="1" t="s">
        <v>1825</v>
      </c>
      <c r="C1837" s="4">
        <v>89868.60999999999</v>
      </c>
      <c r="D1837" s="4">
        <v>19636.829999999998</v>
      </c>
      <c r="E1837" s="4">
        <v>1629.0</v>
      </c>
      <c r="F1837" s="4">
        <v>4772.05</v>
      </c>
      <c r="G1837" s="5">
        <v>94.0</v>
      </c>
      <c r="H1837" s="4">
        <v>17.329787234042552</v>
      </c>
      <c r="I1837" s="4">
        <v>50.76648936170213</v>
      </c>
      <c r="J1837" s="4">
        <v>82783.41</v>
      </c>
      <c r="K1837" s="4">
        <v>7085.199999999999</v>
      </c>
      <c r="L1837" s="4">
        <v>1629.0</v>
      </c>
      <c r="M1837" s="4">
        <v>4772.05</v>
      </c>
      <c r="N1837" s="4">
        <v>96269.66</v>
      </c>
      <c r="O1837" s="5">
        <v>37011.0</v>
      </c>
      <c r="P1837" s="4">
        <v>2.236724487314582</v>
      </c>
      <c r="Q1837" s="4">
        <v>956.0490425531914</v>
      </c>
    </row>
    <row r="1838" ht="14.25" customHeight="1">
      <c r="B1838" s="1" t="s">
        <v>1826</v>
      </c>
      <c r="C1838" s="4">
        <v>31232.890000000003</v>
      </c>
      <c r="D1838" s="4">
        <v>6407.260000000002</v>
      </c>
      <c r="E1838" s="4">
        <v>578.75</v>
      </c>
      <c r="F1838" s="4">
        <v>1441.2100000000005</v>
      </c>
      <c r="G1838" s="5">
        <v>29.0</v>
      </c>
      <c r="H1838" s="4">
        <v>19.95689655172414</v>
      </c>
      <c r="I1838" s="4">
        <v>49.69689655172415</v>
      </c>
      <c r="J1838" s="4">
        <v>28879.439999999995</v>
      </c>
      <c r="K1838" s="4">
        <v>2158.4500000000003</v>
      </c>
      <c r="L1838" s="4">
        <v>578.75</v>
      </c>
      <c r="M1838" s="4">
        <v>1441.2100000000005</v>
      </c>
      <c r="N1838" s="4">
        <v>33252.85</v>
      </c>
      <c r="O1838" s="5">
        <v>12034.0</v>
      </c>
      <c r="P1838" s="4">
        <v>2.399820508559082</v>
      </c>
      <c r="Q1838" s="4">
        <v>1076.996206896552</v>
      </c>
    </row>
    <row r="1839" ht="14.25" customHeight="1">
      <c r="B1839" s="1" t="s">
        <v>1827</v>
      </c>
      <c r="C1839" s="4">
        <v>40763.02999999999</v>
      </c>
      <c r="D1839" s="4">
        <v>8919.950000000003</v>
      </c>
      <c r="E1839" s="4">
        <v>531.25</v>
      </c>
      <c r="F1839" s="4">
        <v>2498.8399999999997</v>
      </c>
      <c r="G1839" s="5">
        <v>30.0</v>
      </c>
      <c r="H1839" s="4">
        <v>17.708333333333332</v>
      </c>
      <c r="I1839" s="4">
        <v>83.29466666666666</v>
      </c>
      <c r="J1839" s="4">
        <v>38507.48</v>
      </c>
      <c r="K1839" s="4">
        <v>2255.5499999999993</v>
      </c>
      <c r="L1839" s="4">
        <v>531.25</v>
      </c>
      <c r="M1839" s="4">
        <v>2498.8399999999997</v>
      </c>
      <c r="N1839" s="4">
        <v>43793.12</v>
      </c>
      <c r="O1839" s="5">
        <v>17270.0</v>
      </c>
      <c r="P1839" s="4">
        <v>2.2297324840764334</v>
      </c>
      <c r="Q1839" s="4">
        <v>1358.7676666666664</v>
      </c>
    </row>
    <row r="1840" ht="14.25" customHeight="1">
      <c r="B1840" s="1" t="s">
        <v>1828</v>
      </c>
      <c r="C1840" s="4">
        <v>132439.71000000005</v>
      </c>
      <c r="D1840" s="4">
        <v>33024.44000000001</v>
      </c>
      <c r="E1840" s="4">
        <v>2311.5</v>
      </c>
      <c r="F1840" s="4">
        <v>7176.470000000001</v>
      </c>
      <c r="G1840" s="5">
        <v>126.0</v>
      </c>
      <c r="H1840" s="4">
        <v>18.345238095238095</v>
      </c>
      <c r="I1840" s="4">
        <v>56.95611111111112</v>
      </c>
      <c r="J1840" s="4">
        <v>122919.95000000003</v>
      </c>
      <c r="K1840" s="4">
        <v>9484.760000000002</v>
      </c>
      <c r="L1840" s="4">
        <v>2311.5</v>
      </c>
      <c r="M1840" s="4">
        <v>7176.470000000001</v>
      </c>
      <c r="N1840" s="4">
        <v>141927.67999999996</v>
      </c>
      <c r="O1840" s="5">
        <v>55532.0</v>
      </c>
      <c r="P1840" s="4">
        <v>2.2134976229921492</v>
      </c>
      <c r="Q1840" s="4">
        <v>1051.10880952381</v>
      </c>
    </row>
    <row r="1841" ht="14.25" customHeight="1">
      <c r="B1841" s="1" t="s">
        <v>1829</v>
      </c>
      <c r="C1841" s="4">
        <v>98878.30999999998</v>
      </c>
      <c r="D1841" s="4">
        <v>19498.87</v>
      </c>
      <c r="E1841" s="4">
        <v>1936.25</v>
      </c>
      <c r="F1841" s="4">
        <v>5278.240000000002</v>
      </c>
      <c r="G1841" s="5">
        <v>104.0</v>
      </c>
      <c r="H1841" s="4">
        <v>18.61778846153846</v>
      </c>
      <c r="I1841" s="4">
        <v>50.75230769230771</v>
      </c>
      <c r="J1841" s="4">
        <v>91966.76</v>
      </c>
      <c r="K1841" s="4">
        <v>6862.7999999999965</v>
      </c>
      <c r="L1841" s="4">
        <v>1936.25</v>
      </c>
      <c r="M1841" s="4">
        <v>5278.240000000002</v>
      </c>
      <c r="N1841" s="4">
        <v>106092.8</v>
      </c>
      <c r="O1841" s="5">
        <v>35862.0</v>
      </c>
      <c r="P1841" s="4">
        <v>2.564462662428197</v>
      </c>
      <c r="Q1841" s="4">
        <v>950.7529807692306</v>
      </c>
    </row>
    <row r="1842" ht="14.25" customHeight="1">
      <c r="B1842" s="1" t="s">
        <v>1830</v>
      </c>
      <c r="C1842" s="4">
        <v>8942.0</v>
      </c>
      <c r="D1842" s="4">
        <v>1610.6299999999999</v>
      </c>
      <c r="E1842" s="4">
        <v>160.0</v>
      </c>
      <c r="F1842" s="4">
        <v>430.05999999999995</v>
      </c>
      <c r="G1842" s="5">
        <v>12.0</v>
      </c>
      <c r="H1842" s="4">
        <v>13.333333333333334</v>
      </c>
      <c r="I1842" s="4">
        <v>35.83833333333333</v>
      </c>
      <c r="J1842" s="4">
        <v>8498.79</v>
      </c>
      <c r="K1842" s="4">
        <v>443.21000000000004</v>
      </c>
      <c r="L1842" s="4">
        <v>160.0</v>
      </c>
      <c r="M1842" s="4">
        <v>430.05999999999995</v>
      </c>
      <c r="N1842" s="4">
        <v>9532.06</v>
      </c>
      <c r="O1842" s="5">
        <v>2973.0</v>
      </c>
      <c r="P1842" s="4">
        <v>2.8586579212916248</v>
      </c>
      <c r="Q1842" s="4">
        <v>745.1666666666666</v>
      </c>
    </row>
    <row r="1843" ht="14.25" customHeight="1">
      <c r="B1843" s="1" t="s">
        <v>1831</v>
      </c>
      <c r="C1843" s="4">
        <v>87047.20999999998</v>
      </c>
      <c r="D1843" s="4">
        <v>18306.439999999995</v>
      </c>
      <c r="E1843" s="4">
        <v>1157.0</v>
      </c>
      <c r="F1843" s="4">
        <v>4365.2300000000005</v>
      </c>
      <c r="G1843" s="5">
        <v>72.0</v>
      </c>
      <c r="H1843" s="4">
        <v>16.069444444444443</v>
      </c>
      <c r="I1843" s="4">
        <v>60.62819444444445</v>
      </c>
      <c r="J1843" s="4">
        <v>81169.59999999998</v>
      </c>
      <c r="K1843" s="4">
        <v>5877.610000000001</v>
      </c>
      <c r="L1843" s="4">
        <v>1157.0</v>
      </c>
      <c r="M1843" s="4">
        <v>4365.2300000000005</v>
      </c>
      <c r="N1843" s="4">
        <v>92569.43999999999</v>
      </c>
      <c r="O1843" s="5">
        <v>34418.0</v>
      </c>
      <c r="P1843" s="4">
        <v>2.3583473763728273</v>
      </c>
      <c r="Q1843" s="4">
        <v>1208.9890277777774</v>
      </c>
    </row>
    <row r="1844" ht="14.25" customHeight="1">
      <c r="B1844" s="1" t="s">
        <v>1832</v>
      </c>
      <c r="C1844" s="4">
        <v>18025.67</v>
      </c>
      <c r="D1844" s="4">
        <v>4676.019999999999</v>
      </c>
      <c r="E1844" s="4">
        <v>413.5</v>
      </c>
      <c r="F1844" s="4">
        <v>1250.2699999999998</v>
      </c>
      <c r="G1844" s="5">
        <v>25.0</v>
      </c>
      <c r="H1844" s="4">
        <v>16.54</v>
      </c>
      <c r="I1844" s="4">
        <v>50.01079999999999</v>
      </c>
      <c r="J1844" s="4">
        <v>16813.19</v>
      </c>
      <c r="K1844" s="4">
        <v>1212.48</v>
      </c>
      <c r="L1844" s="4">
        <v>413.5</v>
      </c>
      <c r="M1844" s="4">
        <v>1250.2699999999998</v>
      </c>
      <c r="N1844" s="4">
        <v>19689.440000000002</v>
      </c>
      <c r="O1844" s="5">
        <v>7042.0</v>
      </c>
      <c r="P1844" s="4">
        <v>2.3875589321215562</v>
      </c>
      <c r="Q1844" s="4">
        <v>721.0268</v>
      </c>
    </row>
    <row r="1845" ht="14.25" customHeight="1">
      <c r="B1845" s="1" t="s">
        <v>1833</v>
      </c>
      <c r="C1845" s="4">
        <v>34.62</v>
      </c>
      <c r="D1845" s="4">
        <v>15.98</v>
      </c>
      <c r="E1845" s="4">
        <v>12.0</v>
      </c>
      <c r="F1845" s="4">
        <v>15.31</v>
      </c>
      <c r="G1845" s="5">
        <v>1.0</v>
      </c>
      <c r="H1845" s="4">
        <v>12.0</v>
      </c>
      <c r="I1845" s="4">
        <v>15.31</v>
      </c>
      <c r="J1845" s="4">
        <v>38.58</v>
      </c>
      <c r="K1845" s="4">
        <v>-3.96</v>
      </c>
      <c r="L1845" s="4">
        <v>12.0</v>
      </c>
      <c r="M1845" s="4">
        <v>15.31</v>
      </c>
      <c r="N1845" s="4">
        <v>61.93</v>
      </c>
      <c r="O1845" s="5">
        <v>2.0</v>
      </c>
      <c r="P1845" s="4">
        <v>19.29</v>
      </c>
      <c r="Q1845" s="4">
        <v>34.62</v>
      </c>
    </row>
    <row r="1846" ht="14.25" customHeight="1">
      <c r="B1846" s="1" t="s">
        <v>1834</v>
      </c>
      <c r="C1846" s="4">
        <v>6507.13</v>
      </c>
      <c r="D1846" s="4">
        <v>1706.3100000000002</v>
      </c>
      <c r="E1846" s="4">
        <v>165.75</v>
      </c>
      <c r="F1846" s="4">
        <v>379.7</v>
      </c>
      <c r="G1846" s="5">
        <v>10.0</v>
      </c>
      <c r="H1846" s="4">
        <v>16.575</v>
      </c>
      <c r="I1846" s="4">
        <v>37.97</v>
      </c>
      <c r="J1846" s="4">
        <v>6020.6</v>
      </c>
      <c r="K1846" s="4">
        <v>367.53000000000003</v>
      </c>
      <c r="L1846" s="4">
        <v>165.75</v>
      </c>
      <c r="M1846" s="4">
        <v>379.7</v>
      </c>
      <c r="N1846" s="4">
        <v>7052.58</v>
      </c>
      <c r="O1846" s="5">
        <v>1705.0</v>
      </c>
      <c r="P1846" s="4">
        <v>3.531143695014663</v>
      </c>
      <c r="Q1846" s="4">
        <v>650.713</v>
      </c>
    </row>
    <row r="1847" ht="14.25" customHeight="1">
      <c r="B1847" s="1" t="s">
        <v>1835</v>
      </c>
      <c r="C1847" s="4">
        <v>23853.950000000004</v>
      </c>
      <c r="D1847" s="4">
        <v>4417.570000000001</v>
      </c>
      <c r="E1847" s="4">
        <v>485.25</v>
      </c>
      <c r="F1847" s="4">
        <v>1397.22</v>
      </c>
      <c r="G1847" s="5">
        <v>33.0</v>
      </c>
      <c r="H1847" s="4">
        <v>14.704545454545455</v>
      </c>
      <c r="I1847" s="4">
        <v>42.34</v>
      </c>
      <c r="J1847" s="4">
        <v>22288.699999999997</v>
      </c>
      <c r="K1847" s="4">
        <v>1565.25</v>
      </c>
      <c r="L1847" s="4">
        <v>485.25</v>
      </c>
      <c r="M1847" s="4">
        <v>1397.22</v>
      </c>
      <c r="N1847" s="4">
        <v>25736.419999999995</v>
      </c>
      <c r="O1847" s="5">
        <v>8560.0</v>
      </c>
      <c r="P1847" s="4">
        <v>2.6038200934579434</v>
      </c>
      <c r="Q1847" s="4">
        <v>722.8469696969698</v>
      </c>
    </row>
    <row r="1848" ht="14.25" customHeight="1">
      <c r="B1848" s="1" t="s">
        <v>1836</v>
      </c>
      <c r="C1848" s="4">
        <v>12165.580000000002</v>
      </c>
      <c r="D1848" s="4">
        <v>2994.19</v>
      </c>
      <c r="E1848" s="4">
        <v>335.5</v>
      </c>
      <c r="F1848" s="4">
        <v>768.6400000000001</v>
      </c>
      <c r="G1848" s="5">
        <v>20.0</v>
      </c>
      <c r="H1848" s="4">
        <v>16.775</v>
      </c>
      <c r="I1848" s="4">
        <v>38.432</v>
      </c>
      <c r="J1848" s="4">
        <v>11098.71</v>
      </c>
      <c r="K1848" s="4">
        <v>1066.87</v>
      </c>
      <c r="L1848" s="4">
        <v>335.5</v>
      </c>
      <c r="M1848" s="4">
        <v>768.6400000000001</v>
      </c>
      <c r="N1848" s="4">
        <v>13269.720000000003</v>
      </c>
      <c r="O1848" s="5">
        <v>4254.0</v>
      </c>
      <c r="P1848" s="4">
        <v>2.609005641748942</v>
      </c>
      <c r="Q1848" s="4">
        <v>608.2790000000001</v>
      </c>
    </row>
    <row r="1849" ht="14.25" customHeight="1">
      <c r="B1849" s="1" t="s">
        <v>1837</v>
      </c>
      <c r="C1849" s="4">
        <v>20548.739999999998</v>
      </c>
      <c r="D1849" s="4">
        <v>6654.92</v>
      </c>
      <c r="E1849" s="4">
        <v>388.5</v>
      </c>
      <c r="F1849" s="4">
        <v>1116.2300000000002</v>
      </c>
      <c r="G1849" s="5">
        <v>23.0</v>
      </c>
      <c r="H1849" s="4">
        <v>16.891304347826086</v>
      </c>
      <c r="I1849" s="4">
        <v>48.531739130434794</v>
      </c>
      <c r="J1849" s="4">
        <v>19186.889999999996</v>
      </c>
      <c r="K1849" s="4">
        <v>1361.8500000000004</v>
      </c>
      <c r="L1849" s="4">
        <v>388.5</v>
      </c>
      <c r="M1849" s="4">
        <v>1116.2300000000002</v>
      </c>
      <c r="N1849" s="4">
        <v>22053.47000000001</v>
      </c>
      <c r="O1849" s="5">
        <v>8409.0</v>
      </c>
      <c r="P1849" s="4">
        <v>2.2817088833392787</v>
      </c>
      <c r="Q1849" s="4">
        <v>893.4234782608695</v>
      </c>
    </row>
    <row r="1850" ht="14.25" customHeight="1">
      <c r="B1850" s="1" t="s">
        <v>1838</v>
      </c>
      <c r="C1850" s="4">
        <v>46425.189999999995</v>
      </c>
      <c r="D1850" s="4">
        <v>10030.560000000007</v>
      </c>
      <c r="E1850" s="4">
        <v>760.25</v>
      </c>
      <c r="F1850" s="4">
        <v>2142.67</v>
      </c>
      <c r="G1850" s="5">
        <v>46.0</v>
      </c>
      <c r="H1850" s="4">
        <v>16.527173913043477</v>
      </c>
      <c r="I1850" s="4">
        <v>46.57978260869565</v>
      </c>
      <c r="J1850" s="4">
        <v>43686.76999999999</v>
      </c>
      <c r="K1850" s="4">
        <v>2733.419999999999</v>
      </c>
      <c r="L1850" s="4">
        <v>760.25</v>
      </c>
      <c r="M1850" s="4">
        <v>2142.67</v>
      </c>
      <c r="N1850" s="4">
        <v>49328.11000000001</v>
      </c>
      <c r="O1850" s="5">
        <v>19372.0</v>
      </c>
      <c r="P1850" s="4">
        <v>2.2551502168077633</v>
      </c>
      <c r="Q1850" s="4">
        <v>1009.2432608695651</v>
      </c>
    </row>
    <row r="1851" ht="14.25" customHeight="1">
      <c r="B1851" s="1" t="s">
        <v>1839</v>
      </c>
      <c r="C1851" s="4">
        <v>10685.44</v>
      </c>
      <c r="D1851" s="4">
        <v>2955.16</v>
      </c>
      <c r="E1851" s="4">
        <v>269.75</v>
      </c>
      <c r="F1851" s="4">
        <v>714.8399999999999</v>
      </c>
      <c r="G1851" s="5">
        <v>15.0</v>
      </c>
      <c r="H1851" s="4">
        <v>17.983333333333334</v>
      </c>
      <c r="I1851" s="4">
        <v>47.65599999999999</v>
      </c>
      <c r="J1851" s="4">
        <v>9016.599999999999</v>
      </c>
      <c r="K1851" s="4">
        <v>829.3399999999999</v>
      </c>
      <c r="L1851" s="4">
        <v>269.75</v>
      </c>
      <c r="M1851" s="4">
        <v>714.8399999999999</v>
      </c>
      <c r="N1851" s="4">
        <v>11670.030000000002</v>
      </c>
      <c r="O1851" s="5">
        <v>3293.0</v>
      </c>
      <c r="P1851" s="4">
        <v>2.7381111448527173</v>
      </c>
      <c r="Q1851" s="4">
        <v>712.3626666666667</v>
      </c>
    </row>
    <row r="1852" ht="14.25" customHeight="1">
      <c r="B1852" s="1" t="s">
        <v>1840</v>
      </c>
      <c r="C1852" s="4">
        <v>2160.99</v>
      </c>
      <c r="D1852" s="4">
        <v>416.36999999999995</v>
      </c>
      <c r="E1852" s="4">
        <v>102.25</v>
      </c>
      <c r="F1852" s="4">
        <v>184.07999999999998</v>
      </c>
      <c r="G1852" s="5">
        <v>9.0</v>
      </c>
      <c r="H1852" s="4">
        <v>11.36111111111111</v>
      </c>
      <c r="I1852" s="4">
        <v>20.453333333333333</v>
      </c>
      <c r="J1852" s="4">
        <v>1904.9</v>
      </c>
      <c r="K1852" s="4">
        <v>236.59</v>
      </c>
      <c r="L1852" s="4">
        <v>102.25</v>
      </c>
      <c r="M1852" s="4">
        <v>184.07999999999998</v>
      </c>
      <c r="N1852" s="4">
        <v>2447.3199999999997</v>
      </c>
      <c r="O1852" s="5">
        <v>587.0</v>
      </c>
      <c r="P1852" s="4">
        <v>3.245144804088586</v>
      </c>
      <c r="Q1852" s="4">
        <v>240.10999999999999</v>
      </c>
    </row>
    <row r="1853" ht="14.25" customHeight="1">
      <c r="B1853" s="1" t="s">
        <v>1841</v>
      </c>
      <c r="C1853" s="4">
        <v>15659.72</v>
      </c>
      <c r="D1853" s="4">
        <v>3593.6000000000004</v>
      </c>
      <c r="E1853" s="4">
        <v>344.0</v>
      </c>
      <c r="F1853" s="4">
        <v>806.66</v>
      </c>
      <c r="G1853" s="5">
        <v>25.0</v>
      </c>
      <c r="H1853" s="4">
        <v>13.76</v>
      </c>
      <c r="I1853" s="4">
        <v>32.2664</v>
      </c>
      <c r="J1853" s="4">
        <v>14397.100000000002</v>
      </c>
      <c r="K1853" s="4">
        <v>1230.0699999999997</v>
      </c>
      <c r="L1853" s="4">
        <v>344.0</v>
      </c>
      <c r="M1853" s="4">
        <v>806.66</v>
      </c>
      <c r="N1853" s="4">
        <v>16810.38</v>
      </c>
      <c r="O1853" s="5">
        <v>5516.0</v>
      </c>
      <c r="P1853" s="4">
        <v>2.610061638868746</v>
      </c>
      <c r="Q1853" s="4">
        <v>626.3888</v>
      </c>
    </row>
    <row r="1854" ht="14.25" customHeight="1">
      <c r="B1854" s="1" t="s">
        <v>1842</v>
      </c>
      <c r="C1854" s="4">
        <v>19301.07</v>
      </c>
      <c r="D1854" s="4">
        <v>5039.679999999999</v>
      </c>
      <c r="E1854" s="4">
        <v>403.25</v>
      </c>
      <c r="F1854" s="4">
        <v>1158.88</v>
      </c>
      <c r="G1854" s="5">
        <v>31.0</v>
      </c>
      <c r="H1854" s="4">
        <v>13.008064516129032</v>
      </c>
      <c r="I1854" s="4">
        <v>37.38322580645162</v>
      </c>
      <c r="J1854" s="4">
        <v>17576.54</v>
      </c>
      <c r="K1854" s="4">
        <v>1724.5299999999997</v>
      </c>
      <c r="L1854" s="4">
        <v>403.25</v>
      </c>
      <c r="M1854" s="4">
        <v>1158.88</v>
      </c>
      <c r="N1854" s="4">
        <v>20863.2</v>
      </c>
      <c r="O1854" s="5">
        <v>7040.0</v>
      </c>
      <c r="P1854" s="4">
        <v>2.496667613636364</v>
      </c>
      <c r="Q1854" s="4">
        <v>622.6151612903226</v>
      </c>
    </row>
    <row r="1855" ht="14.25" customHeight="1">
      <c r="B1855" s="1" t="s">
        <v>1843</v>
      </c>
      <c r="C1855" s="4">
        <v>437.47</v>
      </c>
      <c r="D1855" s="4">
        <v>101.14</v>
      </c>
      <c r="E1855" s="4">
        <v>14.5</v>
      </c>
      <c r="F1855" s="4">
        <v>40.9</v>
      </c>
      <c r="G1855" s="5">
        <v>2.0</v>
      </c>
      <c r="H1855" s="4">
        <v>7.25</v>
      </c>
      <c r="I1855" s="4">
        <v>20.45</v>
      </c>
      <c r="J1855" s="4">
        <v>391.75</v>
      </c>
      <c r="K1855" s="4">
        <v>45.72</v>
      </c>
      <c r="L1855" s="4">
        <v>14.5</v>
      </c>
      <c r="M1855" s="4">
        <v>40.9</v>
      </c>
      <c r="N1855" s="4">
        <v>492.87</v>
      </c>
      <c r="O1855" s="5">
        <v>125.0</v>
      </c>
      <c r="P1855" s="4">
        <v>3.134</v>
      </c>
      <c r="Q1855" s="4">
        <v>218.735</v>
      </c>
    </row>
    <row r="1856" ht="14.25" customHeight="1">
      <c r="B1856" s="1" t="s">
        <v>1844</v>
      </c>
      <c r="C1856" s="4">
        <v>34956.100000000006</v>
      </c>
      <c r="D1856" s="4">
        <v>8548.989999999998</v>
      </c>
      <c r="E1856" s="4">
        <v>731.0</v>
      </c>
      <c r="F1856" s="4">
        <v>1701.02</v>
      </c>
      <c r="G1856" s="5">
        <v>49.0</v>
      </c>
      <c r="H1856" s="4">
        <v>14.918367346938776</v>
      </c>
      <c r="I1856" s="4">
        <v>34.71469387755102</v>
      </c>
      <c r="J1856" s="4">
        <v>32415.179999999997</v>
      </c>
      <c r="K1856" s="4">
        <v>2540.92</v>
      </c>
      <c r="L1856" s="4">
        <v>731.0</v>
      </c>
      <c r="M1856" s="4">
        <v>1701.02</v>
      </c>
      <c r="N1856" s="4">
        <v>37388.12</v>
      </c>
      <c r="O1856" s="5">
        <v>12409.0</v>
      </c>
      <c r="P1856" s="4">
        <v>2.61223144491901</v>
      </c>
      <c r="Q1856" s="4">
        <v>713.3897959183674</v>
      </c>
    </row>
    <row r="1857" ht="14.25" customHeight="1">
      <c r="B1857" s="1" t="s">
        <v>1845</v>
      </c>
      <c r="C1857" s="4">
        <v>13212.619999999999</v>
      </c>
      <c r="D1857" s="4">
        <v>3115.0899999999997</v>
      </c>
      <c r="E1857" s="4">
        <v>296.5</v>
      </c>
      <c r="F1857" s="4">
        <v>682.5799999999998</v>
      </c>
      <c r="G1857" s="5">
        <v>19.0</v>
      </c>
      <c r="H1857" s="4">
        <v>15.605263157894736</v>
      </c>
      <c r="I1857" s="4">
        <v>35.925263157894726</v>
      </c>
      <c r="J1857" s="4">
        <v>12317.189999999999</v>
      </c>
      <c r="K1857" s="4">
        <v>895.4300000000001</v>
      </c>
      <c r="L1857" s="4">
        <v>296.5</v>
      </c>
      <c r="M1857" s="4">
        <v>682.5799999999998</v>
      </c>
      <c r="N1857" s="4">
        <v>14191.7</v>
      </c>
      <c r="O1857" s="5">
        <v>5231.0</v>
      </c>
      <c r="P1857" s="4">
        <v>2.3546530300133814</v>
      </c>
      <c r="Q1857" s="4">
        <v>695.4010526315789</v>
      </c>
    </row>
    <row r="1858" ht="14.25" customHeight="1">
      <c r="B1858" s="1" t="s">
        <v>1846</v>
      </c>
      <c r="C1858" s="4">
        <v>22136.37</v>
      </c>
      <c r="D1858" s="4">
        <v>5251.4800000000005</v>
      </c>
      <c r="E1858" s="4">
        <v>309.75</v>
      </c>
      <c r="F1858" s="4">
        <v>1046.9299999999998</v>
      </c>
      <c r="G1858" s="5">
        <v>23.0</v>
      </c>
      <c r="H1858" s="4">
        <v>13.467391304347826</v>
      </c>
      <c r="I1858" s="4">
        <v>45.5186956521739</v>
      </c>
      <c r="J1858" s="4">
        <v>21128.769999999997</v>
      </c>
      <c r="K1858" s="4">
        <v>1007.6000000000001</v>
      </c>
      <c r="L1858" s="4">
        <v>309.75</v>
      </c>
      <c r="M1858" s="4">
        <v>1046.9299999999998</v>
      </c>
      <c r="N1858" s="4">
        <v>23493.050000000003</v>
      </c>
      <c r="O1858" s="5">
        <v>8761.0</v>
      </c>
      <c r="P1858" s="4">
        <v>2.411684739185024</v>
      </c>
      <c r="Q1858" s="4">
        <v>962.4508695652173</v>
      </c>
    </row>
    <row r="1859" ht="14.25" customHeight="1">
      <c r="B1859" s="1" t="s">
        <v>1847</v>
      </c>
      <c r="C1859" s="4">
        <v>23803.720000000016</v>
      </c>
      <c r="D1859" s="4">
        <v>6050.99</v>
      </c>
      <c r="E1859" s="4">
        <v>450.75</v>
      </c>
      <c r="F1859" s="4">
        <v>1342.5799999999997</v>
      </c>
      <c r="G1859" s="5">
        <v>29.0</v>
      </c>
      <c r="H1859" s="4">
        <v>15.543103448275861</v>
      </c>
      <c r="I1859" s="4">
        <v>46.295862068965505</v>
      </c>
      <c r="J1859" s="4">
        <v>21872.829999999994</v>
      </c>
      <c r="K1859" s="4">
        <v>1930.8899999999999</v>
      </c>
      <c r="L1859" s="4">
        <v>450.75</v>
      </c>
      <c r="M1859" s="4">
        <v>1342.5799999999997</v>
      </c>
      <c r="N1859" s="4">
        <v>25597.049999999992</v>
      </c>
      <c r="O1859" s="5">
        <v>9427.0</v>
      </c>
      <c r="P1859" s="4">
        <v>2.3202323114458463</v>
      </c>
      <c r="Q1859" s="4">
        <v>820.8179310344833</v>
      </c>
    </row>
    <row r="1860" ht="14.25" customHeight="1">
      <c r="B1860" s="1" t="s">
        <v>1848</v>
      </c>
      <c r="C1860" s="4">
        <v>104469.71999999994</v>
      </c>
      <c r="D1860" s="4">
        <v>31012.350000000013</v>
      </c>
      <c r="E1860" s="4">
        <v>1977.25</v>
      </c>
      <c r="F1860" s="4">
        <v>5611.340000000005</v>
      </c>
      <c r="G1860" s="5">
        <v>127.0</v>
      </c>
      <c r="H1860" s="4">
        <v>15.568897637795276</v>
      </c>
      <c r="I1860" s="4">
        <v>44.18377952755909</v>
      </c>
      <c r="J1860" s="4">
        <v>96803.46000000002</v>
      </c>
      <c r="K1860" s="4">
        <v>7654.259999999997</v>
      </c>
      <c r="L1860" s="4">
        <v>1977.25</v>
      </c>
      <c r="M1860" s="4">
        <v>5611.340000000005</v>
      </c>
      <c r="N1860" s="4">
        <v>112058.31</v>
      </c>
      <c r="O1860" s="5">
        <v>35762.0</v>
      </c>
      <c r="P1860" s="4">
        <v>2.7068804876684753</v>
      </c>
      <c r="Q1860" s="4">
        <v>822.5962204724405</v>
      </c>
    </row>
    <row r="1861" ht="14.25" customHeight="1">
      <c r="B1861" s="1" t="s">
        <v>1849</v>
      </c>
      <c r="C1861" s="4">
        <v>62558.35999999999</v>
      </c>
      <c r="D1861" s="4">
        <v>18986.10999999999</v>
      </c>
      <c r="E1861" s="4">
        <v>1069.25</v>
      </c>
      <c r="F1861" s="4">
        <v>3108.5200000000004</v>
      </c>
      <c r="G1861" s="5">
        <v>64.0</v>
      </c>
      <c r="H1861" s="4">
        <v>16.70703125</v>
      </c>
      <c r="I1861" s="4">
        <v>48.57062500000001</v>
      </c>
      <c r="J1861" s="4">
        <v>58811.29999999999</v>
      </c>
      <c r="K1861" s="4">
        <v>3742.74</v>
      </c>
      <c r="L1861" s="4">
        <v>1069.25</v>
      </c>
      <c r="M1861" s="4">
        <v>3108.5200000000004</v>
      </c>
      <c r="N1861" s="4">
        <v>66736.12999999999</v>
      </c>
      <c r="O1861" s="5">
        <v>22947.0</v>
      </c>
      <c r="P1861" s="4">
        <v>2.562918900074083</v>
      </c>
      <c r="Q1861" s="4">
        <v>977.4743749999999</v>
      </c>
    </row>
    <row r="1862" ht="14.25" customHeight="1">
      <c r="B1862" s="1" t="s">
        <v>1850</v>
      </c>
      <c r="C1862" s="4">
        <v>29467.690000000006</v>
      </c>
      <c r="D1862" s="4">
        <v>8856.59</v>
      </c>
      <c r="E1862" s="4">
        <v>470.0</v>
      </c>
      <c r="F1862" s="4">
        <v>1377.0099999999998</v>
      </c>
      <c r="G1862" s="5">
        <v>30.0</v>
      </c>
      <c r="H1862" s="4">
        <v>15.666666666666666</v>
      </c>
      <c r="I1862" s="4">
        <v>45.90033333333333</v>
      </c>
      <c r="J1862" s="4">
        <v>27725.86</v>
      </c>
      <c r="K1862" s="4">
        <v>1741.8300000000004</v>
      </c>
      <c r="L1862" s="4">
        <v>470.0</v>
      </c>
      <c r="M1862" s="4">
        <v>1377.0099999999998</v>
      </c>
      <c r="N1862" s="4">
        <v>31314.699999999997</v>
      </c>
      <c r="O1862" s="5">
        <v>10699.0</v>
      </c>
      <c r="P1862" s="4">
        <v>2.5914440601925413</v>
      </c>
      <c r="Q1862" s="4">
        <v>982.2563333333335</v>
      </c>
    </row>
    <row r="1863" ht="14.25" customHeight="1">
      <c r="B1863" s="1" t="s">
        <v>1851</v>
      </c>
      <c r="C1863" s="4">
        <v>30811.760000000002</v>
      </c>
      <c r="D1863" s="4">
        <v>10528.229999999998</v>
      </c>
      <c r="E1863" s="4">
        <v>482.5</v>
      </c>
      <c r="F1863" s="4">
        <v>2008.5200000000002</v>
      </c>
      <c r="G1863" s="5">
        <v>34.0</v>
      </c>
      <c r="H1863" s="4">
        <v>14.191176470588236</v>
      </c>
      <c r="I1863" s="4">
        <v>59.07411764705883</v>
      </c>
      <c r="J1863" s="4">
        <v>28981.009999999995</v>
      </c>
      <c r="K1863" s="4">
        <v>1703.75</v>
      </c>
      <c r="L1863" s="4">
        <v>482.5</v>
      </c>
      <c r="M1863" s="4">
        <v>2008.5200000000002</v>
      </c>
      <c r="N1863" s="4">
        <v>33302.78</v>
      </c>
      <c r="O1863" s="5">
        <v>12607.0</v>
      </c>
      <c r="P1863" s="4">
        <v>2.298803045926866</v>
      </c>
      <c r="Q1863" s="4">
        <v>906.2282352941177</v>
      </c>
    </row>
    <row r="1864" ht="14.25" customHeight="1">
      <c r="B1864" s="1" t="s">
        <v>1852</v>
      </c>
      <c r="C1864" s="4">
        <v>31026.530000000002</v>
      </c>
      <c r="D1864" s="4">
        <v>8598.289999999999</v>
      </c>
      <c r="E1864" s="4">
        <v>568.0</v>
      </c>
      <c r="F1864" s="4">
        <v>1617.83</v>
      </c>
      <c r="G1864" s="5">
        <v>43.0</v>
      </c>
      <c r="H1864" s="4">
        <v>13.209302325581396</v>
      </c>
      <c r="I1864" s="4">
        <v>37.62395348837209</v>
      </c>
      <c r="J1864" s="4">
        <v>28025.59</v>
      </c>
      <c r="K1864" s="4">
        <v>3000.939999999999</v>
      </c>
      <c r="L1864" s="4">
        <v>568.0</v>
      </c>
      <c r="M1864" s="4">
        <v>1617.83</v>
      </c>
      <c r="N1864" s="4">
        <v>33212.36</v>
      </c>
      <c r="O1864" s="5">
        <v>10240.0</v>
      </c>
      <c r="P1864" s="4">
        <v>2.7368740234375</v>
      </c>
      <c r="Q1864" s="4">
        <v>721.5472093023257</v>
      </c>
    </row>
    <row r="1865" ht="14.25" customHeight="1">
      <c r="B1865" s="1" t="s">
        <v>1853</v>
      </c>
      <c r="C1865" s="4">
        <v>6121.110000000001</v>
      </c>
      <c r="D1865" s="4">
        <v>1485.53</v>
      </c>
      <c r="E1865" s="4">
        <v>177.5</v>
      </c>
      <c r="F1865" s="4">
        <v>469.99999999999994</v>
      </c>
      <c r="G1865" s="5">
        <v>18.0</v>
      </c>
      <c r="H1865" s="4">
        <v>9.86111111111111</v>
      </c>
      <c r="I1865" s="4">
        <v>26.111111111111107</v>
      </c>
      <c r="J1865" s="4">
        <v>5551.66</v>
      </c>
      <c r="K1865" s="4">
        <v>569.45</v>
      </c>
      <c r="L1865" s="4">
        <v>177.5</v>
      </c>
      <c r="M1865" s="4">
        <v>469.99999999999994</v>
      </c>
      <c r="N1865" s="4">
        <v>6768.61</v>
      </c>
      <c r="O1865" s="5">
        <v>1772.0</v>
      </c>
      <c r="P1865" s="4">
        <v>3.1329909706546273</v>
      </c>
      <c r="Q1865" s="4">
        <v>340.0616666666667</v>
      </c>
    </row>
    <row r="1866" ht="14.25" customHeight="1">
      <c r="B1866" s="1" t="s">
        <v>1854</v>
      </c>
      <c r="C1866" s="4">
        <v>36016.740000000005</v>
      </c>
      <c r="D1866" s="4">
        <v>8462.8</v>
      </c>
      <c r="E1866" s="4">
        <v>868.0</v>
      </c>
      <c r="F1866" s="4">
        <v>1902.0100000000002</v>
      </c>
      <c r="G1866" s="5">
        <v>53.0</v>
      </c>
      <c r="H1866" s="4">
        <v>16.37735849056604</v>
      </c>
      <c r="I1866" s="4">
        <v>35.886981132075476</v>
      </c>
      <c r="J1866" s="4">
        <v>33373.41</v>
      </c>
      <c r="K1866" s="4">
        <v>2643.3300000000004</v>
      </c>
      <c r="L1866" s="4">
        <v>868.0</v>
      </c>
      <c r="M1866" s="4">
        <v>1902.0100000000002</v>
      </c>
      <c r="N1866" s="4">
        <v>38786.75</v>
      </c>
      <c r="O1866" s="5">
        <v>12745.0</v>
      </c>
      <c r="P1866" s="4">
        <v>2.6185492349941155</v>
      </c>
      <c r="Q1866" s="4">
        <v>679.5611320754718</v>
      </c>
    </row>
    <row r="1867" ht="14.25" customHeight="1">
      <c r="B1867" s="1" t="s">
        <v>1855</v>
      </c>
      <c r="C1867" s="4">
        <v>27108.04</v>
      </c>
      <c r="D1867" s="4">
        <v>6278.990000000001</v>
      </c>
      <c r="E1867" s="4">
        <v>472.0</v>
      </c>
      <c r="F1867" s="4">
        <v>1310.8400000000001</v>
      </c>
      <c r="G1867" s="5">
        <v>30.0</v>
      </c>
      <c r="H1867" s="4">
        <v>15.733333333333333</v>
      </c>
      <c r="I1867" s="4">
        <v>43.69466666666667</v>
      </c>
      <c r="J1867" s="4">
        <v>25389.6</v>
      </c>
      <c r="K1867" s="4">
        <v>1638.9400000000003</v>
      </c>
      <c r="L1867" s="4">
        <v>472.0</v>
      </c>
      <c r="M1867" s="4">
        <v>1310.8400000000001</v>
      </c>
      <c r="N1867" s="4">
        <v>28890.880000000005</v>
      </c>
      <c r="O1867" s="5">
        <v>9877.0</v>
      </c>
      <c r="P1867" s="4">
        <v>2.5705781107623773</v>
      </c>
      <c r="Q1867" s="4">
        <v>903.6013333333334</v>
      </c>
    </row>
    <row r="1868" ht="14.25" customHeight="1">
      <c r="B1868" s="1" t="s">
        <v>1856</v>
      </c>
      <c r="C1868" s="4">
        <v>3777.7099999999996</v>
      </c>
      <c r="D1868" s="4">
        <v>743.7399999999999</v>
      </c>
      <c r="E1868" s="4">
        <v>173.0</v>
      </c>
      <c r="F1868" s="4">
        <v>253.36</v>
      </c>
      <c r="G1868" s="5">
        <v>12.0</v>
      </c>
      <c r="H1868" s="4">
        <v>14.416666666666666</v>
      </c>
      <c r="I1868" s="4">
        <v>21.113333333333333</v>
      </c>
      <c r="J1868" s="4">
        <v>3409.91</v>
      </c>
      <c r="K1868" s="4">
        <v>367.79999999999995</v>
      </c>
      <c r="L1868" s="4">
        <v>173.0</v>
      </c>
      <c r="M1868" s="4">
        <v>253.36</v>
      </c>
      <c r="N1868" s="4">
        <v>4204.07</v>
      </c>
      <c r="O1868" s="5">
        <v>1176.0</v>
      </c>
      <c r="P1868" s="4">
        <v>2.899583333333333</v>
      </c>
      <c r="Q1868" s="4">
        <v>314.8091666666666</v>
      </c>
    </row>
    <row r="1869" ht="14.25" customHeight="1">
      <c r="B1869" s="1" t="s">
        <v>1857</v>
      </c>
      <c r="C1869" s="4">
        <v>9946.51</v>
      </c>
      <c r="D1869" s="4">
        <v>2192.5699999999997</v>
      </c>
      <c r="E1869" s="4">
        <v>153.75</v>
      </c>
      <c r="F1869" s="4">
        <v>418.34999999999997</v>
      </c>
      <c r="G1869" s="5">
        <v>11.0</v>
      </c>
      <c r="H1869" s="4">
        <v>13.977272727272727</v>
      </c>
      <c r="I1869" s="4">
        <v>38.03181818181818</v>
      </c>
      <c r="J1869" s="4">
        <v>9348.1</v>
      </c>
      <c r="K1869" s="4">
        <v>598.4100000000001</v>
      </c>
      <c r="L1869" s="4">
        <v>153.75</v>
      </c>
      <c r="M1869" s="4">
        <v>418.34999999999997</v>
      </c>
      <c r="N1869" s="4">
        <v>10518.61</v>
      </c>
      <c r="O1869" s="5">
        <v>3587.0</v>
      </c>
      <c r="P1869" s="4">
        <v>2.606105380540842</v>
      </c>
      <c r="Q1869" s="4">
        <v>904.2281818181818</v>
      </c>
    </row>
    <row r="1870" ht="14.25" customHeight="1">
      <c r="B1870" s="1" t="s">
        <v>1858</v>
      </c>
      <c r="C1870" s="4">
        <v>39936.23000000002</v>
      </c>
      <c r="D1870" s="4">
        <v>8965.749999999998</v>
      </c>
      <c r="E1870" s="4">
        <v>864.0</v>
      </c>
      <c r="F1870" s="4">
        <v>2244.53</v>
      </c>
      <c r="G1870" s="5">
        <v>53.0</v>
      </c>
      <c r="H1870" s="4">
        <v>16.30188679245283</v>
      </c>
      <c r="I1870" s="4">
        <v>42.34962264150944</v>
      </c>
      <c r="J1870" s="4">
        <v>37248.27</v>
      </c>
      <c r="K1870" s="4">
        <v>2687.96</v>
      </c>
      <c r="L1870" s="4">
        <v>864.0</v>
      </c>
      <c r="M1870" s="4">
        <v>2244.53</v>
      </c>
      <c r="N1870" s="4">
        <v>43044.75999999999</v>
      </c>
      <c r="O1870" s="5">
        <v>14398.0</v>
      </c>
      <c r="P1870" s="4">
        <v>2.5870447284345044</v>
      </c>
      <c r="Q1870" s="4">
        <v>753.513773584906</v>
      </c>
    </row>
    <row r="1871" ht="14.25" customHeight="1">
      <c r="B1871" s="1" t="s">
        <v>1859</v>
      </c>
      <c r="C1871" s="4">
        <v>816.53</v>
      </c>
      <c r="D1871" s="4">
        <v>233.54</v>
      </c>
      <c r="E1871" s="4">
        <v>0.0</v>
      </c>
      <c r="F1871" s="4">
        <v>61.79</v>
      </c>
      <c r="G1871" s="5">
        <v>1.0</v>
      </c>
      <c r="H1871" s="4">
        <v>0.0</v>
      </c>
      <c r="I1871" s="4">
        <v>61.79</v>
      </c>
      <c r="J1871" s="4">
        <v>794.26</v>
      </c>
      <c r="K1871" s="4">
        <v>22.27</v>
      </c>
      <c r="L1871" s="4">
        <v>0.0</v>
      </c>
      <c r="M1871" s="4">
        <v>61.79</v>
      </c>
      <c r="N1871" s="4">
        <v>878.32</v>
      </c>
      <c r="O1871" s="5">
        <v>263.0</v>
      </c>
      <c r="P1871" s="4">
        <v>3.02</v>
      </c>
      <c r="Q1871" s="4">
        <v>816.53</v>
      </c>
    </row>
    <row r="1872" ht="14.25" customHeight="1">
      <c r="B1872" s="1" t="s">
        <v>1860</v>
      </c>
      <c r="C1872" s="4">
        <v>19806.12</v>
      </c>
      <c r="D1872" s="4">
        <v>5331.079999999999</v>
      </c>
      <c r="E1872" s="4">
        <v>389.75</v>
      </c>
      <c r="F1872" s="4">
        <v>1392.0100000000002</v>
      </c>
      <c r="G1872" s="5">
        <v>26.0</v>
      </c>
      <c r="H1872" s="4">
        <v>14.990384615384615</v>
      </c>
      <c r="I1872" s="4">
        <v>53.538846153846166</v>
      </c>
      <c r="J1872" s="4">
        <v>18440.039999999997</v>
      </c>
      <c r="K1872" s="4">
        <v>1286.5800000000004</v>
      </c>
      <c r="L1872" s="4">
        <v>389.75</v>
      </c>
      <c r="M1872" s="4">
        <v>1392.0100000000002</v>
      </c>
      <c r="N1872" s="4">
        <v>21587.88</v>
      </c>
      <c r="O1872" s="5">
        <v>7420.0</v>
      </c>
      <c r="P1872" s="4">
        <v>2.4851805929919135</v>
      </c>
      <c r="Q1872" s="4">
        <v>761.7738461538461</v>
      </c>
    </row>
    <row r="1873" ht="14.25" customHeight="1">
      <c r="B1873" s="1" t="s">
        <v>1861</v>
      </c>
      <c r="C1873" s="4">
        <v>28084.199999999997</v>
      </c>
      <c r="D1873" s="4">
        <v>11331.369999999997</v>
      </c>
      <c r="E1873" s="4">
        <v>310.5</v>
      </c>
      <c r="F1873" s="4">
        <v>1479.3</v>
      </c>
      <c r="G1873" s="5">
        <v>16.0</v>
      </c>
      <c r="H1873" s="4">
        <v>19.40625</v>
      </c>
      <c r="I1873" s="4">
        <v>92.45625</v>
      </c>
      <c r="J1873" s="4">
        <v>26467.3</v>
      </c>
      <c r="K1873" s="4">
        <v>1616.8999999999999</v>
      </c>
      <c r="L1873" s="4">
        <v>310.5</v>
      </c>
      <c r="M1873" s="4">
        <v>1479.3</v>
      </c>
      <c r="N1873" s="4">
        <v>29874.000000000004</v>
      </c>
      <c r="O1873" s="5">
        <v>14247.0</v>
      </c>
      <c r="P1873" s="4">
        <v>1.8577454902786552</v>
      </c>
      <c r="Q1873" s="4">
        <v>1755.2624999999998</v>
      </c>
    </row>
    <row r="1874" ht="14.25" customHeight="1">
      <c r="B1874" s="1" t="s">
        <v>1862</v>
      </c>
      <c r="C1874" s="4">
        <v>135.89</v>
      </c>
      <c r="D1874" s="4">
        <v>42.15</v>
      </c>
      <c r="E1874" s="4">
        <v>12.0</v>
      </c>
      <c r="F1874" s="4">
        <v>30.939999999999998</v>
      </c>
      <c r="G1874" s="5">
        <v>2.0</v>
      </c>
      <c r="H1874" s="4">
        <v>6.0</v>
      </c>
      <c r="I1874" s="4">
        <v>15.469999999999999</v>
      </c>
      <c r="J1874" s="4">
        <v>122.4</v>
      </c>
      <c r="K1874" s="4">
        <v>13.489999999999998</v>
      </c>
      <c r="L1874" s="4">
        <v>12.0</v>
      </c>
      <c r="M1874" s="4">
        <v>30.939999999999998</v>
      </c>
      <c r="N1874" s="4">
        <v>178.82999999999998</v>
      </c>
      <c r="O1874" s="5">
        <v>4.0</v>
      </c>
      <c r="P1874" s="4">
        <v>30.6</v>
      </c>
      <c r="Q1874" s="4">
        <v>67.945</v>
      </c>
    </row>
    <row r="1875" ht="14.25" customHeight="1">
      <c r="B1875" s="1" t="s">
        <v>1863</v>
      </c>
      <c r="C1875" s="4">
        <v>85011.56999999999</v>
      </c>
      <c r="D1875" s="4">
        <v>26401.84999999999</v>
      </c>
      <c r="E1875" s="4">
        <v>1556.25</v>
      </c>
      <c r="F1875" s="4">
        <v>4584.180000000001</v>
      </c>
      <c r="G1875" s="5">
        <v>91.0</v>
      </c>
      <c r="H1875" s="4">
        <v>17.10164835164835</v>
      </c>
      <c r="I1875" s="4">
        <v>50.375604395604405</v>
      </c>
      <c r="J1875" s="4">
        <v>78886.76999999999</v>
      </c>
      <c r="K1875" s="4">
        <v>6124.799999999999</v>
      </c>
      <c r="L1875" s="4">
        <v>1556.25</v>
      </c>
      <c r="M1875" s="4">
        <v>4584.180000000001</v>
      </c>
      <c r="N1875" s="4">
        <v>91152.0</v>
      </c>
      <c r="O1875" s="5">
        <v>31661.0</v>
      </c>
      <c r="P1875" s="4">
        <v>2.491607024414895</v>
      </c>
      <c r="Q1875" s="4">
        <v>934.1930769230769</v>
      </c>
    </row>
    <row r="1876" ht="14.25" customHeight="1">
      <c r="B1876" s="1" t="s">
        <v>1864</v>
      </c>
      <c r="C1876" s="4">
        <v>6678.15</v>
      </c>
      <c r="D1876" s="4">
        <v>1660.45</v>
      </c>
      <c r="E1876" s="4">
        <v>212.75</v>
      </c>
      <c r="F1876" s="4">
        <v>379.26</v>
      </c>
      <c r="G1876" s="5">
        <v>14.0</v>
      </c>
      <c r="H1876" s="4">
        <v>15.196428571428571</v>
      </c>
      <c r="I1876" s="4">
        <v>27.09</v>
      </c>
      <c r="J1876" s="4">
        <v>6152.21</v>
      </c>
      <c r="K1876" s="4">
        <v>525.9399999999999</v>
      </c>
      <c r="L1876" s="4">
        <v>212.75</v>
      </c>
      <c r="M1876" s="4">
        <v>379.26</v>
      </c>
      <c r="N1876" s="4">
        <v>7270.159999999999</v>
      </c>
      <c r="O1876" s="5">
        <v>2303.0</v>
      </c>
      <c r="P1876" s="4">
        <v>2.6713894919669996</v>
      </c>
      <c r="Q1876" s="4">
        <v>477.01071428571424</v>
      </c>
    </row>
    <row r="1877" ht="14.25" customHeight="1">
      <c r="B1877" s="1" t="s">
        <v>1865</v>
      </c>
      <c r="C1877" s="4">
        <v>6823.71</v>
      </c>
      <c r="D1877" s="4">
        <v>1942.8300000000002</v>
      </c>
      <c r="E1877" s="4">
        <v>131.5</v>
      </c>
      <c r="F1877" s="4">
        <v>422.65000000000003</v>
      </c>
      <c r="G1877" s="5">
        <v>10.0</v>
      </c>
      <c r="H1877" s="4">
        <v>13.15</v>
      </c>
      <c r="I1877" s="4">
        <v>42.265</v>
      </c>
      <c r="J1877" s="4">
        <v>6362.99</v>
      </c>
      <c r="K1877" s="4">
        <v>460.7200000000001</v>
      </c>
      <c r="L1877" s="4">
        <v>131.5</v>
      </c>
      <c r="M1877" s="4">
        <v>422.65000000000003</v>
      </c>
      <c r="N1877" s="4">
        <v>7377.86</v>
      </c>
      <c r="O1877" s="5">
        <v>2536.0</v>
      </c>
      <c r="P1877" s="4">
        <v>2.509065457413249</v>
      </c>
      <c r="Q1877" s="4">
        <v>682.371</v>
      </c>
    </row>
    <row r="1878" ht="14.25" customHeight="1">
      <c r="B1878" s="1" t="s">
        <v>1866</v>
      </c>
      <c r="C1878" s="4">
        <v>48397.44000000001</v>
      </c>
      <c r="D1878" s="4">
        <v>13774.06</v>
      </c>
      <c r="E1878" s="4">
        <v>889.25</v>
      </c>
      <c r="F1878" s="4">
        <v>2267.38</v>
      </c>
      <c r="G1878" s="5">
        <v>47.0</v>
      </c>
      <c r="H1878" s="4">
        <v>18.920212765957448</v>
      </c>
      <c r="I1878" s="4">
        <v>48.24212765957447</v>
      </c>
      <c r="J1878" s="4">
        <v>45286.78</v>
      </c>
      <c r="K1878" s="4">
        <v>3110.6600000000008</v>
      </c>
      <c r="L1878" s="4">
        <v>889.25</v>
      </c>
      <c r="M1878" s="4">
        <v>2267.38</v>
      </c>
      <c r="N1878" s="4">
        <v>51554.069999999985</v>
      </c>
      <c r="O1878" s="5">
        <v>19502.0</v>
      </c>
      <c r="P1878" s="4">
        <v>2.3221608040201005</v>
      </c>
      <c r="Q1878" s="4">
        <v>1029.732765957447</v>
      </c>
    </row>
    <row r="1879" ht="14.25" customHeight="1">
      <c r="B1879" s="1" t="s">
        <v>1867</v>
      </c>
      <c r="C1879" s="4">
        <v>92403.72000000003</v>
      </c>
      <c r="D1879" s="4">
        <v>24686.730000000007</v>
      </c>
      <c r="E1879" s="4">
        <v>2400.5</v>
      </c>
      <c r="F1879" s="4">
        <v>5222.150000000003</v>
      </c>
      <c r="G1879" s="5">
        <v>153.0</v>
      </c>
      <c r="H1879" s="4">
        <v>15.68954248366013</v>
      </c>
      <c r="I1879" s="4">
        <v>34.13169934640525</v>
      </c>
      <c r="J1879" s="4">
        <v>84940.83000000003</v>
      </c>
      <c r="K1879" s="4">
        <v>7375.140000000001</v>
      </c>
      <c r="L1879" s="4">
        <v>2400.5</v>
      </c>
      <c r="M1879" s="4">
        <v>5222.150000000003</v>
      </c>
      <c r="N1879" s="4">
        <v>100026.36999999994</v>
      </c>
      <c r="O1879" s="5">
        <v>31583.0</v>
      </c>
      <c r="P1879" s="4">
        <v>2.689447804198462</v>
      </c>
      <c r="Q1879" s="4">
        <v>603.9458823529413</v>
      </c>
    </row>
    <row r="1880" ht="14.25" customHeight="1">
      <c r="B1880" s="1" t="s">
        <v>1868</v>
      </c>
      <c r="C1880" s="4">
        <v>66658.83000000005</v>
      </c>
      <c r="D1880" s="4">
        <v>18968.070000000003</v>
      </c>
      <c r="E1880" s="4">
        <v>1400.75</v>
      </c>
      <c r="F1880" s="4">
        <v>3383.929999999999</v>
      </c>
      <c r="G1880" s="5">
        <v>84.0</v>
      </c>
      <c r="H1880" s="4">
        <v>16.675595238095237</v>
      </c>
      <c r="I1880" s="4">
        <v>40.28488095238094</v>
      </c>
      <c r="J1880" s="4">
        <v>62279.34000000001</v>
      </c>
      <c r="K1880" s="4">
        <v>4379.49</v>
      </c>
      <c r="L1880" s="4">
        <v>1400.75</v>
      </c>
      <c r="M1880" s="4">
        <v>3383.929999999999</v>
      </c>
      <c r="N1880" s="4">
        <v>71443.51000000002</v>
      </c>
      <c r="O1880" s="5">
        <v>22139.0</v>
      </c>
      <c r="P1880" s="4">
        <v>2.8131053796467778</v>
      </c>
      <c r="Q1880" s="4">
        <v>793.5575000000006</v>
      </c>
    </row>
    <row r="1881" ht="14.25" customHeight="1">
      <c r="B1881" s="1" t="s">
        <v>1869</v>
      </c>
      <c r="C1881" s="4">
        <v>4168.82</v>
      </c>
      <c r="D1881" s="4">
        <v>1023.2900000000001</v>
      </c>
      <c r="E1881" s="4">
        <v>128.0</v>
      </c>
      <c r="F1881" s="4">
        <v>162.35</v>
      </c>
      <c r="G1881" s="5">
        <v>7.0</v>
      </c>
      <c r="H1881" s="4">
        <v>18.285714285714285</v>
      </c>
      <c r="I1881" s="4">
        <v>23.192857142857143</v>
      </c>
      <c r="J1881" s="4">
        <v>3939.81</v>
      </c>
      <c r="K1881" s="4">
        <v>229.01</v>
      </c>
      <c r="L1881" s="4">
        <v>128.0</v>
      </c>
      <c r="M1881" s="4">
        <v>162.35</v>
      </c>
      <c r="N1881" s="4">
        <v>4459.17</v>
      </c>
      <c r="O1881" s="5">
        <v>1389.0</v>
      </c>
      <c r="P1881" s="4">
        <v>2.836436285097192</v>
      </c>
      <c r="Q1881" s="4">
        <v>595.5457142857142</v>
      </c>
    </row>
    <row r="1882" ht="14.25" customHeight="1">
      <c r="B1882" s="1" t="s">
        <v>1870</v>
      </c>
      <c r="C1882" s="4">
        <v>41854.28</v>
      </c>
      <c r="D1882" s="4">
        <v>11341.539999999999</v>
      </c>
      <c r="E1882" s="4">
        <v>866.25</v>
      </c>
      <c r="F1882" s="4">
        <v>2202.7300000000005</v>
      </c>
      <c r="G1882" s="5">
        <v>50.0</v>
      </c>
      <c r="H1882" s="4">
        <v>17.325</v>
      </c>
      <c r="I1882" s="4">
        <v>44.05460000000001</v>
      </c>
      <c r="J1882" s="4">
        <v>38499.75000000001</v>
      </c>
      <c r="K1882" s="4">
        <v>3354.5299999999997</v>
      </c>
      <c r="L1882" s="4">
        <v>866.25</v>
      </c>
      <c r="M1882" s="4">
        <v>2202.7300000000005</v>
      </c>
      <c r="N1882" s="4">
        <v>44923.26000000001</v>
      </c>
      <c r="O1882" s="5">
        <v>15093.0</v>
      </c>
      <c r="P1882" s="4">
        <v>2.5508348240906384</v>
      </c>
      <c r="Q1882" s="4">
        <v>837.0856</v>
      </c>
    </row>
    <row r="1883" ht="14.25" customHeight="1">
      <c r="B1883" s="1" t="s">
        <v>1871</v>
      </c>
      <c r="C1883" s="4">
        <v>6594.260000000001</v>
      </c>
      <c r="D1883" s="4">
        <v>1973.08</v>
      </c>
      <c r="E1883" s="4">
        <v>150.25</v>
      </c>
      <c r="F1883" s="4">
        <v>419.74</v>
      </c>
      <c r="G1883" s="5">
        <v>13.0</v>
      </c>
      <c r="H1883" s="4">
        <v>11.557692307692308</v>
      </c>
      <c r="I1883" s="4">
        <v>32.28769230769231</v>
      </c>
      <c r="J1883" s="4">
        <v>5997.5199999999995</v>
      </c>
      <c r="K1883" s="4">
        <v>596.74</v>
      </c>
      <c r="L1883" s="4">
        <v>150.25</v>
      </c>
      <c r="M1883" s="4">
        <v>419.74</v>
      </c>
      <c r="N1883" s="4">
        <v>7164.25</v>
      </c>
      <c r="O1883" s="5">
        <v>2232.0</v>
      </c>
      <c r="P1883" s="4">
        <v>2.6870609318996412</v>
      </c>
      <c r="Q1883" s="4">
        <v>507.2507692307693</v>
      </c>
    </row>
    <row r="1884" ht="14.25" customHeight="1">
      <c r="B1884" s="1" t="s">
        <v>1872</v>
      </c>
      <c r="C1884" s="4">
        <v>24563.589999999997</v>
      </c>
      <c r="D1884" s="4">
        <v>6518.1900000000005</v>
      </c>
      <c r="E1884" s="4">
        <v>488.0</v>
      </c>
      <c r="F1884" s="4">
        <v>1374.9500000000003</v>
      </c>
      <c r="G1884" s="5">
        <v>34.0</v>
      </c>
      <c r="H1884" s="4">
        <v>14.352941176470589</v>
      </c>
      <c r="I1884" s="4">
        <v>40.439705882352946</v>
      </c>
      <c r="J1884" s="4">
        <v>22515.739999999998</v>
      </c>
      <c r="K1884" s="4">
        <v>2047.8499999999997</v>
      </c>
      <c r="L1884" s="4">
        <v>488.0</v>
      </c>
      <c r="M1884" s="4">
        <v>1374.9500000000003</v>
      </c>
      <c r="N1884" s="4">
        <v>26426.54</v>
      </c>
      <c r="O1884" s="5">
        <v>7570.0</v>
      </c>
      <c r="P1884" s="4">
        <v>2.974338177014531</v>
      </c>
      <c r="Q1884" s="4">
        <v>722.4585294117646</v>
      </c>
    </row>
    <row r="1885" ht="14.25" customHeight="1">
      <c r="B1885" s="1" t="s">
        <v>1873</v>
      </c>
      <c r="C1885" s="4">
        <v>13762.960000000003</v>
      </c>
      <c r="D1885" s="4">
        <v>3777.1999999999994</v>
      </c>
      <c r="E1885" s="4">
        <v>423.0</v>
      </c>
      <c r="F1885" s="4">
        <v>778.36</v>
      </c>
      <c r="G1885" s="5">
        <v>28.0</v>
      </c>
      <c r="H1885" s="4">
        <v>15.107142857142858</v>
      </c>
      <c r="I1885" s="4">
        <v>27.798571428571428</v>
      </c>
      <c r="J1885" s="4">
        <v>12534.79</v>
      </c>
      <c r="K1885" s="4">
        <v>1228.1699999999998</v>
      </c>
      <c r="L1885" s="4">
        <v>423.0</v>
      </c>
      <c r="M1885" s="4">
        <v>778.36</v>
      </c>
      <c r="N1885" s="4">
        <v>14964.319999999998</v>
      </c>
      <c r="O1885" s="5">
        <v>4301.0</v>
      </c>
      <c r="P1885" s="4">
        <v>2.9143896768193445</v>
      </c>
      <c r="Q1885" s="4">
        <v>491.53428571428583</v>
      </c>
    </row>
    <row r="1886" ht="14.25" customHeight="1">
      <c r="B1886" s="1" t="s">
        <v>1874</v>
      </c>
      <c r="C1886" s="4">
        <v>14448.539999999997</v>
      </c>
      <c r="D1886" s="4">
        <v>4069.04</v>
      </c>
      <c r="E1886" s="4">
        <v>394.25</v>
      </c>
      <c r="F1886" s="4">
        <v>809.4100000000002</v>
      </c>
      <c r="G1886" s="5">
        <v>30.0</v>
      </c>
      <c r="H1886" s="4">
        <v>13.141666666666667</v>
      </c>
      <c r="I1886" s="4">
        <v>26.98033333333334</v>
      </c>
      <c r="J1886" s="4">
        <v>13181.700000000003</v>
      </c>
      <c r="K1886" s="4">
        <v>1266.8400000000001</v>
      </c>
      <c r="L1886" s="4">
        <v>394.25</v>
      </c>
      <c r="M1886" s="4">
        <v>809.4100000000002</v>
      </c>
      <c r="N1886" s="4">
        <v>15652.200000000003</v>
      </c>
      <c r="O1886" s="5">
        <v>4586.0</v>
      </c>
      <c r="P1886" s="4">
        <v>2.874334932402966</v>
      </c>
      <c r="Q1886" s="4">
        <v>481.6179999999999</v>
      </c>
    </row>
    <row r="1887" ht="14.25" customHeight="1">
      <c r="B1887" s="1" t="s">
        <v>1875</v>
      </c>
      <c r="C1887" s="4">
        <v>133708.92000000004</v>
      </c>
      <c r="D1887" s="4">
        <v>41170.38000000001</v>
      </c>
      <c r="E1887" s="4">
        <v>2879.75</v>
      </c>
      <c r="F1887" s="4">
        <v>7150.410000000003</v>
      </c>
      <c r="G1887" s="5">
        <v>183.0</v>
      </c>
      <c r="H1887" s="4">
        <v>15.736338797814208</v>
      </c>
      <c r="I1887" s="4">
        <v>39.0732786885246</v>
      </c>
      <c r="J1887" s="4">
        <v>125305.11000000002</v>
      </c>
      <c r="K1887" s="4">
        <v>8403.81</v>
      </c>
      <c r="L1887" s="4">
        <v>2879.75</v>
      </c>
      <c r="M1887" s="4">
        <v>7150.410000000003</v>
      </c>
      <c r="N1887" s="4">
        <v>143739.07999999993</v>
      </c>
      <c r="O1887" s="5">
        <v>45547.0</v>
      </c>
      <c r="P1887" s="4">
        <v>2.7511166487364704</v>
      </c>
      <c r="Q1887" s="4">
        <v>730.649836065574</v>
      </c>
    </row>
    <row r="1888" ht="14.25" customHeight="1">
      <c r="B1888" s="1" t="s">
        <v>1876</v>
      </c>
      <c r="C1888" s="4">
        <v>2650.52</v>
      </c>
      <c r="D1888" s="4">
        <v>714.79</v>
      </c>
      <c r="E1888" s="4">
        <v>76.25</v>
      </c>
      <c r="F1888" s="4">
        <v>163.72</v>
      </c>
      <c r="G1888" s="5">
        <v>6.0</v>
      </c>
      <c r="H1888" s="4">
        <v>12.708333333333334</v>
      </c>
      <c r="I1888" s="4">
        <v>27.286666666666665</v>
      </c>
      <c r="J1888" s="4">
        <v>2388.99</v>
      </c>
      <c r="K1888" s="4">
        <v>261.53</v>
      </c>
      <c r="L1888" s="4">
        <v>76.25</v>
      </c>
      <c r="M1888" s="4">
        <v>163.72</v>
      </c>
      <c r="N1888" s="4">
        <v>2890.4900000000002</v>
      </c>
      <c r="O1888" s="5">
        <v>837.0</v>
      </c>
      <c r="P1888" s="4">
        <v>2.8542293906810032</v>
      </c>
      <c r="Q1888" s="4">
        <v>441.75333333333333</v>
      </c>
    </row>
    <row r="1889" ht="14.25" customHeight="1">
      <c r="B1889" s="1" t="s">
        <v>1877</v>
      </c>
      <c r="C1889" s="4">
        <v>11116.17</v>
      </c>
      <c r="D1889" s="4">
        <v>2998.54</v>
      </c>
      <c r="E1889" s="4">
        <v>232.25</v>
      </c>
      <c r="F1889" s="4">
        <v>749.0500000000001</v>
      </c>
      <c r="G1889" s="5">
        <v>16.0</v>
      </c>
      <c r="H1889" s="4">
        <v>14.515625</v>
      </c>
      <c r="I1889" s="4">
        <v>46.815625000000004</v>
      </c>
      <c r="J1889" s="4">
        <v>10357.2</v>
      </c>
      <c r="K1889" s="4">
        <v>758.97</v>
      </c>
      <c r="L1889" s="4">
        <v>232.25</v>
      </c>
      <c r="M1889" s="4">
        <v>749.0500000000001</v>
      </c>
      <c r="N1889" s="4">
        <v>12097.469999999998</v>
      </c>
      <c r="O1889" s="5">
        <v>3712.0</v>
      </c>
      <c r="P1889" s="4">
        <v>2.7901939655172416</v>
      </c>
      <c r="Q1889" s="4">
        <v>694.760625</v>
      </c>
    </row>
    <row r="1890" ht="14.25" customHeight="1">
      <c r="B1890" s="1" t="s">
        <v>1878</v>
      </c>
      <c r="C1890" s="4">
        <v>15616.479999999998</v>
      </c>
      <c r="D1890" s="4">
        <v>4534.02</v>
      </c>
      <c r="E1890" s="4">
        <v>283.5</v>
      </c>
      <c r="F1890" s="4">
        <v>570.7700000000001</v>
      </c>
      <c r="G1890" s="5">
        <v>15.0</v>
      </c>
      <c r="H1890" s="4">
        <v>18.9</v>
      </c>
      <c r="I1890" s="4">
        <v>38.05133333333334</v>
      </c>
      <c r="J1890" s="4">
        <v>14758.189999999999</v>
      </c>
      <c r="K1890" s="4">
        <v>858.2900000000001</v>
      </c>
      <c r="L1890" s="4">
        <v>283.5</v>
      </c>
      <c r="M1890" s="4">
        <v>570.7700000000001</v>
      </c>
      <c r="N1890" s="4">
        <v>16470.750000000004</v>
      </c>
      <c r="O1890" s="5">
        <v>5426.0</v>
      </c>
      <c r="P1890" s="4">
        <v>2.719902322152598</v>
      </c>
      <c r="Q1890" s="4">
        <v>1041.0986666666665</v>
      </c>
    </row>
    <row r="1891" ht="14.25" customHeight="1">
      <c r="B1891" s="1" t="s">
        <v>1879</v>
      </c>
      <c r="C1891" s="4">
        <v>1148.94</v>
      </c>
      <c r="D1891" s="4">
        <v>260.63</v>
      </c>
      <c r="E1891" s="4">
        <v>20.0</v>
      </c>
      <c r="F1891" s="4">
        <v>64.34</v>
      </c>
      <c r="G1891" s="5">
        <v>2.0</v>
      </c>
      <c r="H1891" s="4">
        <v>10.0</v>
      </c>
      <c r="I1891" s="4">
        <v>32.17</v>
      </c>
      <c r="J1891" s="4">
        <v>1059.77</v>
      </c>
      <c r="K1891" s="4">
        <v>89.17</v>
      </c>
      <c r="L1891" s="4">
        <v>20.0</v>
      </c>
      <c r="M1891" s="4">
        <v>64.34</v>
      </c>
      <c r="N1891" s="4">
        <v>1233.28</v>
      </c>
      <c r="O1891" s="5">
        <v>363.0</v>
      </c>
      <c r="P1891" s="4">
        <v>2.9194765840220387</v>
      </c>
      <c r="Q1891" s="4">
        <v>574.47</v>
      </c>
    </row>
    <row r="1892" ht="14.25" customHeight="1">
      <c r="B1892" s="1" t="s">
        <v>1880</v>
      </c>
      <c r="C1892" s="4">
        <v>8793.970000000001</v>
      </c>
      <c r="D1892" s="4">
        <v>2303.2399999999993</v>
      </c>
      <c r="E1892" s="4">
        <v>190.0</v>
      </c>
      <c r="F1892" s="4">
        <v>502.54</v>
      </c>
      <c r="G1892" s="5">
        <v>11.0</v>
      </c>
      <c r="H1892" s="4">
        <v>17.272727272727273</v>
      </c>
      <c r="I1892" s="4">
        <v>45.68545454545455</v>
      </c>
      <c r="J1892" s="4">
        <v>8059.779999999999</v>
      </c>
      <c r="K1892" s="4">
        <v>734.19</v>
      </c>
      <c r="L1892" s="4">
        <v>190.0</v>
      </c>
      <c r="M1892" s="4">
        <v>502.54</v>
      </c>
      <c r="N1892" s="4">
        <v>9486.509999999998</v>
      </c>
      <c r="O1892" s="5">
        <v>3089.0</v>
      </c>
      <c r="P1892" s="4">
        <v>2.609187439300744</v>
      </c>
      <c r="Q1892" s="4">
        <v>799.4518181818183</v>
      </c>
    </row>
    <row r="1893" ht="14.25" customHeight="1">
      <c r="B1893" s="1" t="s">
        <v>1881</v>
      </c>
      <c r="C1893" s="4">
        <v>67263.40000000001</v>
      </c>
      <c r="D1893" s="4">
        <v>20425.14</v>
      </c>
      <c r="E1893" s="4">
        <v>1311.25</v>
      </c>
      <c r="F1893" s="4">
        <v>3827.049999999999</v>
      </c>
      <c r="G1893" s="5">
        <v>83.0</v>
      </c>
      <c r="H1893" s="4">
        <v>15.798192771084338</v>
      </c>
      <c r="I1893" s="4">
        <v>46.1090361445783</v>
      </c>
      <c r="J1893" s="4">
        <v>62310.64000000001</v>
      </c>
      <c r="K1893" s="4">
        <v>4952.759999999999</v>
      </c>
      <c r="L1893" s="4">
        <v>1311.25</v>
      </c>
      <c r="M1893" s="4">
        <v>3827.049999999999</v>
      </c>
      <c r="N1893" s="4">
        <v>72401.70000000001</v>
      </c>
      <c r="O1893" s="5">
        <v>26277.0</v>
      </c>
      <c r="P1893" s="4">
        <v>2.371299615633444</v>
      </c>
      <c r="Q1893" s="4">
        <v>810.4024096385543</v>
      </c>
    </row>
    <row r="1894" ht="14.25" customHeight="1">
      <c r="B1894" s="1" t="s">
        <v>1882</v>
      </c>
      <c r="C1894" s="4">
        <v>9586.67</v>
      </c>
      <c r="D1894" s="4">
        <v>2989.8399999999997</v>
      </c>
      <c r="E1894" s="4">
        <v>233.75</v>
      </c>
      <c r="F1894" s="4">
        <v>528.06</v>
      </c>
      <c r="G1894" s="5">
        <v>16.0</v>
      </c>
      <c r="H1894" s="4">
        <v>14.609375</v>
      </c>
      <c r="I1894" s="4">
        <v>33.00375</v>
      </c>
      <c r="J1894" s="4">
        <v>8813.640000000001</v>
      </c>
      <c r="K1894" s="4">
        <v>773.03</v>
      </c>
      <c r="L1894" s="4">
        <v>233.75</v>
      </c>
      <c r="M1894" s="4">
        <v>528.06</v>
      </c>
      <c r="N1894" s="4">
        <v>10348.48</v>
      </c>
      <c r="O1894" s="5">
        <v>3501.0</v>
      </c>
      <c r="P1894" s="4">
        <v>2.5174635818337623</v>
      </c>
      <c r="Q1894" s="4">
        <v>599.166875</v>
      </c>
    </row>
    <row r="1895" ht="14.25" customHeight="1">
      <c r="B1895" s="1" t="s">
        <v>1883</v>
      </c>
      <c r="C1895" s="4">
        <v>72.0</v>
      </c>
      <c r="D1895" s="4">
        <v>22.2</v>
      </c>
      <c r="E1895" s="4">
        <v>0.0</v>
      </c>
      <c r="F1895" s="4">
        <v>34.3</v>
      </c>
      <c r="G1895" s="5">
        <v>2.0</v>
      </c>
      <c r="H1895" s="4">
        <v>0.0</v>
      </c>
      <c r="I1895" s="4">
        <v>17.15</v>
      </c>
      <c r="J1895" s="4">
        <v>48.0</v>
      </c>
      <c r="K1895" s="4">
        <v>24.0</v>
      </c>
      <c r="L1895" s="4">
        <v>0.0</v>
      </c>
      <c r="M1895" s="4">
        <v>34.3</v>
      </c>
      <c r="N1895" s="4">
        <v>106.3</v>
      </c>
      <c r="O1895" s="5">
        <v>2.0</v>
      </c>
      <c r="P1895" s="4">
        <v>24.0</v>
      </c>
      <c r="Q1895" s="4">
        <v>36.0</v>
      </c>
    </row>
    <row r="1896" ht="14.25" customHeight="1">
      <c r="B1896" s="1" t="s">
        <v>1884</v>
      </c>
      <c r="C1896" s="4">
        <v>6224.129999999999</v>
      </c>
      <c r="D1896" s="4">
        <v>1600.0500000000002</v>
      </c>
      <c r="E1896" s="4">
        <v>233.5</v>
      </c>
      <c r="F1896" s="4">
        <v>345.32</v>
      </c>
      <c r="G1896" s="5">
        <v>15.0</v>
      </c>
      <c r="H1896" s="4">
        <v>15.566666666666666</v>
      </c>
      <c r="I1896" s="4">
        <v>23.021333333333335</v>
      </c>
      <c r="J1896" s="4">
        <v>5753.630000000001</v>
      </c>
      <c r="K1896" s="4">
        <v>470.49999999999994</v>
      </c>
      <c r="L1896" s="4">
        <v>233.5</v>
      </c>
      <c r="M1896" s="4">
        <v>345.32</v>
      </c>
      <c r="N1896" s="4">
        <v>6802.950000000001</v>
      </c>
      <c r="O1896" s="5">
        <v>1915.0</v>
      </c>
      <c r="P1896" s="4">
        <v>3.004506527415144</v>
      </c>
      <c r="Q1896" s="4">
        <v>414.94199999999995</v>
      </c>
    </row>
    <row r="1897" ht="14.25" customHeight="1">
      <c r="B1897" s="1" t="s">
        <v>1885</v>
      </c>
      <c r="C1897" s="4">
        <v>13452.27</v>
      </c>
      <c r="D1897" s="4">
        <v>5245.82</v>
      </c>
      <c r="E1897" s="4">
        <v>134.5</v>
      </c>
      <c r="F1897" s="4">
        <v>432.35</v>
      </c>
      <c r="G1897" s="5">
        <v>9.0</v>
      </c>
      <c r="H1897" s="4">
        <v>14.944444444444445</v>
      </c>
      <c r="I1897" s="4">
        <v>48.03888888888889</v>
      </c>
      <c r="J1897" s="4">
        <v>13607.84</v>
      </c>
      <c r="K1897" s="4">
        <v>-155.57000000000002</v>
      </c>
      <c r="L1897" s="4">
        <v>134.5</v>
      </c>
      <c r="M1897" s="4">
        <v>432.35</v>
      </c>
      <c r="N1897" s="4">
        <v>14019.119999999999</v>
      </c>
      <c r="O1897" s="5">
        <v>6378.0</v>
      </c>
      <c r="P1897" s="4">
        <v>2.1335591094386954</v>
      </c>
      <c r="Q1897" s="4">
        <v>1494.6966666666667</v>
      </c>
    </row>
    <row r="1898" ht="14.25" customHeight="1">
      <c r="B1898" s="1" t="s">
        <v>1886</v>
      </c>
      <c r="C1898" s="4">
        <v>1215.4</v>
      </c>
      <c r="D1898" s="4">
        <v>346.71999999999997</v>
      </c>
      <c r="E1898" s="4">
        <v>27.75</v>
      </c>
      <c r="F1898" s="4">
        <v>95.92999999999999</v>
      </c>
      <c r="G1898" s="5">
        <v>3.0</v>
      </c>
      <c r="H1898" s="4">
        <v>9.25</v>
      </c>
      <c r="I1898" s="4">
        <v>31.976666666666663</v>
      </c>
      <c r="J1898" s="4">
        <v>1088.8400000000001</v>
      </c>
      <c r="K1898" s="4">
        <v>126.56</v>
      </c>
      <c r="L1898" s="4">
        <v>27.75</v>
      </c>
      <c r="M1898" s="4">
        <v>95.92999999999999</v>
      </c>
      <c r="N1898" s="4">
        <v>1339.08</v>
      </c>
      <c r="O1898" s="5">
        <v>406.0</v>
      </c>
      <c r="P1898" s="4">
        <v>2.6818719211822666</v>
      </c>
      <c r="Q1898" s="4">
        <v>405.1333333333334</v>
      </c>
    </row>
    <row r="1899" ht="14.25" customHeight="1">
      <c r="B1899" s="1" t="s">
        <v>1887</v>
      </c>
      <c r="C1899" s="4">
        <v>16187.310000000003</v>
      </c>
      <c r="D1899" s="4">
        <v>4537.94</v>
      </c>
      <c r="E1899" s="4">
        <v>399.0</v>
      </c>
      <c r="F1899" s="4">
        <v>735.5</v>
      </c>
      <c r="G1899" s="5">
        <v>23.0</v>
      </c>
      <c r="H1899" s="4">
        <v>17.347826086956523</v>
      </c>
      <c r="I1899" s="4">
        <v>31.97826086956522</v>
      </c>
      <c r="J1899" s="4">
        <v>14625.019999999999</v>
      </c>
      <c r="K1899" s="4">
        <v>1523.2900000000002</v>
      </c>
      <c r="L1899" s="4">
        <v>399.0</v>
      </c>
      <c r="M1899" s="4">
        <v>735.5</v>
      </c>
      <c r="N1899" s="4">
        <v>17321.809999999998</v>
      </c>
      <c r="O1899" s="5">
        <v>5256.0</v>
      </c>
      <c r="P1899" s="4">
        <v>2.78253805175038</v>
      </c>
      <c r="Q1899" s="4">
        <v>703.7960869565219</v>
      </c>
    </row>
    <row r="1900" ht="14.25" customHeight="1">
      <c r="B1900" s="1" t="s">
        <v>1888</v>
      </c>
      <c r="C1900" s="4">
        <v>3150.89</v>
      </c>
      <c r="D1900" s="4">
        <v>984.6600000000001</v>
      </c>
      <c r="E1900" s="4">
        <v>44.25</v>
      </c>
      <c r="F1900" s="4">
        <v>138.06</v>
      </c>
      <c r="G1900" s="5">
        <v>4.0</v>
      </c>
      <c r="H1900" s="4">
        <v>11.0625</v>
      </c>
      <c r="I1900" s="4">
        <v>34.515</v>
      </c>
      <c r="J1900" s="4">
        <v>2763.97</v>
      </c>
      <c r="K1900" s="4">
        <v>386.91999999999996</v>
      </c>
      <c r="L1900" s="4">
        <v>44.25</v>
      </c>
      <c r="M1900" s="4">
        <v>138.06</v>
      </c>
      <c r="N1900" s="4">
        <v>3333.2000000000003</v>
      </c>
      <c r="O1900" s="5">
        <v>1153.0</v>
      </c>
      <c r="P1900" s="4">
        <v>2.397198612315698</v>
      </c>
      <c r="Q1900" s="4">
        <v>787.7225</v>
      </c>
    </row>
    <row r="1901" ht="14.25" customHeight="1">
      <c r="B1901" s="1" t="s">
        <v>1889</v>
      </c>
      <c r="C1901" s="4">
        <v>543.26</v>
      </c>
      <c r="D1901" s="4">
        <v>92.22999999999999</v>
      </c>
      <c r="E1901" s="4">
        <v>30.0</v>
      </c>
      <c r="F1901" s="4">
        <v>42.379999999999995</v>
      </c>
      <c r="G1901" s="5">
        <v>2.0</v>
      </c>
      <c r="H1901" s="4">
        <v>15.0</v>
      </c>
      <c r="I1901" s="4">
        <v>21.189999999999998</v>
      </c>
      <c r="J1901" s="4">
        <v>468.25</v>
      </c>
      <c r="K1901" s="4">
        <v>75.00999999999999</v>
      </c>
      <c r="L1901" s="4">
        <v>30.0</v>
      </c>
      <c r="M1901" s="4">
        <v>42.379999999999995</v>
      </c>
      <c r="N1901" s="4">
        <v>615.64</v>
      </c>
      <c r="O1901" s="5">
        <v>175.0</v>
      </c>
      <c r="P1901" s="4">
        <v>2.6757142857142857</v>
      </c>
      <c r="Q1901" s="4">
        <v>271.63</v>
      </c>
    </row>
    <row r="1902" ht="14.25" customHeight="1">
      <c r="B1902" s="1" t="s">
        <v>1890</v>
      </c>
      <c r="C1902" s="4">
        <v>10278.89</v>
      </c>
      <c r="D1902" s="4">
        <v>2943.019999999999</v>
      </c>
      <c r="E1902" s="4">
        <v>306.25</v>
      </c>
      <c r="F1902" s="4">
        <v>646.12</v>
      </c>
      <c r="G1902" s="5">
        <v>25.0</v>
      </c>
      <c r="H1902" s="4">
        <v>12.25</v>
      </c>
      <c r="I1902" s="4">
        <v>25.8448</v>
      </c>
      <c r="J1902" s="4">
        <v>9339.87</v>
      </c>
      <c r="K1902" s="4">
        <v>939.0200000000001</v>
      </c>
      <c r="L1902" s="4">
        <v>306.25</v>
      </c>
      <c r="M1902" s="4">
        <v>646.12</v>
      </c>
      <c r="N1902" s="4">
        <v>11231.260000000002</v>
      </c>
      <c r="O1902" s="5">
        <v>3275.0</v>
      </c>
      <c r="P1902" s="4">
        <v>2.8518687022900764</v>
      </c>
      <c r="Q1902" s="4">
        <v>411.1556</v>
      </c>
    </row>
    <row r="1903" ht="14.25" customHeight="1">
      <c r="B1903" s="1" t="s">
        <v>1891</v>
      </c>
      <c r="C1903" s="4">
        <v>14692.12</v>
      </c>
      <c r="D1903" s="4">
        <v>3498.6500000000005</v>
      </c>
      <c r="E1903" s="4">
        <v>392.25</v>
      </c>
      <c r="F1903" s="4">
        <v>743.2799999999999</v>
      </c>
      <c r="G1903" s="5">
        <v>25.0</v>
      </c>
      <c r="H1903" s="4">
        <v>15.69</v>
      </c>
      <c r="I1903" s="4">
        <v>29.731199999999994</v>
      </c>
      <c r="J1903" s="4">
        <v>13419.119999999999</v>
      </c>
      <c r="K1903" s="4">
        <v>1273.0000000000002</v>
      </c>
      <c r="L1903" s="4">
        <v>392.25</v>
      </c>
      <c r="M1903" s="4">
        <v>743.2799999999999</v>
      </c>
      <c r="N1903" s="4">
        <v>15827.65</v>
      </c>
      <c r="O1903" s="5">
        <v>4945.0</v>
      </c>
      <c r="P1903" s="4">
        <v>2.713674418604651</v>
      </c>
      <c r="Q1903" s="4">
        <v>587.6848</v>
      </c>
    </row>
    <row r="1904" ht="14.25" customHeight="1">
      <c r="B1904" s="1" t="s">
        <v>1892</v>
      </c>
      <c r="C1904" s="4">
        <v>16964.54</v>
      </c>
      <c r="D1904" s="4">
        <v>5193.909999999999</v>
      </c>
      <c r="E1904" s="4">
        <v>310.0</v>
      </c>
      <c r="F1904" s="4">
        <v>732.8299999999999</v>
      </c>
      <c r="G1904" s="5">
        <v>15.0</v>
      </c>
      <c r="H1904" s="4">
        <v>20.666666666666668</v>
      </c>
      <c r="I1904" s="4">
        <v>48.85533333333333</v>
      </c>
      <c r="J1904" s="4">
        <v>16153.85</v>
      </c>
      <c r="K1904" s="4">
        <v>810.6899999999999</v>
      </c>
      <c r="L1904" s="4">
        <v>310.0</v>
      </c>
      <c r="M1904" s="4">
        <v>732.8299999999999</v>
      </c>
      <c r="N1904" s="4">
        <v>18007.37</v>
      </c>
      <c r="O1904" s="5">
        <v>6198.0</v>
      </c>
      <c r="P1904" s="4">
        <v>2.6063004194901582</v>
      </c>
      <c r="Q1904" s="4">
        <v>1130.9693333333335</v>
      </c>
    </row>
    <row r="1905" ht="14.25" customHeight="1">
      <c r="B1905" s="1" t="s">
        <v>1893</v>
      </c>
      <c r="C1905" s="4">
        <v>9976.880000000001</v>
      </c>
      <c r="D1905" s="4">
        <v>3394.06</v>
      </c>
      <c r="E1905" s="4">
        <v>266.25</v>
      </c>
      <c r="F1905" s="4">
        <v>770.01</v>
      </c>
      <c r="G1905" s="5">
        <v>25.0</v>
      </c>
      <c r="H1905" s="4">
        <v>10.65</v>
      </c>
      <c r="I1905" s="4">
        <v>30.8004</v>
      </c>
      <c r="J1905" s="4">
        <v>9274.949999999999</v>
      </c>
      <c r="K1905" s="4">
        <v>604.43</v>
      </c>
      <c r="L1905" s="4">
        <v>266.25</v>
      </c>
      <c r="M1905" s="4">
        <v>770.01</v>
      </c>
      <c r="N1905" s="4">
        <v>11013.140000000003</v>
      </c>
      <c r="O1905" s="5">
        <v>4037.0</v>
      </c>
      <c r="P1905" s="4">
        <v>2.2974857567500617</v>
      </c>
      <c r="Q1905" s="4">
        <v>399.07520000000005</v>
      </c>
    </row>
    <row r="1906" ht="14.25" customHeight="1">
      <c r="B1906" s="1" t="s">
        <v>1894</v>
      </c>
      <c r="C1906" s="4">
        <v>7298.8499999999985</v>
      </c>
      <c r="D1906" s="4">
        <v>2024.5000000000002</v>
      </c>
      <c r="E1906" s="4">
        <v>234.5</v>
      </c>
      <c r="F1906" s="4">
        <v>430.73</v>
      </c>
      <c r="G1906" s="5">
        <v>17.0</v>
      </c>
      <c r="H1906" s="4">
        <v>13.794117647058824</v>
      </c>
      <c r="I1906" s="4">
        <v>25.337058823529414</v>
      </c>
      <c r="J1906" s="4">
        <v>6590.470000000001</v>
      </c>
      <c r="K1906" s="4">
        <v>708.3800000000001</v>
      </c>
      <c r="L1906" s="4">
        <v>234.5</v>
      </c>
      <c r="M1906" s="4">
        <v>430.73</v>
      </c>
      <c r="N1906" s="4">
        <v>7964.080000000001</v>
      </c>
      <c r="O1906" s="5">
        <v>2449.0</v>
      </c>
      <c r="P1906" s="4">
        <v>2.6910861576153535</v>
      </c>
      <c r="Q1906" s="4">
        <v>429.34411764705874</v>
      </c>
    </row>
    <row r="1907" ht="14.25" customHeight="1">
      <c r="B1907" s="1" t="s">
        <v>1895</v>
      </c>
      <c r="C1907" s="4">
        <v>30888.55999999999</v>
      </c>
      <c r="D1907" s="4">
        <v>8996.17</v>
      </c>
      <c r="E1907" s="4">
        <v>1011.25</v>
      </c>
      <c r="F1907" s="4">
        <v>2178.8799999999997</v>
      </c>
      <c r="G1907" s="5">
        <v>61.0</v>
      </c>
      <c r="H1907" s="4">
        <v>16.577868852459016</v>
      </c>
      <c r="I1907" s="4">
        <v>35.719344262295074</v>
      </c>
      <c r="J1907" s="4">
        <v>28290.830000000005</v>
      </c>
      <c r="K1907" s="4">
        <v>2597.730000000001</v>
      </c>
      <c r="L1907" s="4">
        <v>1011.25</v>
      </c>
      <c r="M1907" s="4">
        <v>2178.8799999999997</v>
      </c>
      <c r="N1907" s="4">
        <v>34078.689999999995</v>
      </c>
      <c r="O1907" s="5">
        <v>10126.0</v>
      </c>
      <c r="P1907" s="4">
        <v>2.79388011060636</v>
      </c>
      <c r="Q1907" s="4">
        <v>506.3698360655736</v>
      </c>
    </row>
    <row r="1908" ht="14.25" customHeight="1">
      <c r="B1908" s="1" t="s">
        <v>1896</v>
      </c>
      <c r="C1908" s="4">
        <v>88263.4</v>
      </c>
      <c r="D1908" s="4">
        <v>27800.219999999976</v>
      </c>
      <c r="E1908" s="4">
        <v>2313.5</v>
      </c>
      <c r="F1908" s="4">
        <v>5239.950000000001</v>
      </c>
      <c r="G1908" s="5">
        <v>141.0</v>
      </c>
      <c r="H1908" s="4">
        <v>16.407801418439718</v>
      </c>
      <c r="I1908" s="4">
        <v>37.162765957446815</v>
      </c>
      <c r="J1908" s="4">
        <v>80912.59</v>
      </c>
      <c r="K1908" s="4">
        <v>7321.560000000001</v>
      </c>
      <c r="L1908" s="4">
        <v>2313.5</v>
      </c>
      <c r="M1908" s="4">
        <v>5239.950000000001</v>
      </c>
      <c r="N1908" s="4">
        <v>95816.85</v>
      </c>
      <c r="O1908" s="5">
        <v>31314.0</v>
      </c>
      <c r="P1908" s="4">
        <v>2.5839110302101296</v>
      </c>
      <c r="Q1908" s="4">
        <v>625.9815602836879</v>
      </c>
    </row>
    <row r="1909" ht="14.25" customHeight="1">
      <c r="B1909" s="1" t="s">
        <v>1897</v>
      </c>
      <c r="C1909" s="4">
        <v>28650.930000000015</v>
      </c>
      <c r="D1909" s="4">
        <v>8623.14</v>
      </c>
      <c r="E1909" s="4">
        <v>787.5</v>
      </c>
      <c r="F1909" s="4">
        <v>1868.84</v>
      </c>
      <c r="G1909" s="5">
        <v>58.0</v>
      </c>
      <c r="H1909" s="4">
        <v>13.577586206896552</v>
      </c>
      <c r="I1909" s="4">
        <v>32.22137931034483</v>
      </c>
      <c r="J1909" s="4">
        <v>26139.070000000003</v>
      </c>
      <c r="K1909" s="4">
        <v>2335.11</v>
      </c>
      <c r="L1909" s="4">
        <v>787.5</v>
      </c>
      <c r="M1909" s="4">
        <v>1868.84</v>
      </c>
      <c r="N1909" s="4">
        <v>31307.270000000008</v>
      </c>
      <c r="O1909" s="5">
        <v>8379.0</v>
      </c>
      <c r="P1909" s="4">
        <v>3.1195930301945345</v>
      </c>
      <c r="Q1909" s="4">
        <v>493.98155172413817</v>
      </c>
    </row>
    <row r="1910" ht="14.25" customHeight="1">
      <c r="B1910" s="1" t="s">
        <v>1898</v>
      </c>
      <c r="C1910" s="4">
        <v>3525.26</v>
      </c>
      <c r="D1910" s="4">
        <v>995.0800000000002</v>
      </c>
      <c r="E1910" s="4">
        <v>95.0</v>
      </c>
      <c r="F1910" s="4">
        <v>171.86999999999998</v>
      </c>
      <c r="G1910" s="5">
        <v>6.0</v>
      </c>
      <c r="H1910" s="4">
        <v>15.833333333333334</v>
      </c>
      <c r="I1910" s="4">
        <v>28.644999999999996</v>
      </c>
      <c r="J1910" s="4">
        <v>3371.5</v>
      </c>
      <c r="K1910" s="4">
        <v>153.76000000000002</v>
      </c>
      <c r="L1910" s="4">
        <v>95.0</v>
      </c>
      <c r="M1910" s="4">
        <v>171.86999999999998</v>
      </c>
      <c r="N1910" s="4">
        <v>3792.13</v>
      </c>
      <c r="O1910" s="5">
        <v>1350.0</v>
      </c>
      <c r="P1910" s="4">
        <v>2.4974074074074073</v>
      </c>
      <c r="Q1910" s="4">
        <v>587.5433333333334</v>
      </c>
    </row>
    <row r="1911" ht="14.25" customHeight="1">
      <c r="B1911" s="1" t="s">
        <v>1899</v>
      </c>
      <c r="C1911" s="4">
        <v>2702.13</v>
      </c>
      <c r="D1911" s="4">
        <v>688.9499999999999</v>
      </c>
      <c r="E1911" s="4">
        <v>129.25</v>
      </c>
      <c r="F1911" s="4">
        <v>192.65999999999997</v>
      </c>
      <c r="G1911" s="5">
        <v>8.0</v>
      </c>
      <c r="H1911" s="4">
        <v>16.15625</v>
      </c>
      <c r="I1911" s="4">
        <v>24.082499999999996</v>
      </c>
      <c r="J1911" s="4">
        <v>2401.88</v>
      </c>
      <c r="K1911" s="4">
        <v>296.5</v>
      </c>
      <c r="L1911" s="4">
        <v>129.25</v>
      </c>
      <c r="M1911" s="4">
        <v>192.65999999999997</v>
      </c>
      <c r="N1911" s="4">
        <v>3024.04</v>
      </c>
      <c r="O1911" s="5">
        <v>802.0</v>
      </c>
      <c r="P1911" s="4">
        <v>2.9948628428927684</v>
      </c>
      <c r="Q1911" s="4">
        <v>337.76625</v>
      </c>
    </row>
    <row r="1912" ht="14.25" customHeight="1">
      <c r="B1912" s="1" t="s">
        <v>1900</v>
      </c>
      <c r="C1912" s="4">
        <v>4454.52</v>
      </c>
      <c r="D1912" s="4">
        <v>1085.07</v>
      </c>
      <c r="E1912" s="4">
        <v>61.0</v>
      </c>
      <c r="F1912" s="4">
        <v>176.92000000000002</v>
      </c>
      <c r="G1912" s="5">
        <v>4.0</v>
      </c>
      <c r="H1912" s="4">
        <v>15.25</v>
      </c>
      <c r="I1912" s="4">
        <v>44.230000000000004</v>
      </c>
      <c r="J1912" s="4">
        <v>3977.84</v>
      </c>
      <c r="K1912" s="4">
        <v>476.67999999999995</v>
      </c>
      <c r="L1912" s="4">
        <v>61.0</v>
      </c>
      <c r="M1912" s="4">
        <v>176.92000000000002</v>
      </c>
      <c r="N1912" s="4">
        <v>4692.4400000000005</v>
      </c>
      <c r="O1912" s="5">
        <v>1404.0</v>
      </c>
      <c r="P1912" s="4">
        <v>2.8332193732193733</v>
      </c>
      <c r="Q1912" s="4">
        <v>1113.63</v>
      </c>
    </row>
    <row r="1913" ht="14.25" customHeight="1">
      <c r="B1913" s="1" t="s">
        <v>1901</v>
      </c>
      <c r="C1913" s="4">
        <v>42204.06000000001</v>
      </c>
      <c r="D1913" s="4">
        <v>13433.28</v>
      </c>
      <c r="E1913" s="4">
        <v>635.0</v>
      </c>
      <c r="F1913" s="4">
        <v>2019.9900000000007</v>
      </c>
      <c r="G1913" s="5">
        <v>36.0</v>
      </c>
      <c r="H1913" s="4">
        <v>17.63888888888889</v>
      </c>
      <c r="I1913" s="4">
        <v>56.11083333333335</v>
      </c>
      <c r="J1913" s="4">
        <v>39189.59</v>
      </c>
      <c r="K1913" s="4">
        <v>3014.469999999999</v>
      </c>
      <c r="L1913" s="4">
        <v>635.0</v>
      </c>
      <c r="M1913" s="4">
        <v>2019.9900000000007</v>
      </c>
      <c r="N1913" s="4">
        <v>44859.049999999996</v>
      </c>
      <c r="O1913" s="5">
        <v>16527.0</v>
      </c>
      <c r="P1913" s="4">
        <v>2.371246445210867</v>
      </c>
      <c r="Q1913" s="4">
        <v>1172.3350000000003</v>
      </c>
    </row>
    <row r="1914" ht="14.25" customHeight="1">
      <c r="B1914" s="1" t="s">
        <v>1902</v>
      </c>
      <c r="C1914" s="4">
        <v>10386.369999999999</v>
      </c>
      <c r="D1914" s="4">
        <v>2926.3</v>
      </c>
      <c r="E1914" s="4">
        <v>193.25</v>
      </c>
      <c r="F1914" s="4">
        <v>544.27</v>
      </c>
      <c r="G1914" s="5">
        <v>15.0</v>
      </c>
      <c r="H1914" s="4">
        <v>12.883333333333333</v>
      </c>
      <c r="I1914" s="4">
        <v>36.284666666666666</v>
      </c>
      <c r="J1914" s="4">
        <v>9726.33</v>
      </c>
      <c r="K1914" s="4">
        <v>592.5400000000001</v>
      </c>
      <c r="L1914" s="4">
        <v>193.25</v>
      </c>
      <c r="M1914" s="4">
        <v>544.27</v>
      </c>
      <c r="N1914" s="4">
        <v>11123.890000000001</v>
      </c>
      <c r="O1914" s="5">
        <v>3532.0</v>
      </c>
      <c r="P1914" s="4">
        <v>2.7537740656851644</v>
      </c>
      <c r="Q1914" s="4">
        <v>692.4246666666666</v>
      </c>
    </row>
    <row r="1915" ht="14.25" customHeight="1">
      <c r="B1915" s="1" t="s">
        <v>1903</v>
      </c>
      <c r="C1915" s="4">
        <v>16114.37</v>
      </c>
      <c r="D1915" s="4">
        <v>4920.02</v>
      </c>
      <c r="E1915" s="4">
        <v>433.5</v>
      </c>
      <c r="F1915" s="4">
        <v>813.96</v>
      </c>
      <c r="G1915" s="5">
        <v>27.0</v>
      </c>
      <c r="H1915" s="4">
        <v>16.055555555555557</v>
      </c>
      <c r="I1915" s="4">
        <v>30.14666666666667</v>
      </c>
      <c r="J1915" s="4">
        <v>15006.410000000002</v>
      </c>
      <c r="K1915" s="4">
        <v>1107.96</v>
      </c>
      <c r="L1915" s="4">
        <v>433.5</v>
      </c>
      <c r="M1915" s="4">
        <v>813.96</v>
      </c>
      <c r="N1915" s="4">
        <v>17361.83</v>
      </c>
      <c r="O1915" s="5">
        <v>5783.0</v>
      </c>
      <c r="P1915" s="4">
        <v>2.5949178627010205</v>
      </c>
      <c r="Q1915" s="4">
        <v>596.8285185185185</v>
      </c>
    </row>
    <row r="1916" ht="14.25" customHeight="1">
      <c r="B1916" s="1" t="s">
        <v>1904</v>
      </c>
      <c r="C1916" s="4">
        <v>3262.95</v>
      </c>
      <c r="D1916" s="4">
        <v>883.13</v>
      </c>
      <c r="E1916" s="4">
        <v>15.5</v>
      </c>
      <c r="F1916" s="4">
        <v>105.07</v>
      </c>
      <c r="G1916" s="5">
        <v>2.0</v>
      </c>
      <c r="H1916" s="4">
        <v>7.75</v>
      </c>
      <c r="I1916" s="4">
        <v>52.535</v>
      </c>
      <c r="J1916" s="4">
        <v>3201.25</v>
      </c>
      <c r="K1916" s="4">
        <v>61.7</v>
      </c>
      <c r="L1916" s="4">
        <v>15.5</v>
      </c>
      <c r="M1916" s="4">
        <v>105.07</v>
      </c>
      <c r="N1916" s="4">
        <v>3383.52</v>
      </c>
      <c r="O1916" s="5">
        <v>1125.0</v>
      </c>
      <c r="P1916" s="4">
        <v>2.8455555555555554</v>
      </c>
      <c r="Q1916" s="4">
        <v>1631.475</v>
      </c>
    </row>
    <row r="1917" ht="14.25" customHeight="1">
      <c r="B1917" s="1" t="s">
        <v>1905</v>
      </c>
      <c r="C1917" s="4">
        <v>2169.5</v>
      </c>
      <c r="D1917" s="4">
        <v>578.55</v>
      </c>
      <c r="E1917" s="4">
        <v>57.0</v>
      </c>
      <c r="F1917" s="4">
        <v>127.78999999999999</v>
      </c>
      <c r="G1917" s="5">
        <v>3.0</v>
      </c>
      <c r="H1917" s="4">
        <v>19.0</v>
      </c>
      <c r="I1917" s="4">
        <v>42.596666666666664</v>
      </c>
      <c r="J1917" s="4">
        <v>1982.8000000000002</v>
      </c>
      <c r="K1917" s="4">
        <v>186.7</v>
      </c>
      <c r="L1917" s="4">
        <v>57.0</v>
      </c>
      <c r="M1917" s="4">
        <v>127.78999999999999</v>
      </c>
      <c r="N1917" s="4">
        <v>2354.29</v>
      </c>
      <c r="O1917" s="5">
        <v>725.0</v>
      </c>
      <c r="P1917" s="4">
        <v>2.7348965517241384</v>
      </c>
      <c r="Q1917" s="4">
        <v>723.1666666666666</v>
      </c>
    </row>
    <row r="1918" ht="14.25" customHeight="1">
      <c r="B1918" s="1" t="s">
        <v>1906</v>
      </c>
      <c r="C1918" s="4">
        <v>996.26</v>
      </c>
      <c r="D1918" s="4">
        <v>222.95</v>
      </c>
      <c r="E1918" s="4">
        <v>13.25</v>
      </c>
      <c r="F1918" s="4">
        <v>79.19</v>
      </c>
      <c r="G1918" s="5">
        <v>4.0</v>
      </c>
      <c r="H1918" s="4">
        <v>3.3125</v>
      </c>
      <c r="I1918" s="4">
        <v>19.7975</v>
      </c>
      <c r="J1918" s="4">
        <v>920.96</v>
      </c>
      <c r="K1918" s="4">
        <v>75.30000000000001</v>
      </c>
      <c r="L1918" s="4">
        <v>13.25</v>
      </c>
      <c r="M1918" s="4">
        <v>79.19</v>
      </c>
      <c r="N1918" s="4">
        <v>1088.7</v>
      </c>
      <c r="O1918" s="5">
        <v>284.0</v>
      </c>
      <c r="P1918" s="4">
        <v>3.242816901408451</v>
      </c>
      <c r="Q1918" s="4">
        <v>249.065</v>
      </c>
    </row>
    <row r="1919" ht="14.25" customHeight="1">
      <c r="B1919" s="1" t="s">
        <v>1907</v>
      </c>
      <c r="C1919" s="4">
        <v>2198.2200000000003</v>
      </c>
      <c r="D1919" s="4">
        <v>604.88</v>
      </c>
      <c r="E1919" s="4">
        <v>40.5</v>
      </c>
      <c r="F1919" s="4">
        <v>120.0</v>
      </c>
      <c r="G1919" s="5">
        <v>4.0</v>
      </c>
      <c r="H1919" s="4">
        <v>10.125</v>
      </c>
      <c r="I1919" s="4">
        <v>30.0</v>
      </c>
      <c r="J1919" s="4">
        <v>2053.82</v>
      </c>
      <c r="K1919" s="4">
        <v>144.4</v>
      </c>
      <c r="L1919" s="4">
        <v>40.5</v>
      </c>
      <c r="M1919" s="4">
        <v>120.0</v>
      </c>
      <c r="N1919" s="4">
        <v>2358.7200000000003</v>
      </c>
      <c r="O1919" s="5">
        <v>758.0</v>
      </c>
      <c r="P1919" s="4">
        <v>2.709525065963061</v>
      </c>
      <c r="Q1919" s="4">
        <v>549.5550000000001</v>
      </c>
    </row>
    <row r="1920" ht="14.25" customHeight="1">
      <c r="B1920" s="1" t="s">
        <v>1908</v>
      </c>
      <c r="C1920" s="4">
        <v>2012.1100000000001</v>
      </c>
      <c r="D1920" s="4">
        <v>552.92</v>
      </c>
      <c r="E1920" s="4">
        <v>65.75</v>
      </c>
      <c r="F1920" s="4">
        <v>187.07999999999998</v>
      </c>
      <c r="G1920" s="5">
        <v>5.0</v>
      </c>
      <c r="H1920" s="4">
        <v>13.15</v>
      </c>
      <c r="I1920" s="4">
        <v>37.416</v>
      </c>
      <c r="J1920" s="4">
        <v>1658.3</v>
      </c>
      <c r="K1920" s="4">
        <v>185.06</v>
      </c>
      <c r="L1920" s="4">
        <v>65.75</v>
      </c>
      <c r="M1920" s="4">
        <v>187.07999999999998</v>
      </c>
      <c r="N1920" s="4">
        <v>2264.94</v>
      </c>
      <c r="O1920" s="5">
        <v>478.0</v>
      </c>
      <c r="P1920" s="4">
        <v>3.469246861924686</v>
      </c>
      <c r="Q1920" s="4">
        <v>402.422</v>
      </c>
    </row>
    <row r="1921" ht="14.25" customHeight="1">
      <c r="B1921" s="1" t="s">
        <v>1909</v>
      </c>
      <c r="C1921" s="4">
        <v>5230.47</v>
      </c>
      <c r="D1921" s="4">
        <v>1389.6599999999999</v>
      </c>
      <c r="E1921" s="4">
        <v>63.5</v>
      </c>
      <c r="F1921" s="4">
        <v>278.56</v>
      </c>
      <c r="G1921" s="5">
        <v>6.0</v>
      </c>
      <c r="H1921" s="4">
        <v>10.583333333333334</v>
      </c>
      <c r="I1921" s="4">
        <v>46.42666666666667</v>
      </c>
      <c r="J1921" s="4">
        <v>4917.54</v>
      </c>
      <c r="K1921" s="4">
        <v>312.92999999999995</v>
      </c>
      <c r="L1921" s="4">
        <v>63.5</v>
      </c>
      <c r="M1921" s="4">
        <v>278.56</v>
      </c>
      <c r="N1921" s="4">
        <v>5572.53</v>
      </c>
      <c r="O1921" s="5">
        <v>1601.0</v>
      </c>
      <c r="P1921" s="4">
        <v>3.0715427857589006</v>
      </c>
      <c r="Q1921" s="4">
        <v>871.745</v>
      </c>
    </row>
    <row r="1922" ht="14.25" customHeight="1">
      <c r="B1922" s="1" t="s">
        <v>1910</v>
      </c>
      <c r="C1922" s="4">
        <v>1807.0299999999997</v>
      </c>
      <c r="D1922" s="4">
        <v>640.7199999999999</v>
      </c>
      <c r="E1922" s="4">
        <v>36.75</v>
      </c>
      <c r="F1922" s="4">
        <v>145.64000000000001</v>
      </c>
      <c r="G1922" s="5">
        <v>4.0</v>
      </c>
      <c r="H1922" s="4">
        <v>9.1875</v>
      </c>
      <c r="I1922" s="4">
        <v>36.410000000000004</v>
      </c>
      <c r="J1922" s="4">
        <v>1727.8</v>
      </c>
      <c r="K1922" s="4">
        <v>79.22999999999999</v>
      </c>
      <c r="L1922" s="4">
        <v>36.75</v>
      </c>
      <c r="M1922" s="4">
        <v>145.64000000000001</v>
      </c>
      <c r="N1922" s="4">
        <v>1989.42</v>
      </c>
      <c r="O1922" s="5">
        <v>755.0</v>
      </c>
      <c r="P1922" s="4">
        <v>2.2884768211920528</v>
      </c>
      <c r="Q1922" s="4">
        <v>451.75749999999994</v>
      </c>
    </row>
    <row r="1923" ht="14.25" customHeight="1">
      <c r="B1923" s="1" t="s">
        <v>1911</v>
      </c>
      <c r="C1923" s="4">
        <v>40807.04000000001</v>
      </c>
      <c r="D1923" s="4">
        <v>11359.209999999997</v>
      </c>
      <c r="E1923" s="4">
        <v>890.5</v>
      </c>
      <c r="F1923" s="4">
        <v>2310.6899999999996</v>
      </c>
      <c r="G1923" s="5">
        <v>59.0</v>
      </c>
      <c r="H1923" s="4">
        <v>15.09322033898305</v>
      </c>
      <c r="I1923" s="4">
        <v>39.16423728813559</v>
      </c>
      <c r="J1923" s="4">
        <v>37802.83000000001</v>
      </c>
      <c r="K1923" s="4">
        <v>2900.21</v>
      </c>
      <c r="L1923" s="4">
        <v>890.5</v>
      </c>
      <c r="M1923" s="4">
        <v>2310.6899999999996</v>
      </c>
      <c r="N1923" s="4">
        <v>44008.229999999996</v>
      </c>
      <c r="O1923" s="5">
        <v>12818.0</v>
      </c>
      <c r="P1923" s="4">
        <v>2.949198782961461</v>
      </c>
      <c r="Q1923" s="4">
        <v>691.644745762712</v>
      </c>
    </row>
    <row r="1924" ht="14.25" customHeight="1">
      <c r="B1924" s="1" t="s">
        <v>1912</v>
      </c>
      <c r="C1924" s="4">
        <v>10323.69</v>
      </c>
      <c r="D1924" s="4">
        <v>3714.7999999999997</v>
      </c>
      <c r="E1924" s="4">
        <v>184.5</v>
      </c>
      <c r="F1924" s="4">
        <v>521.2099999999999</v>
      </c>
      <c r="G1924" s="5">
        <v>11.0</v>
      </c>
      <c r="H1924" s="4">
        <v>16.772727272727273</v>
      </c>
      <c r="I1924" s="4">
        <v>47.382727272727266</v>
      </c>
      <c r="J1924" s="4">
        <v>9429.65</v>
      </c>
      <c r="K1924" s="4">
        <v>894.04</v>
      </c>
      <c r="L1924" s="4">
        <v>184.5</v>
      </c>
      <c r="M1924" s="4">
        <v>521.2099999999999</v>
      </c>
      <c r="N1924" s="4">
        <v>11029.4</v>
      </c>
      <c r="O1924" s="5">
        <v>3969.0</v>
      </c>
      <c r="P1924" s="4">
        <v>2.375825144872764</v>
      </c>
      <c r="Q1924" s="4">
        <v>938.5172727272728</v>
      </c>
    </row>
    <row r="1925" ht="14.25" customHeight="1">
      <c r="B1925" s="1" t="s">
        <v>1913</v>
      </c>
      <c r="C1925" s="4">
        <v>5902.959999999999</v>
      </c>
      <c r="D1925" s="4">
        <v>1574.5</v>
      </c>
      <c r="E1925" s="4">
        <v>166.75</v>
      </c>
      <c r="F1925" s="4">
        <v>358.3499999999999</v>
      </c>
      <c r="G1925" s="5">
        <v>15.0</v>
      </c>
      <c r="H1925" s="4">
        <v>11.116666666666667</v>
      </c>
      <c r="I1925" s="4">
        <v>23.889999999999993</v>
      </c>
      <c r="J1925" s="4">
        <v>5268.28</v>
      </c>
      <c r="K1925" s="4">
        <v>634.6800000000001</v>
      </c>
      <c r="L1925" s="4">
        <v>166.75</v>
      </c>
      <c r="M1925" s="4">
        <v>358.3499999999999</v>
      </c>
      <c r="N1925" s="4">
        <v>6428.06</v>
      </c>
      <c r="O1925" s="5">
        <v>1862.0</v>
      </c>
      <c r="P1925" s="4">
        <v>2.8293662728249194</v>
      </c>
      <c r="Q1925" s="4">
        <v>393.5306666666666</v>
      </c>
    </row>
    <row r="1926" ht="14.25" customHeight="1">
      <c r="B1926" s="1" t="s">
        <v>1914</v>
      </c>
      <c r="C1926" s="4">
        <v>5304.159999999999</v>
      </c>
      <c r="D1926" s="4">
        <v>1463.3400000000004</v>
      </c>
      <c r="E1926" s="4">
        <v>125.5</v>
      </c>
      <c r="F1926" s="4">
        <v>459.35</v>
      </c>
      <c r="G1926" s="5">
        <v>11.0</v>
      </c>
      <c r="H1926" s="4">
        <v>11.409090909090908</v>
      </c>
      <c r="I1926" s="4">
        <v>41.75909090909091</v>
      </c>
      <c r="J1926" s="4">
        <v>4868.119999999999</v>
      </c>
      <c r="K1926" s="4">
        <v>436.03999999999996</v>
      </c>
      <c r="L1926" s="4">
        <v>125.5</v>
      </c>
      <c r="M1926" s="4">
        <v>459.35</v>
      </c>
      <c r="N1926" s="4">
        <v>5889.009999999999</v>
      </c>
      <c r="O1926" s="5">
        <v>1976.0</v>
      </c>
      <c r="P1926" s="4">
        <v>2.463623481781376</v>
      </c>
      <c r="Q1926" s="4">
        <v>482.1963636363635</v>
      </c>
    </row>
    <row r="1927" ht="14.25" customHeight="1">
      <c r="B1927" s="1" t="s">
        <v>1915</v>
      </c>
      <c r="C1927" s="4">
        <v>11823.97</v>
      </c>
      <c r="D1927" s="4">
        <v>3160.1899999999996</v>
      </c>
      <c r="E1927" s="4">
        <v>301.25</v>
      </c>
      <c r="F1927" s="4">
        <v>573.07</v>
      </c>
      <c r="G1927" s="5">
        <v>19.0</v>
      </c>
      <c r="H1927" s="4">
        <v>15.855263157894736</v>
      </c>
      <c r="I1927" s="4">
        <v>30.161578947368422</v>
      </c>
      <c r="J1927" s="4">
        <v>10929.77</v>
      </c>
      <c r="K1927" s="4">
        <v>894.1999999999998</v>
      </c>
      <c r="L1927" s="4">
        <v>301.25</v>
      </c>
      <c r="M1927" s="4">
        <v>573.07</v>
      </c>
      <c r="N1927" s="4">
        <v>12698.289999999999</v>
      </c>
      <c r="O1927" s="5">
        <v>3587.0</v>
      </c>
      <c r="P1927" s="4">
        <v>3.0470504599944244</v>
      </c>
      <c r="Q1927" s="4">
        <v>622.3142105263157</v>
      </c>
    </row>
    <row r="1928" ht="14.25" customHeight="1">
      <c r="B1928" s="1" t="s">
        <v>1916</v>
      </c>
      <c r="C1928" s="4">
        <v>49451.12999999999</v>
      </c>
      <c r="D1928" s="4">
        <v>13208.33</v>
      </c>
      <c r="E1928" s="4">
        <v>1206.0</v>
      </c>
      <c r="F1928" s="4">
        <v>3066.400000000002</v>
      </c>
      <c r="G1928" s="5">
        <v>84.0</v>
      </c>
      <c r="H1928" s="4">
        <v>14.357142857142858</v>
      </c>
      <c r="I1928" s="4">
        <v>36.50476190476193</v>
      </c>
      <c r="J1928" s="4">
        <v>45700.00000000002</v>
      </c>
      <c r="K1928" s="4">
        <v>3701.1299999999987</v>
      </c>
      <c r="L1928" s="4">
        <v>1206.0</v>
      </c>
      <c r="M1928" s="4">
        <v>3066.400000000002</v>
      </c>
      <c r="N1928" s="4">
        <v>53723.53</v>
      </c>
      <c r="O1928" s="5">
        <v>16971.0</v>
      </c>
      <c r="P1928" s="4">
        <v>2.69282894349184</v>
      </c>
      <c r="Q1928" s="4">
        <v>588.7039285714285</v>
      </c>
    </row>
    <row r="1929" ht="14.25" customHeight="1">
      <c r="B1929" s="1" t="s">
        <v>1917</v>
      </c>
      <c r="C1929" s="4">
        <v>3619.9799999999996</v>
      </c>
      <c r="D1929" s="4">
        <v>982.6199999999999</v>
      </c>
      <c r="E1929" s="4">
        <v>96.75</v>
      </c>
      <c r="F1929" s="4">
        <v>232.24</v>
      </c>
      <c r="G1929" s="5">
        <v>9.0</v>
      </c>
      <c r="H1929" s="4">
        <v>10.75</v>
      </c>
      <c r="I1929" s="4">
        <v>25.804444444444446</v>
      </c>
      <c r="J1929" s="4">
        <v>3407.1000000000004</v>
      </c>
      <c r="K1929" s="4">
        <v>212.88000000000002</v>
      </c>
      <c r="L1929" s="4">
        <v>96.75</v>
      </c>
      <c r="M1929" s="4">
        <v>232.24</v>
      </c>
      <c r="N1929" s="4">
        <v>3948.97</v>
      </c>
      <c r="O1929" s="5">
        <v>1093.0</v>
      </c>
      <c r="P1929" s="4">
        <v>3.1172003659652336</v>
      </c>
      <c r="Q1929" s="4">
        <v>402.21999999999997</v>
      </c>
    </row>
    <row r="1930" ht="14.25" customHeight="1">
      <c r="B1930" s="1" t="s">
        <v>1918</v>
      </c>
      <c r="C1930" s="4">
        <v>22441.050000000003</v>
      </c>
      <c r="D1930" s="4">
        <v>10551.099999999999</v>
      </c>
      <c r="E1930" s="4">
        <v>217.75</v>
      </c>
      <c r="F1930" s="4">
        <v>882.1899999999999</v>
      </c>
      <c r="G1930" s="5">
        <v>12.0</v>
      </c>
      <c r="H1930" s="4">
        <v>18.145833333333332</v>
      </c>
      <c r="I1930" s="4">
        <v>73.51583333333333</v>
      </c>
      <c r="J1930" s="4">
        <v>21013.489999999998</v>
      </c>
      <c r="K1930" s="4">
        <v>1427.56</v>
      </c>
      <c r="L1930" s="4">
        <v>217.75</v>
      </c>
      <c r="M1930" s="4">
        <v>882.1899999999999</v>
      </c>
      <c r="N1930" s="4">
        <v>23540.989999999998</v>
      </c>
      <c r="O1930" s="5">
        <v>12107.0</v>
      </c>
      <c r="P1930" s="4">
        <v>1.73564797224746</v>
      </c>
      <c r="Q1930" s="4">
        <v>1870.0875000000003</v>
      </c>
    </row>
    <row r="1931" ht="14.25" customHeight="1">
      <c r="B1931" s="1" t="s">
        <v>1919</v>
      </c>
      <c r="C1931" s="4">
        <v>433.6</v>
      </c>
      <c r="D1931" s="4">
        <v>89.25</v>
      </c>
      <c r="E1931" s="4">
        <v>15.5</v>
      </c>
      <c r="F1931" s="4">
        <v>20.76</v>
      </c>
      <c r="G1931" s="5">
        <v>1.0</v>
      </c>
      <c r="H1931" s="4">
        <v>15.5</v>
      </c>
      <c r="I1931" s="4">
        <v>20.76</v>
      </c>
      <c r="J1931" s="4">
        <v>313.95</v>
      </c>
      <c r="K1931" s="4">
        <v>119.65</v>
      </c>
      <c r="L1931" s="4">
        <v>15.5</v>
      </c>
      <c r="M1931" s="4">
        <v>20.76</v>
      </c>
      <c r="N1931" s="4">
        <v>469.86</v>
      </c>
      <c r="O1931" s="5">
        <v>105.0</v>
      </c>
      <c r="P1931" s="4">
        <v>2.9899999999999998</v>
      </c>
      <c r="Q1931" s="4">
        <v>433.6</v>
      </c>
    </row>
    <row r="1932" ht="14.25" customHeight="1">
      <c r="B1932" s="1" t="s">
        <v>1920</v>
      </c>
      <c r="C1932" s="4">
        <v>4035.68</v>
      </c>
      <c r="D1932" s="4">
        <v>1028.62</v>
      </c>
      <c r="E1932" s="4">
        <v>32.25</v>
      </c>
      <c r="F1932" s="4">
        <v>163.46999999999997</v>
      </c>
      <c r="G1932" s="5">
        <v>3.0</v>
      </c>
      <c r="H1932" s="4">
        <v>10.75</v>
      </c>
      <c r="I1932" s="4">
        <v>54.48999999999999</v>
      </c>
      <c r="J1932" s="4">
        <v>3594.07</v>
      </c>
      <c r="K1932" s="4">
        <v>441.60999999999996</v>
      </c>
      <c r="L1932" s="4">
        <v>32.25</v>
      </c>
      <c r="M1932" s="4">
        <v>163.46999999999997</v>
      </c>
      <c r="N1932" s="4">
        <v>4231.4</v>
      </c>
      <c r="O1932" s="5">
        <v>1289.0</v>
      </c>
      <c r="P1932" s="4">
        <v>2.7882622187742436</v>
      </c>
      <c r="Q1932" s="4">
        <v>1345.2266666666667</v>
      </c>
    </row>
    <row r="1933" ht="14.25" customHeight="1">
      <c r="B1933" s="1" t="s">
        <v>1921</v>
      </c>
      <c r="C1933" s="4">
        <v>38631.610000000015</v>
      </c>
      <c r="D1933" s="4">
        <v>10995.330000000002</v>
      </c>
      <c r="E1933" s="4">
        <v>858.75</v>
      </c>
      <c r="F1933" s="4">
        <v>2113.7900000000004</v>
      </c>
      <c r="G1933" s="5">
        <v>53.0</v>
      </c>
      <c r="H1933" s="4">
        <v>16.202830188679247</v>
      </c>
      <c r="I1933" s="4">
        <v>39.88283018867925</v>
      </c>
      <c r="J1933" s="4">
        <v>36570.71</v>
      </c>
      <c r="K1933" s="4">
        <v>2060.9</v>
      </c>
      <c r="L1933" s="4">
        <v>858.75</v>
      </c>
      <c r="M1933" s="4">
        <v>2113.7900000000004</v>
      </c>
      <c r="N1933" s="4">
        <v>41604.15</v>
      </c>
      <c r="O1933" s="5">
        <v>12758.0</v>
      </c>
      <c r="P1933" s="4">
        <v>2.866492396927418</v>
      </c>
      <c r="Q1933" s="4">
        <v>728.8983018867928</v>
      </c>
    </row>
    <row r="1934" ht="14.25" customHeight="1">
      <c r="B1934" s="1" t="s">
        <v>1922</v>
      </c>
      <c r="C1934" s="4">
        <v>31280.12</v>
      </c>
      <c r="D1934" s="4">
        <v>8391.259999999998</v>
      </c>
      <c r="E1934" s="4">
        <v>771.0</v>
      </c>
      <c r="F1934" s="4">
        <v>1529.0599999999995</v>
      </c>
      <c r="G1934" s="5">
        <v>46.0</v>
      </c>
      <c r="H1934" s="4">
        <v>16.76086956521739</v>
      </c>
      <c r="I1934" s="4">
        <v>33.24043478260869</v>
      </c>
      <c r="J1934" s="4">
        <v>28930.840000000004</v>
      </c>
      <c r="K1934" s="4">
        <v>2286.78</v>
      </c>
      <c r="L1934" s="4">
        <v>771.0</v>
      </c>
      <c r="M1934" s="4">
        <v>1529.0599999999995</v>
      </c>
      <c r="N1934" s="4">
        <v>33580.17999999999</v>
      </c>
      <c r="O1934" s="5">
        <v>10069.0</v>
      </c>
      <c r="P1934" s="4">
        <v>2.8732585162379585</v>
      </c>
      <c r="Q1934" s="4">
        <v>680.0026086956522</v>
      </c>
    </row>
    <row r="1935" ht="14.25" customHeight="1">
      <c r="B1935" s="1" t="s">
        <v>1923</v>
      </c>
      <c r="C1935" s="4">
        <v>15288.33</v>
      </c>
      <c r="D1935" s="4">
        <v>4668.74</v>
      </c>
      <c r="E1935" s="4">
        <v>326.75</v>
      </c>
      <c r="F1935" s="4">
        <v>1062.56</v>
      </c>
      <c r="G1935" s="5">
        <v>27.0</v>
      </c>
      <c r="H1935" s="4">
        <v>12.101851851851851</v>
      </c>
      <c r="I1935" s="4">
        <v>39.35407407407407</v>
      </c>
      <c r="J1935" s="4">
        <v>14252.38</v>
      </c>
      <c r="K1935" s="4">
        <v>1035.95</v>
      </c>
      <c r="L1935" s="4">
        <v>326.75</v>
      </c>
      <c r="M1935" s="4">
        <v>1062.56</v>
      </c>
      <c r="N1935" s="4">
        <v>16677.639999999996</v>
      </c>
      <c r="O1935" s="5">
        <v>5621.0</v>
      </c>
      <c r="P1935" s="4">
        <v>2.5355595089841665</v>
      </c>
      <c r="Q1935" s="4">
        <v>566.2344444444444</v>
      </c>
    </row>
    <row r="1936" ht="14.25" customHeight="1">
      <c r="B1936" s="1" t="s">
        <v>1924</v>
      </c>
      <c r="C1936" s="4">
        <v>31668.68000000001</v>
      </c>
      <c r="D1936" s="4">
        <v>8610.670000000004</v>
      </c>
      <c r="E1936" s="4">
        <v>763.75</v>
      </c>
      <c r="F1936" s="4">
        <v>1844.39</v>
      </c>
      <c r="G1936" s="5">
        <v>51.0</v>
      </c>
      <c r="H1936" s="4">
        <v>14.97549019607843</v>
      </c>
      <c r="I1936" s="4">
        <v>36.16450980392157</v>
      </c>
      <c r="J1936" s="4">
        <v>28975.440000000002</v>
      </c>
      <c r="K1936" s="4">
        <v>2693.24</v>
      </c>
      <c r="L1936" s="4">
        <v>763.75</v>
      </c>
      <c r="M1936" s="4">
        <v>1844.39</v>
      </c>
      <c r="N1936" s="4">
        <v>34276.82</v>
      </c>
      <c r="O1936" s="5">
        <v>10133.0</v>
      </c>
      <c r="P1936" s="4">
        <v>2.8595124839632886</v>
      </c>
      <c r="Q1936" s="4">
        <v>620.9545098039218</v>
      </c>
    </row>
    <row r="1937" ht="14.25" customHeight="1">
      <c r="B1937" s="1" t="s">
        <v>1925</v>
      </c>
      <c r="C1937" s="4">
        <v>7009.360000000001</v>
      </c>
      <c r="D1937" s="4">
        <v>2354.59</v>
      </c>
      <c r="E1937" s="4">
        <v>133.5</v>
      </c>
      <c r="F1937" s="4">
        <v>582.6700000000001</v>
      </c>
      <c r="G1937" s="5">
        <v>11.0</v>
      </c>
      <c r="H1937" s="4">
        <v>12.136363636363637</v>
      </c>
      <c r="I1937" s="4">
        <v>52.970000000000006</v>
      </c>
      <c r="J1937" s="4">
        <v>6467.17</v>
      </c>
      <c r="K1937" s="4">
        <v>519.69</v>
      </c>
      <c r="L1937" s="4">
        <v>133.5</v>
      </c>
      <c r="M1937" s="4">
        <v>582.6700000000001</v>
      </c>
      <c r="N1937" s="4">
        <v>7725.530000000001</v>
      </c>
      <c r="O1937" s="5">
        <v>952.0</v>
      </c>
      <c r="P1937" s="4">
        <v>6.793245798319328</v>
      </c>
      <c r="Q1937" s="4">
        <v>637.2145454545455</v>
      </c>
    </row>
    <row r="1938" ht="14.25" customHeight="1">
      <c r="B1938" s="1" t="s">
        <v>1926</v>
      </c>
      <c r="C1938" s="4">
        <v>11510.759999999998</v>
      </c>
      <c r="D1938" s="4">
        <v>3751.47</v>
      </c>
      <c r="E1938" s="4">
        <v>238.0</v>
      </c>
      <c r="F1938" s="4">
        <v>812.9499999999999</v>
      </c>
      <c r="G1938" s="5">
        <v>19.0</v>
      </c>
      <c r="H1938" s="4">
        <v>12.526315789473685</v>
      </c>
      <c r="I1938" s="4">
        <v>42.786842105263155</v>
      </c>
      <c r="J1938" s="4">
        <v>10622.670000000002</v>
      </c>
      <c r="K1938" s="4">
        <v>888.0899999999999</v>
      </c>
      <c r="L1938" s="4">
        <v>238.0</v>
      </c>
      <c r="M1938" s="4">
        <v>812.9499999999999</v>
      </c>
      <c r="N1938" s="4">
        <v>12561.710000000001</v>
      </c>
      <c r="O1938" s="5">
        <v>1648.0</v>
      </c>
      <c r="P1938" s="4">
        <v>6.445794902912622</v>
      </c>
      <c r="Q1938" s="4">
        <v>605.8294736842105</v>
      </c>
    </row>
    <row r="1939" ht="14.25" customHeight="1">
      <c r="B1939" s="1" t="s">
        <v>1927</v>
      </c>
      <c r="C1939" s="4">
        <v>5675.54</v>
      </c>
      <c r="D1939" s="4">
        <v>1610.1399999999999</v>
      </c>
      <c r="E1939" s="4">
        <v>60.0</v>
      </c>
      <c r="F1939" s="4">
        <v>274.09000000000003</v>
      </c>
      <c r="G1939" s="5">
        <v>6.0</v>
      </c>
      <c r="H1939" s="4">
        <v>10.0</v>
      </c>
      <c r="I1939" s="4">
        <v>45.68166666666667</v>
      </c>
      <c r="J1939" s="4">
        <v>4988.96</v>
      </c>
      <c r="K1939" s="4">
        <v>686.5799999999999</v>
      </c>
      <c r="L1939" s="4">
        <v>60.0</v>
      </c>
      <c r="M1939" s="4">
        <v>274.09000000000003</v>
      </c>
      <c r="N1939" s="4">
        <v>6009.63</v>
      </c>
      <c r="O1939" s="5">
        <v>2099.0</v>
      </c>
      <c r="P1939" s="4">
        <v>2.3768270605050024</v>
      </c>
      <c r="Q1939" s="4">
        <v>945.9233333333333</v>
      </c>
    </row>
    <row r="1940" ht="14.25" customHeight="1">
      <c r="B1940" s="1" t="s">
        <v>1928</v>
      </c>
      <c r="C1940" s="4">
        <v>2505.38</v>
      </c>
      <c r="D1940" s="4">
        <v>738.27</v>
      </c>
      <c r="E1940" s="4">
        <v>45.5</v>
      </c>
      <c r="F1940" s="4">
        <v>128.32999999999998</v>
      </c>
      <c r="G1940" s="5">
        <v>5.0</v>
      </c>
      <c r="H1940" s="4">
        <v>9.1</v>
      </c>
      <c r="I1940" s="4">
        <v>25.665999999999997</v>
      </c>
      <c r="J1940" s="4">
        <v>2264.4700000000003</v>
      </c>
      <c r="K1940" s="4">
        <v>240.91</v>
      </c>
      <c r="L1940" s="4">
        <v>45.5</v>
      </c>
      <c r="M1940" s="4">
        <v>128.32999999999998</v>
      </c>
      <c r="N1940" s="4">
        <v>2679.21</v>
      </c>
      <c r="O1940" s="5">
        <v>803.0</v>
      </c>
      <c r="P1940" s="4">
        <v>2.8200124533001247</v>
      </c>
      <c r="Q1940" s="4">
        <v>501.076</v>
      </c>
    </row>
    <row r="1941" ht="14.25" customHeight="1">
      <c r="B1941" s="1" t="s">
        <v>1929</v>
      </c>
      <c r="C1941" s="4">
        <v>9817.2</v>
      </c>
      <c r="D1941" s="4">
        <v>2461.7900000000004</v>
      </c>
      <c r="E1941" s="4">
        <v>162.0</v>
      </c>
      <c r="F1941" s="4">
        <v>633.49</v>
      </c>
      <c r="G1941" s="5">
        <v>14.0</v>
      </c>
      <c r="H1941" s="4">
        <v>11.571428571428571</v>
      </c>
      <c r="I1941" s="4">
        <v>45.24928571428571</v>
      </c>
      <c r="J1941" s="4">
        <v>8882.98</v>
      </c>
      <c r="K1941" s="4">
        <v>934.2199999999998</v>
      </c>
      <c r="L1941" s="4">
        <v>162.0</v>
      </c>
      <c r="M1941" s="4">
        <v>633.49</v>
      </c>
      <c r="N1941" s="4">
        <v>10612.689999999999</v>
      </c>
      <c r="O1941" s="5">
        <v>2914.0</v>
      </c>
      <c r="P1941" s="4">
        <v>3.048380233356211</v>
      </c>
      <c r="Q1941" s="4">
        <v>701.2285714285715</v>
      </c>
    </row>
    <row r="1942" ht="14.25" customHeight="1">
      <c r="B1942" s="1" t="s">
        <v>1930</v>
      </c>
      <c r="C1942" s="4">
        <v>788.51</v>
      </c>
      <c r="D1942" s="4">
        <v>175.07</v>
      </c>
      <c r="E1942" s="4">
        <v>32.25</v>
      </c>
      <c r="F1942" s="4">
        <v>39.67</v>
      </c>
      <c r="G1942" s="5">
        <v>2.0</v>
      </c>
      <c r="H1942" s="4">
        <v>16.125</v>
      </c>
      <c r="I1942" s="4">
        <v>19.835</v>
      </c>
      <c r="J1942" s="4">
        <v>649.95</v>
      </c>
      <c r="K1942" s="4">
        <v>138.56</v>
      </c>
      <c r="L1942" s="4">
        <v>32.25</v>
      </c>
      <c r="M1942" s="4">
        <v>39.67</v>
      </c>
      <c r="N1942" s="4">
        <v>860.4300000000001</v>
      </c>
      <c r="O1942" s="5">
        <v>205.0</v>
      </c>
      <c r="P1942" s="4">
        <v>3.170487804878049</v>
      </c>
      <c r="Q1942" s="4">
        <v>394.255</v>
      </c>
    </row>
    <row r="1943" ht="14.25" customHeight="1">
      <c r="B1943" s="1" t="s">
        <v>1931</v>
      </c>
      <c r="C1943" s="4">
        <v>147.34</v>
      </c>
      <c r="D1943" s="4">
        <v>37.15</v>
      </c>
      <c r="E1943" s="4">
        <v>14.5</v>
      </c>
      <c r="F1943" s="4">
        <v>16.19</v>
      </c>
      <c r="G1943" s="5">
        <v>1.0</v>
      </c>
      <c r="H1943" s="4">
        <v>14.5</v>
      </c>
      <c r="I1943" s="4">
        <v>16.19</v>
      </c>
      <c r="J1943" s="4">
        <v>92.75</v>
      </c>
      <c r="K1943" s="4">
        <v>54.59</v>
      </c>
      <c r="L1943" s="4">
        <v>14.5</v>
      </c>
      <c r="M1943" s="4">
        <v>16.19</v>
      </c>
      <c r="N1943" s="4">
        <v>178.03</v>
      </c>
      <c r="O1943" s="5">
        <v>53.0</v>
      </c>
      <c r="P1943" s="4">
        <v>1.75</v>
      </c>
      <c r="Q1943" s="4">
        <v>147.34</v>
      </c>
    </row>
    <row r="1944" ht="14.25" customHeight="1">
      <c r="B1944" s="1" t="s">
        <v>1932</v>
      </c>
      <c r="C1944" s="4">
        <v>492.23</v>
      </c>
      <c r="D1944" s="4">
        <v>102.8</v>
      </c>
      <c r="E1944" s="4">
        <v>15.5</v>
      </c>
      <c r="F1944" s="4">
        <v>45.49</v>
      </c>
      <c r="G1944" s="5">
        <v>1.0</v>
      </c>
      <c r="H1944" s="4">
        <v>15.5</v>
      </c>
      <c r="I1944" s="4">
        <v>45.49</v>
      </c>
      <c r="J1944" s="4">
        <v>438.0</v>
      </c>
      <c r="K1944" s="4">
        <v>54.23</v>
      </c>
      <c r="L1944" s="4">
        <v>15.5</v>
      </c>
      <c r="M1944" s="4">
        <v>45.49</v>
      </c>
      <c r="N1944" s="4">
        <v>553.22</v>
      </c>
      <c r="O1944" s="5">
        <v>200.0</v>
      </c>
      <c r="P1944" s="4">
        <v>2.19</v>
      </c>
      <c r="Q1944" s="4">
        <v>492.23</v>
      </c>
    </row>
    <row r="1945" ht="14.25" customHeight="1">
      <c r="B1945" s="1" t="s">
        <v>1933</v>
      </c>
      <c r="C1945" s="4">
        <v>1576.8</v>
      </c>
      <c r="D1945" s="4">
        <v>422.38</v>
      </c>
      <c r="E1945" s="4">
        <v>47.5</v>
      </c>
      <c r="F1945" s="4">
        <v>82.33</v>
      </c>
      <c r="G1945" s="5">
        <v>4.0</v>
      </c>
      <c r="H1945" s="4">
        <v>11.875</v>
      </c>
      <c r="I1945" s="4">
        <v>20.5825</v>
      </c>
      <c r="J1945" s="4">
        <v>1331.75</v>
      </c>
      <c r="K1945" s="4">
        <v>245.04999999999998</v>
      </c>
      <c r="L1945" s="4">
        <v>47.5</v>
      </c>
      <c r="M1945" s="4">
        <v>82.33</v>
      </c>
      <c r="N1945" s="4">
        <v>1706.6299999999999</v>
      </c>
      <c r="O1945" s="5">
        <v>525.0</v>
      </c>
      <c r="P1945" s="4">
        <v>2.5366666666666666</v>
      </c>
      <c r="Q1945" s="4">
        <v>394.2</v>
      </c>
    </row>
    <row r="1946" ht="14.25" customHeight="1">
      <c r="B1946" s="1" t="s">
        <v>1934</v>
      </c>
      <c r="C1946" s="4">
        <v>2893.6</v>
      </c>
      <c r="D1946" s="4">
        <v>537.64</v>
      </c>
      <c r="E1946" s="4">
        <v>60.5</v>
      </c>
      <c r="F1946" s="4">
        <v>881.0799999999999</v>
      </c>
      <c r="G1946" s="5">
        <v>4.0</v>
      </c>
      <c r="H1946" s="4">
        <v>15.125</v>
      </c>
      <c r="I1946" s="4">
        <v>220.26999999999998</v>
      </c>
      <c r="J1946" s="4">
        <v>2586.73</v>
      </c>
      <c r="K1946" s="4">
        <v>306.87</v>
      </c>
      <c r="L1946" s="4">
        <v>60.5</v>
      </c>
      <c r="M1946" s="4">
        <v>881.0799999999999</v>
      </c>
      <c r="N1946" s="4">
        <v>3835.1800000000003</v>
      </c>
      <c r="O1946" s="5">
        <v>864.0</v>
      </c>
      <c r="P1946" s="4">
        <v>2.993900462962963</v>
      </c>
      <c r="Q1946" s="4">
        <v>723.4</v>
      </c>
    </row>
    <row r="1947" ht="14.25" customHeight="1">
      <c r="B1947" s="1" t="s">
        <v>1935</v>
      </c>
      <c r="C1947" s="4">
        <v>20554.700000000008</v>
      </c>
      <c r="D1947" s="4">
        <v>6046.189999999999</v>
      </c>
      <c r="E1947" s="4">
        <v>640.25</v>
      </c>
      <c r="F1947" s="4">
        <v>1314.4299999999998</v>
      </c>
      <c r="G1947" s="5">
        <v>44.0</v>
      </c>
      <c r="H1947" s="4">
        <v>14.551136363636363</v>
      </c>
      <c r="I1947" s="4">
        <v>29.87340909090909</v>
      </c>
      <c r="J1947" s="4">
        <v>18484.780000000006</v>
      </c>
      <c r="K1947" s="4">
        <v>1891.1699999999998</v>
      </c>
      <c r="L1947" s="4">
        <v>640.25</v>
      </c>
      <c r="M1947" s="4">
        <v>1314.4299999999998</v>
      </c>
      <c r="N1947" s="4">
        <v>22509.379999999997</v>
      </c>
      <c r="O1947" s="5">
        <v>7125.0</v>
      </c>
      <c r="P1947" s="4">
        <v>2.594355087719299</v>
      </c>
      <c r="Q1947" s="4">
        <v>467.15227272727293</v>
      </c>
    </row>
    <row r="1948" ht="14.25" customHeight="1">
      <c r="B1948" s="1" t="s">
        <v>1936</v>
      </c>
      <c r="C1948" s="4">
        <v>6691.799999999998</v>
      </c>
      <c r="D1948" s="4">
        <v>1731.7899999999997</v>
      </c>
      <c r="E1948" s="4">
        <v>183.75</v>
      </c>
      <c r="F1948" s="4">
        <v>470.0</v>
      </c>
      <c r="G1948" s="5">
        <v>15.0</v>
      </c>
      <c r="H1948" s="4">
        <v>12.25</v>
      </c>
      <c r="I1948" s="4">
        <v>31.333333333333332</v>
      </c>
      <c r="J1948" s="4">
        <v>6150.95</v>
      </c>
      <c r="K1948" s="4">
        <v>540.85</v>
      </c>
      <c r="L1948" s="4">
        <v>183.75</v>
      </c>
      <c r="M1948" s="4">
        <v>470.0</v>
      </c>
      <c r="N1948" s="4">
        <v>7345.549999999998</v>
      </c>
      <c r="O1948" s="5">
        <v>2069.0</v>
      </c>
      <c r="P1948" s="4">
        <v>2.9729096181730306</v>
      </c>
      <c r="Q1948" s="4">
        <v>446.1199999999999</v>
      </c>
    </row>
    <row r="1949" ht="14.25" customHeight="1">
      <c r="B1949" s="1" t="s">
        <v>1937</v>
      </c>
      <c r="C1949" s="4">
        <v>711.73</v>
      </c>
      <c r="D1949" s="4">
        <v>188.66</v>
      </c>
      <c r="E1949" s="4">
        <v>27.75</v>
      </c>
      <c r="F1949" s="4">
        <v>164.99</v>
      </c>
      <c r="G1949" s="5">
        <v>4.0</v>
      </c>
      <c r="H1949" s="4">
        <v>6.9375</v>
      </c>
      <c r="I1949" s="4">
        <v>41.2475</v>
      </c>
      <c r="J1949" s="4">
        <v>657.45</v>
      </c>
      <c r="K1949" s="4">
        <v>54.28</v>
      </c>
      <c r="L1949" s="4">
        <v>27.75</v>
      </c>
      <c r="M1949" s="4">
        <v>164.99</v>
      </c>
      <c r="N1949" s="4">
        <v>904.47</v>
      </c>
      <c r="O1949" s="5">
        <v>467.0</v>
      </c>
      <c r="P1949" s="4">
        <v>1.4078158458244112</v>
      </c>
      <c r="Q1949" s="4">
        <v>177.9325</v>
      </c>
    </row>
    <row r="1950" ht="14.25" customHeight="1">
      <c r="B1950" s="1" t="s">
        <v>1938</v>
      </c>
      <c r="C1950" s="4">
        <v>1125.58</v>
      </c>
      <c r="D1950" s="4">
        <v>312.28999999999996</v>
      </c>
      <c r="E1950" s="4">
        <v>60.0</v>
      </c>
      <c r="F1950" s="4">
        <v>163.05</v>
      </c>
      <c r="G1950" s="5">
        <v>4.0</v>
      </c>
      <c r="H1950" s="4">
        <v>15.0</v>
      </c>
      <c r="I1950" s="4">
        <v>40.7625</v>
      </c>
      <c r="J1950" s="4">
        <v>968.3</v>
      </c>
      <c r="K1950" s="4">
        <v>157.28</v>
      </c>
      <c r="L1950" s="4">
        <v>60.0</v>
      </c>
      <c r="M1950" s="4">
        <v>163.05</v>
      </c>
      <c r="N1950" s="4">
        <v>1348.63</v>
      </c>
      <c r="O1950" s="5">
        <v>773.0</v>
      </c>
      <c r="P1950" s="4">
        <v>1.2526520051746441</v>
      </c>
      <c r="Q1950" s="4">
        <v>281.395</v>
      </c>
    </row>
    <row r="1951" ht="14.25" customHeight="1">
      <c r="B1951" s="1" t="s">
        <v>1939</v>
      </c>
      <c r="C1951" s="4">
        <v>1909.37</v>
      </c>
      <c r="D1951" s="4">
        <v>489.89</v>
      </c>
      <c r="E1951" s="4">
        <v>63.25</v>
      </c>
      <c r="F1951" s="4">
        <v>167.47000000000003</v>
      </c>
      <c r="G1951" s="5">
        <v>5.0</v>
      </c>
      <c r="H1951" s="4">
        <v>12.65</v>
      </c>
      <c r="I1951" s="4">
        <v>33.49400000000001</v>
      </c>
      <c r="J1951" s="4">
        <v>1652.0</v>
      </c>
      <c r="K1951" s="4">
        <v>257.37</v>
      </c>
      <c r="L1951" s="4">
        <v>63.25</v>
      </c>
      <c r="M1951" s="4">
        <v>167.47000000000003</v>
      </c>
      <c r="N1951" s="4">
        <v>2140.09</v>
      </c>
      <c r="O1951" s="5">
        <v>1200.0</v>
      </c>
      <c r="P1951" s="4">
        <v>1.3766666666666667</v>
      </c>
      <c r="Q1951" s="4">
        <v>381.87399999999997</v>
      </c>
    </row>
    <row r="1952" ht="14.25" customHeight="1">
      <c r="B1952" s="1" t="s">
        <v>1940</v>
      </c>
      <c r="C1952" s="4">
        <v>255551.65999999965</v>
      </c>
      <c r="D1952" s="4">
        <v>68464.49000000005</v>
      </c>
      <c r="E1952" s="4">
        <v>8304.25</v>
      </c>
      <c r="F1952" s="4">
        <v>26350.360000000008</v>
      </c>
      <c r="G1952" s="5">
        <v>659.0</v>
      </c>
      <c r="H1952" s="4">
        <v>12.601289833080425</v>
      </c>
      <c r="I1952" s="4">
        <v>39.98537177541731</v>
      </c>
      <c r="J1952" s="4">
        <v>232433.84000000017</v>
      </c>
      <c r="K1952" s="4">
        <v>23117.819999999996</v>
      </c>
      <c r="L1952" s="4">
        <v>8304.25</v>
      </c>
      <c r="M1952" s="4">
        <v>26350.360000000008</v>
      </c>
      <c r="N1952" s="4">
        <v>290206.2700000002</v>
      </c>
      <c r="O1952" s="5">
        <v>181918.0</v>
      </c>
      <c r="P1952" s="4">
        <v>1.2776846711155585</v>
      </c>
      <c r="Q1952" s="4">
        <v>387.7870409711679</v>
      </c>
    </row>
    <row r="1953" ht="14.25" customHeight="1">
      <c r="B1953" s="1" t="s">
        <v>1941</v>
      </c>
      <c r="C1953" s="4">
        <v>315409.57999999996</v>
      </c>
      <c r="D1953" s="4">
        <v>90320.00999999997</v>
      </c>
      <c r="E1953" s="4">
        <v>8204.5</v>
      </c>
      <c r="F1953" s="4">
        <v>29805.190000000006</v>
      </c>
      <c r="G1953" s="5">
        <v>686.0</v>
      </c>
      <c r="H1953" s="4">
        <v>11.959912536443149</v>
      </c>
      <c r="I1953" s="4">
        <v>43.44779883381925</v>
      </c>
      <c r="J1953" s="4">
        <v>289819.3600000002</v>
      </c>
      <c r="K1953" s="4">
        <v>25542.220000000016</v>
      </c>
      <c r="L1953" s="4">
        <v>8204.5</v>
      </c>
      <c r="M1953" s="4">
        <v>29805.190000000006</v>
      </c>
      <c r="N1953" s="4">
        <v>353419.2699999995</v>
      </c>
      <c r="O1953" s="5">
        <v>232956.0</v>
      </c>
      <c r="P1953" s="4">
        <v>1.2440948505297147</v>
      </c>
      <c r="Q1953" s="4">
        <v>459.7807288629737</v>
      </c>
    </row>
    <row r="1954" ht="14.25" customHeight="1">
      <c r="B1954" s="1" t="s">
        <v>1942</v>
      </c>
      <c r="C1954" s="4">
        <v>45758.82999999998</v>
      </c>
      <c r="D1954" s="4">
        <v>13096.76</v>
      </c>
      <c r="E1954" s="4">
        <v>1266.25</v>
      </c>
      <c r="F1954" s="4">
        <v>4725.7</v>
      </c>
      <c r="G1954" s="5">
        <v>118.0</v>
      </c>
      <c r="H1954" s="4">
        <v>10.73093220338983</v>
      </c>
      <c r="I1954" s="4">
        <v>40.04830508474576</v>
      </c>
      <c r="J1954" s="4">
        <v>42366.05999999999</v>
      </c>
      <c r="K1954" s="4">
        <v>3392.769999999998</v>
      </c>
      <c r="L1954" s="4">
        <v>1266.25</v>
      </c>
      <c r="M1954" s="4">
        <v>4725.7</v>
      </c>
      <c r="N1954" s="4">
        <v>51750.78000000001</v>
      </c>
      <c r="O1954" s="5">
        <v>33755.0</v>
      </c>
      <c r="P1954" s="4">
        <v>1.2551047252258922</v>
      </c>
      <c r="Q1954" s="4">
        <v>387.7866949152541</v>
      </c>
    </row>
    <row r="1955" ht="14.25" customHeight="1">
      <c r="B1955" s="1" t="s">
        <v>1943</v>
      </c>
      <c r="C1955" s="4">
        <v>594155.8400000016</v>
      </c>
      <c r="D1955" s="4">
        <v>164911.2500000004</v>
      </c>
      <c r="E1955" s="4">
        <v>17864.25</v>
      </c>
      <c r="F1955" s="4">
        <v>57885.58000000019</v>
      </c>
      <c r="G1955" s="5">
        <v>1289.0</v>
      </c>
      <c r="H1955" s="4">
        <v>13.85899922420481</v>
      </c>
      <c r="I1955" s="4">
        <v>44.90735453840201</v>
      </c>
      <c r="J1955" s="4">
        <v>540921.7200000001</v>
      </c>
      <c r="K1955" s="4">
        <v>53195.11999999991</v>
      </c>
      <c r="L1955" s="4">
        <v>17864.25</v>
      </c>
      <c r="M1955" s="4">
        <v>57885.58000000019</v>
      </c>
      <c r="N1955" s="4">
        <v>669905.67</v>
      </c>
      <c r="O1955" s="5">
        <v>424940.0</v>
      </c>
      <c r="P1955" s="4">
        <v>1.2729366969454514</v>
      </c>
      <c r="Q1955" s="4">
        <v>460.94324282389573</v>
      </c>
    </row>
    <row r="1956" ht="14.25" customHeight="1">
      <c r="B1956" s="1" t="s">
        <v>1944</v>
      </c>
      <c r="C1956" s="4">
        <v>1584.33</v>
      </c>
      <c r="D1956" s="4">
        <v>446.82000000000005</v>
      </c>
      <c r="E1956" s="4">
        <v>45.25</v>
      </c>
      <c r="F1956" s="4">
        <v>114.49</v>
      </c>
      <c r="G1956" s="5">
        <v>5.0</v>
      </c>
      <c r="H1956" s="4">
        <v>9.05</v>
      </c>
      <c r="I1956" s="4">
        <v>22.898</v>
      </c>
      <c r="J1956" s="4">
        <v>1407.97</v>
      </c>
      <c r="K1956" s="4">
        <v>176.36</v>
      </c>
      <c r="L1956" s="4">
        <v>45.25</v>
      </c>
      <c r="M1956" s="4">
        <v>114.49</v>
      </c>
      <c r="N1956" s="4">
        <v>1744.07</v>
      </c>
      <c r="O1956" s="5">
        <v>574.0</v>
      </c>
      <c r="P1956" s="4">
        <v>2.4529094076655054</v>
      </c>
      <c r="Q1956" s="4">
        <v>316.866</v>
      </c>
    </row>
    <row r="1957" ht="14.25" customHeight="1">
      <c r="B1957" s="1" t="s">
        <v>1945</v>
      </c>
      <c r="C1957" s="4">
        <v>5716.620000000001</v>
      </c>
      <c r="D1957" s="4">
        <v>1577.59</v>
      </c>
      <c r="E1957" s="4">
        <v>179.5</v>
      </c>
      <c r="F1957" s="4">
        <v>361.42999999999995</v>
      </c>
      <c r="G1957" s="5">
        <v>13.0</v>
      </c>
      <c r="H1957" s="4">
        <v>13.807692307692308</v>
      </c>
      <c r="I1957" s="4">
        <v>27.80230769230769</v>
      </c>
      <c r="J1957" s="4">
        <v>5218.46</v>
      </c>
      <c r="K1957" s="4">
        <v>498.15999999999997</v>
      </c>
      <c r="L1957" s="4">
        <v>179.5</v>
      </c>
      <c r="M1957" s="4">
        <v>361.42999999999995</v>
      </c>
      <c r="N1957" s="4">
        <v>6257.55</v>
      </c>
      <c r="O1957" s="5">
        <v>1887.0</v>
      </c>
      <c r="P1957" s="4">
        <v>2.7654795972443034</v>
      </c>
      <c r="Q1957" s="4">
        <v>439.74000000000007</v>
      </c>
    </row>
    <row r="1958" ht="14.25" customHeight="1">
      <c r="B1958" s="1" t="s">
        <v>1946</v>
      </c>
      <c r="C1958" s="4">
        <v>37487.489999999976</v>
      </c>
      <c r="D1958" s="4">
        <v>10442.23</v>
      </c>
      <c r="E1958" s="4">
        <v>1229.0</v>
      </c>
      <c r="F1958" s="4">
        <v>4099.000000000001</v>
      </c>
      <c r="G1958" s="5">
        <v>104.0</v>
      </c>
      <c r="H1958" s="4">
        <v>11.817307692307692</v>
      </c>
      <c r="I1958" s="4">
        <v>39.41346153846155</v>
      </c>
      <c r="J1958" s="4">
        <v>34411.490000000005</v>
      </c>
      <c r="K1958" s="4">
        <v>3076.0000000000005</v>
      </c>
      <c r="L1958" s="4">
        <v>1229.0</v>
      </c>
      <c r="M1958" s="4">
        <v>4099.000000000001</v>
      </c>
      <c r="N1958" s="4">
        <v>42815.49</v>
      </c>
      <c r="O1958" s="5">
        <v>26746.0</v>
      </c>
      <c r="P1958" s="4">
        <v>1.2866032303895911</v>
      </c>
      <c r="Q1958" s="4">
        <v>360.45663461538436</v>
      </c>
    </row>
    <row r="1959" ht="14.25" customHeight="1">
      <c r="B1959" s="1" t="s">
        <v>1947</v>
      </c>
      <c r="C1959" s="4">
        <v>6282.78</v>
      </c>
      <c r="D1959" s="4">
        <v>1551.9899999999998</v>
      </c>
      <c r="E1959" s="4">
        <v>254.75</v>
      </c>
      <c r="F1959" s="4">
        <v>644.71</v>
      </c>
      <c r="G1959" s="5">
        <v>18.0</v>
      </c>
      <c r="H1959" s="4">
        <v>14.152777777777779</v>
      </c>
      <c r="I1959" s="4">
        <v>35.81722222222223</v>
      </c>
      <c r="J1959" s="4">
        <v>5776.989999999999</v>
      </c>
      <c r="K1959" s="4">
        <v>505.78999999999996</v>
      </c>
      <c r="L1959" s="4">
        <v>254.75</v>
      </c>
      <c r="M1959" s="4">
        <v>644.71</v>
      </c>
      <c r="N1959" s="4">
        <v>7182.24</v>
      </c>
      <c r="O1959" s="5">
        <v>4193.0</v>
      </c>
      <c r="P1959" s="4">
        <v>1.3777700930121628</v>
      </c>
      <c r="Q1959" s="4">
        <v>349.0433333333333</v>
      </c>
    </row>
    <row r="1960" ht="14.25" customHeight="1">
      <c r="B1960" s="1" t="s">
        <v>1948</v>
      </c>
      <c r="C1960" s="4">
        <v>4721.45</v>
      </c>
      <c r="D1960" s="4">
        <v>1048.8000000000002</v>
      </c>
      <c r="E1960" s="4">
        <v>187.25</v>
      </c>
      <c r="F1960" s="4">
        <v>450.81000000000006</v>
      </c>
      <c r="G1960" s="5">
        <v>15.0</v>
      </c>
      <c r="H1960" s="4">
        <v>12.483333333333333</v>
      </c>
      <c r="I1960" s="4">
        <v>30.054000000000006</v>
      </c>
      <c r="J1960" s="4">
        <v>4000.0600000000004</v>
      </c>
      <c r="K1960" s="4">
        <v>721.39</v>
      </c>
      <c r="L1960" s="4">
        <v>187.25</v>
      </c>
      <c r="M1960" s="4">
        <v>450.81000000000006</v>
      </c>
      <c r="N1960" s="4">
        <v>5359.510000000001</v>
      </c>
      <c r="O1960" s="5">
        <v>2622.0</v>
      </c>
      <c r="P1960" s="4">
        <v>1.5255758962623953</v>
      </c>
      <c r="Q1960" s="4">
        <v>314.7633333333333</v>
      </c>
    </row>
    <row r="1961" ht="14.25" customHeight="1">
      <c r="B1961" s="1" t="s">
        <v>1949</v>
      </c>
      <c r="C1961" s="4">
        <v>130862.63000000003</v>
      </c>
      <c r="D1961" s="4">
        <v>40016.07000000003</v>
      </c>
      <c r="E1961" s="4">
        <v>2811.0</v>
      </c>
      <c r="F1961" s="4">
        <v>8327.600000000002</v>
      </c>
      <c r="G1961" s="5">
        <v>215.0</v>
      </c>
      <c r="H1961" s="4">
        <v>13.074418604651163</v>
      </c>
      <c r="I1961" s="4">
        <v>38.73302325581396</v>
      </c>
      <c r="J1961" s="4">
        <v>120777.67000000004</v>
      </c>
      <c r="K1961" s="4">
        <v>10065.959999999994</v>
      </c>
      <c r="L1961" s="4">
        <v>2811.0</v>
      </c>
      <c r="M1961" s="4">
        <v>8327.600000000002</v>
      </c>
      <c r="N1961" s="4">
        <v>142001.23000000004</v>
      </c>
      <c r="O1961" s="5">
        <v>61494.0</v>
      </c>
      <c r="P1961" s="4">
        <v>1.9640561680814395</v>
      </c>
      <c r="Q1961" s="4">
        <v>608.6633953488374</v>
      </c>
    </row>
    <row r="1962" ht="14.25" customHeight="1">
      <c r="B1962" s="1" t="s">
        <v>1950</v>
      </c>
      <c r="C1962" s="4">
        <v>747.24</v>
      </c>
      <c r="D1962" s="4">
        <v>113.84</v>
      </c>
      <c r="E1962" s="4">
        <v>32.0</v>
      </c>
      <c r="F1962" s="4">
        <v>60.59</v>
      </c>
      <c r="G1962" s="5">
        <v>2.0</v>
      </c>
      <c r="H1962" s="4">
        <v>16.0</v>
      </c>
      <c r="I1962" s="4">
        <v>30.295</v>
      </c>
      <c r="J1962" s="4">
        <v>611.12</v>
      </c>
      <c r="K1962" s="4">
        <v>136.12</v>
      </c>
      <c r="L1962" s="4">
        <v>32.0</v>
      </c>
      <c r="M1962" s="4">
        <v>60.59</v>
      </c>
      <c r="N1962" s="4">
        <v>839.8299999999999</v>
      </c>
      <c r="O1962" s="5">
        <v>208.0</v>
      </c>
      <c r="P1962" s="4">
        <v>2.938076923076923</v>
      </c>
      <c r="Q1962" s="4">
        <v>373.62</v>
      </c>
    </row>
    <row r="1963" ht="14.25" customHeight="1">
      <c r="B1963" s="1" t="s">
        <v>1951</v>
      </c>
      <c r="C1963" s="4">
        <v>708.3500000000001</v>
      </c>
      <c r="D1963" s="4">
        <v>227.05</v>
      </c>
      <c r="E1963" s="4">
        <v>39.75</v>
      </c>
      <c r="F1963" s="4">
        <v>112.23</v>
      </c>
      <c r="G1963" s="5">
        <v>4.0</v>
      </c>
      <c r="H1963" s="4">
        <v>9.9375</v>
      </c>
      <c r="I1963" s="4">
        <v>28.0575</v>
      </c>
      <c r="J1963" s="4">
        <v>590.5699999999999</v>
      </c>
      <c r="K1963" s="4">
        <v>117.78</v>
      </c>
      <c r="L1963" s="4">
        <v>39.75</v>
      </c>
      <c r="M1963" s="4">
        <v>112.23</v>
      </c>
      <c r="N1963" s="4">
        <v>860.3299999999999</v>
      </c>
      <c r="O1963" s="5">
        <v>513.0</v>
      </c>
      <c r="P1963" s="4">
        <v>1.1512085769980505</v>
      </c>
      <c r="Q1963" s="4">
        <v>177.08750000000003</v>
      </c>
    </row>
    <row r="1964" ht="14.25" customHeight="1">
      <c r="B1964" s="1" t="s">
        <v>1952</v>
      </c>
      <c r="C1964" s="4">
        <v>807.31</v>
      </c>
      <c r="D1964" s="4">
        <v>206.57</v>
      </c>
      <c r="E1964" s="4">
        <v>60.25</v>
      </c>
      <c r="F1964" s="4">
        <v>92.10999999999999</v>
      </c>
      <c r="G1964" s="5">
        <v>4.0</v>
      </c>
      <c r="H1964" s="4">
        <v>15.0625</v>
      </c>
      <c r="I1964" s="4">
        <v>23.027499999999996</v>
      </c>
      <c r="J1964" s="4">
        <v>700.7</v>
      </c>
      <c r="K1964" s="4">
        <v>106.60999999999999</v>
      </c>
      <c r="L1964" s="4">
        <v>60.25</v>
      </c>
      <c r="M1964" s="4">
        <v>92.10999999999999</v>
      </c>
      <c r="N1964" s="4">
        <v>959.6700000000001</v>
      </c>
      <c r="O1964" s="5">
        <v>455.0</v>
      </c>
      <c r="P1964" s="4">
        <v>1.54</v>
      </c>
      <c r="Q1964" s="4">
        <v>201.8275</v>
      </c>
    </row>
    <row r="1965" ht="14.25" customHeight="1">
      <c r="B1965" s="1" t="s">
        <v>1953</v>
      </c>
      <c r="C1965" s="4">
        <v>7660.39</v>
      </c>
      <c r="D1965" s="4">
        <v>1720.9199999999998</v>
      </c>
      <c r="E1965" s="4">
        <v>408.5</v>
      </c>
      <c r="F1965" s="4">
        <v>947.4200000000001</v>
      </c>
      <c r="G1965" s="5">
        <v>35.0</v>
      </c>
      <c r="H1965" s="4">
        <v>11.67142857142857</v>
      </c>
      <c r="I1965" s="4">
        <v>27.06914285714286</v>
      </c>
      <c r="J1965" s="4">
        <v>6639.92</v>
      </c>
      <c r="K1965" s="4">
        <v>1020.4700000000001</v>
      </c>
      <c r="L1965" s="4">
        <v>408.5</v>
      </c>
      <c r="M1965" s="4">
        <v>947.4200000000001</v>
      </c>
      <c r="N1965" s="4">
        <v>9016.31</v>
      </c>
      <c r="O1965" s="5">
        <v>4447.0</v>
      </c>
      <c r="P1965" s="4">
        <v>1.493123454013942</v>
      </c>
      <c r="Q1965" s="4">
        <v>218.86828571428572</v>
      </c>
    </row>
    <row r="1966" ht="14.25" customHeight="1">
      <c r="B1966" s="1" t="s">
        <v>1954</v>
      </c>
      <c r="C1966" s="4">
        <v>21999.75</v>
      </c>
      <c r="D1966" s="4">
        <v>6286.300000000001</v>
      </c>
      <c r="E1966" s="4">
        <v>300.25</v>
      </c>
      <c r="F1966" s="4">
        <v>1368.88</v>
      </c>
      <c r="G1966" s="5">
        <v>18.0</v>
      </c>
      <c r="H1966" s="4">
        <v>16.680555555555557</v>
      </c>
      <c r="I1966" s="4">
        <v>76.0488888888889</v>
      </c>
      <c r="J1966" s="4">
        <v>20681.63</v>
      </c>
      <c r="K1966" s="4">
        <v>1295.6200000000001</v>
      </c>
      <c r="L1966" s="4">
        <v>300.25</v>
      </c>
      <c r="M1966" s="4">
        <v>1368.88</v>
      </c>
      <c r="N1966" s="4">
        <v>23668.879999999997</v>
      </c>
      <c r="O1966" s="5">
        <v>9442.0</v>
      </c>
      <c r="P1966" s="4">
        <v>2.190386570641813</v>
      </c>
      <c r="Q1966" s="4">
        <v>1222.2083333333333</v>
      </c>
    </row>
    <row r="1967" ht="14.25" customHeight="1">
      <c r="B1967" s="1" t="s">
        <v>1955</v>
      </c>
      <c r="C1967" s="4">
        <v>3565.9100000000003</v>
      </c>
      <c r="D1967" s="4">
        <v>1056.37</v>
      </c>
      <c r="E1967" s="4">
        <v>124.0</v>
      </c>
      <c r="F1967" s="4">
        <v>400.3</v>
      </c>
      <c r="G1967" s="5">
        <v>11.0</v>
      </c>
      <c r="H1967" s="4">
        <v>11.272727272727273</v>
      </c>
      <c r="I1967" s="4">
        <v>36.39090909090909</v>
      </c>
      <c r="J1967" s="4">
        <v>3350.6</v>
      </c>
      <c r="K1967" s="4">
        <v>215.30999999999997</v>
      </c>
      <c r="L1967" s="4">
        <v>124.0</v>
      </c>
      <c r="M1967" s="4">
        <v>400.3</v>
      </c>
      <c r="N1967" s="4">
        <v>4090.21</v>
      </c>
      <c r="O1967" s="5">
        <v>2489.0</v>
      </c>
      <c r="P1967" s="4">
        <v>1.346163117717959</v>
      </c>
      <c r="Q1967" s="4">
        <v>324.1736363636364</v>
      </c>
    </row>
    <row r="1968" ht="14.25" customHeight="1">
      <c r="B1968" s="1" t="s">
        <v>1956</v>
      </c>
      <c r="C1968" s="4">
        <v>7644.44</v>
      </c>
      <c r="D1968" s="4">
        <v>2766.91</v>
      </c>
      <c r="E1968" s="4">
        <v>224.0</v>
      </c>
      <c r="F1968" s="4">
        <v>635.8399999999999</v>
      </c>
      <c r="G1968" s="5">
        <v>12.0</v>
      </c>
      <c r="H1968" s="4">
        <v>18.666666666666668</v>
      </c>
      <c r="I1968" s="4">
        <v>52.98666666666666</v>
      </c>
      <c r="J1968" s="4">
        <v>6858.459999999999</v>
      </c>
      <c r="K1968" s="4">
        <v>785.98</v>
      </c>
      <c r="L1968" s="4">
        <v>224.0</v>
      </c>
      <c r="M1968" s="4">
        <v>635.8399999999999</v>
      </c>
      <c r="N1968" s="4">
        <v>8504.279999999999</v>
      </c>
      <c r="O1968" s="5">
        <v>5640.0</v>
      </c>
      <c r="P1968" s="4">
        <v>1.2160390070921985</v>
      </c>
      <c r="Q1968" s="4">
        <v>637.0366666666666</v>
      </c>
    </row>
    <row r="1969" ht="14.25" customHeight="1">
      <c r="B1969" s="1" t="s">
        <v>1957</v>
      </c>
      <c r="C1969" s="4">
        <v>8960.399999999998</v>
      </c>
      <c r="D1969" s="4">
        <v>3245.56</v>
      </c>
      <c r="E1969" s="4">
        <v>144.75</v>
      </c>
      <c r="F1969" s="4">
        <v>986.38</v>
      </c>
      <c r="G1969" s="5">
        <v>6.0</v>
      </c>
      <c r="H1969" s="4">
        <v>24.125</v>
      </c>
      <c r="I1969" s="4">
        <v>164.39666666666668</v>
      </c>
      <c r="J1969" s="4">
        <v>7579.0</v>
      </c>
      <c r="K1969" s="4">
        <v>1381.3999999999999</v>
      </c>
      <c r="L1969" s="4">
        <v>144.75</v>
      </c>
      <c r="M1969" s="4">
        <v>986.38</v>
      </c>
      <c r="N1969" s="4">
        <v>10091.53</v>
      </c>
      <c r="O1969" s="5">
        <v>6900.0</v>
      </c>
      <c r="P1969" s="4">
        <v>1.0984057971014494</v>
      </c>
      <c r="Q1969" s="4">
        <v>1493.3999999999996</v>
      </c>
    </row>
    <row r="1970" ht="14.25" customHeight="1">
      <c r="B1970" s="1" t="s">
        <v>1958</v>
      </c>
      <c r="C1970" s="4">
        <v>503.53999999999996</v>
      </c>
      <c r="D1970" s="4">
        <v>268.38</v>
      </c>
      <c r="E1970" s="4">
        <v>28.75</v>
      </c>
      <c r="F1970" s="4">
        <v>31.96</v>
      </c>
      <c r="G1970" s="5">
        <v>2.0</v>
      </c>
      <c r="H1970" s="4">
        <v>14.375</v>
      </c>
      <c r="I1970" s="4">
        <v>15.98</v>
      </c>
      <c r="J1970" s="4">
        <v>440.3</v>
      </c>
      <c r="K1970" s="4">
        <v>63.239999999999995</v>
      </c>
      <c r="L1970" s="4">
        <v>28.75</v>
      </c>
      <c r="M1970" s="4">
        <v>31.96</v>
      </c>
      <c r="N1970" s="4">
        <v>564.25</v>
      </c>
      <c r="O1970" s="5">
        <v>70.0</v>
      </c>
      <c r="P1970" s="4">
        <v>6.29</v>
      </c>
      <c r="Q1970" s="4">
        <v>251.76999999999998</v>
      </c>
    </row>
    <row r="1971" ht="14.25" customHeight="1">
      <c r="B1971" s="1" t="s">
        <v>1959</v>
      </c>
      <c r="C1971" s="4">
        <v>1437.2600000000002</v>
      </c>
      <c r="D1971" s="4">
        <v>344.3</v>
      </c>
      <c r="E1971" s="4">
        <v>18.75</v>
      </c>
      <c r="F1971" s="4">
        <v>79.4</v>
      </c>
      <c r="G1971" s="5">
        <v>4.0</v>
      </c>
      <c r="H1971" s="4">
        <v>4.6875</v>
      </c>
      <c r="I1971" s="4">
        <v>19.85</v>
      </c>
      <c r="J1971" s="4">
        <v>1277.46</v>
      </c>
      <c r="K1971" s="4">
        <v>159.8</v>
      </c>
      <c r="L1971" s="4">
        <v>18.75</v>
      </c>
      <c r="M1971" s="4">
        <v>79.4</v>
      </c>
      <c r="N1971" s="4">
        <v>1535.41</v>
      </c>
      <c r="O1971" s="5">
        <v>144.0</v>
      </c>
      <c r="P1971" s="4">
        <v>8.87125</v>
      </c>
      <c r="Q1971" s="4">
        <v>359.31500000000005</v>
      </c>
    </row>
    <row r="1972" ht="14.25" customHeight="1">
      <c r="B1972" s="1" t="s">
        <v>1960</v>
      </c>
      <c r="C1972" s="4">
        <v>10876.820000000002</v>
      </c>
      <c r="D1972" s="4">
        <v>2685.5600000000004</v>
      </c>
      <c r="E1972" s="4">
        <v>225.5</v>
      </c>
      <c r="F1972" s="4">
        <v>654.9699999999999</v>
      </c>
      <c r="G1972" s="5">
        <v>18.0</v>
      </c>
      <c r="H1972" s="4">
        <v>12.527777777777779</v>
      </c>
      <c r="I1972" s="4">
        <v>36.38722222222222</v>
      </c>
      <c r="J1972" s="4">
        <v>10025.08</v>
      </c>
      <c r="K1972" s="4">
        <v>851.74</v>
      </c>
      <c r="L1972" s="4">
        <v>225.5</v>
      </c>
      <c r="M1972" s="4">
        <v>654.9699999999999</v>
      </c>
      <c r="N1972" s="4">
        <v>11757.289999999997</v>
      </c>
      <c r="O1972" s="5">
        <v>4072.0</v>
      </c>
      <c r="P1972" s="4">
        <v>2.4619548133595286</v>
      </c>
      <c r="Q1972" s="4">
        <v>604.2677777777778</v>
      </c>
    </row>
    <row r="1973" ht="14.25" customHeight="1">
      <c r="B1973" s="1" t="s">
        <v>1961</v>
      </c>
      <c r="C1973" s="4">
        <v>4075.44</v>
      </c>
      <c r="D1973" s="4">
        <v>880.87</v>
      </c>
      <c r="E1973" s="4">
        <v>81.5</v>
      </c>
      <c r="F1973" s="4">
        <v>187.07</v>
      </c>
      <c r="G1973" s="5">
        <v>4.0</v>
      </c>
      <c r="H1973" s="4">
        <v>20.375</v>
      </c>
      <c r="I1973" s="4">
        <v>46.7675</v>
      </c>
      <c r="J1973" s="4">
        <v>3795.3</v>
      </c>
      <c r="K1973" s="4">
        <v>280.14</v>
      </c>
      <c r="L1973" s="4">
        <v>81.5</v>
      </c>
      <c r="M1973" s="4">
        <v>187.07</v>
      </c>
      <c r="N1973" s="4">
        <v>4344.01</v>
      </c>
      <c r="O1973" s="5">
        <v>1555.0</v>
      </c>
      <c r="P1973" s="4">
        <v>2.4407073954983924</v>
      </c>
      <c r="Q1973" s="4">
        <v>1018.86</v>
      </c>
    </row>
    <row r="1974" ht="14.25" customHeight="1">
      <c r="B1974" s="1" t="s">
        <v>1962</v>
      </c>
      <c r="C1974" s="4">
        <v>17952.769999999993</v>
      </c>
      <c r="D1974" s="4">
        <v>4640.129999999999</v>
      </c>
      <c r="E1974" s="4">
        <v>662.25</v>
      </c>
      <c r="F1974" s="4">
        <v>1745.3700000000001</v>
      </c>
      <c r="G1974" s="5">
        <v>51.0</v>
      </c>
      <c r="H1974" s="4">
        <v>12.985294117647058</v>
      </c>
      <c r="I1974" s="4">
        <v>34.22294117647059</v>
      </c>
      <c r="J1974" s="4">
        <v>16252.52</v>
      </c>
      <c r="K1974" s="4">
        <v>1700.25</v>
      </c>
      <c r="L1974" s="4">
        <v>662.25</v>
      </c>
      <c r="M1974" s="4">
        <v>1745.3700000000001</v>
      </c>
      <c r="N1974" s="4">
        <v>20360.390000000003</v>
      </c>
      <c r="O1974" s="5">
        <v>11981.0</v>
      </c>
      <c r="P1974" s="4">
        <v>1.3565244971204407</v>
      </c>
      <c r="Q1974" s="4">
        <v>352.01509803921556</v>
      </c>
    </row>
    <row r="1975" ht="14.25" customHeight="1">
      <c r="B1975" s="1" t="s">
        <v>1963</v>
      </c>
      <c r="C1975" s="4">
        <v>1092.52</v>
      </c>
      <c r="D1975" s="4">
        <v>488.38000000000005</v>
      </c>
      <c r="E1975" s="4">
        <v>79.25</v>
      </c>
      <c r="F1975" s="4">
        <v>159.76</v>
      </c>
      <c r="G1975" s="5">
        <v>6.0</v>
      </c>
      <c r="H1975" s="4">
        <v>13.208333333333334</v>
      </c>
      <c r="I1975" s="4">
        <v>26.626666666666665</v>
      </c>
      <c r="J1975" s="4">
        <v>959.8199999999999</v>
      </c>
      <c r="K1975" s="4">
        <v>132.70000000000002</v>
      </c>
      <c r="L1975" s="4">
        <v>79.25</v>
      </c>
      <c r="M1975" s="4">
        <v>159.76</v>
      </c>
      <c r="N1975" s="4">
        <v>1331.5300000000002</v>
      </c>
      <c r="O1975" s="5">
        <v>1328.0</v>
      </c>
      <c r="P1975" s="4">
        <v>0.7227560240963855</v>
      </c>
      <c r="Q1975" s="4">
        <v>182.08666666666667</v>
      </c>
    </row>
    <row r="1976" ht="14.25" customHeight="1">
      <c r="B1976" s="1" t="s">
        <v>1964</v>
      </c>
      <c r="C1976" s="4">
        <v>451418.63999999914</v>
      </c>
      <c r="D1976" s="4">
        <v>160327.04000000027</v>
      </c>
      <c r="E1976" s="4">
        <v>11861.75</v>
      </c>
      <c r="F1976" s="4">
        <v>34777.42000000024</v>
      </c>
      <c r="G1976" s="5">
        <v>1743.0</v>
      </c>
      <c r="H1976" s="4">
        <v>6.805364314400459</v>
      </c>
      <c r="I1976" s="4">
        <v>19.95262191623651</v>
      </c>
      <c r="J1976" s="4">
        <v>413200.08000000037</v>
      </c>
      <c r="K1976" s="4">
        <v>38199.05999999999</v>
      </c>
      <c r="L1976" s="4">
        <v>11861.75</v>
      </c>
      <c r="M1976" s="4">
        <v>34777.42000000024</v>
      </c>
      <c r="N1976" s="4">
        <v>498057.81000000343</v>
      </c>
      <c r="O1976" s="5">
        <v>334087.0</v>
      </c>
      <c r="P1976" s="4">
        <v>1.2368038265481758</v>
      </c>
      <c r="Q1976" s="4">
        <v>258.9894664371768</v>
      </c>
    </row>
    <row r="1977" ht="14.25" customHeight="1">
      <c r="B1977" s="1" t="s">
        <v>1965</v>
      </c>
      <c r="C1977" s="4">
        <v>29788.139999999996</v>
      </c>
      <c r="D1977" s="4">
        <v>7999.62</v>
      </c>
      <c r="E1977" s="4">
        <v>1148.5</v>
      </c>
      <c r="F1977" s="4">
        <v>3162.3600000000024</v>
      </c>
      <c r="G1977" s="5">
        <v>102.0</v>
      </c>
      <c r="H1977" s="4">
        <v>11.259803921568627</v>
      </c>
      <c r="I1977" s="4">
        <v>31.00352941176473</v>
      </c>
      <c r="J1977" s="4">
        <v>26780.64999999999</v>
      </c>
      <c r="K1977" s="4">
        <v>3007.4900000000002</v>
      </c>
      <c r="L1977" s="4">
        <v>1148.5</v>
      </c>
      <c r="M1977" s="4">
        <v>3162.3600000000024</v>
      </c>
      <c r="N1977" s="4">
        <v>34099.0</v>
      </c>
      <c r="O1977" s="5">
        <v>20571.0</v>
      </c>
      <c r="P1977" s="4">
        <v>1.301864274950172</v>
      </c>
      <c r="Q1977" s="4">
        <v>292.0405882352941</v>
      </c>
    </row>
    <row r="1978" ht="14.25" customHeight="1">
      <c r="B1978" s="1" t="s">
        <v>1966</v>
      </c>
      <c r="C1978" s="4">
        <v>5226.030000000001</v>
      </c>
      <c r="D1978" s="4">
        <v>1332.51</v>
      </c>
      <c r="E1978" s="4">
        <v>143.25</v>
      </c>
      <c r="F1978" s="4">
        <v>438.56</v>
      </c>
      <c r="G1978" s="5">
        <v>14.0</v>
      </c>
      <c r="H1978" s="4">
        <v>10.232142857142858</v>
      </c>
      <c r="I1978" s="4">
        <v>31.325714285714287</v>
      </c>
      <c r="J1978" s="4">
        <v>4908.390000000001</v>
      </c>
      <c r="K1978" s="4">
        <v>317.64000000000004</v>
      </c>
      <c r="L1978" s="4">
        <v>143.25</v>
      </c>
      <c r="M1978" s="4">
        <v>438.56</v>
      </c>
      <c r="N1978" s="4">
        <v>5807.839999999999</v>
      </c>
      <c r="O1978" s="5">
        <v>3618.0</v>
      </c>
      <c r="P1978" s="4">
        <v>1.3566583747927035</v>
      </c>
      <c r="Q1978" s="4">
        <v>373.2878571428572</v>
      </c>
    </row>
    <row r="1979" ht="14.25" customHeight="1">
      <c r="B1979" s="1" t="s">
        <v>1967</v>
      </c>
      <c r="C1979" s="4">
        <v>95660.95999999998</v>
      </c>
      <c r="D1979" s="4">
        <v>26819.25999999998</v>
      </c>
      <c r="E1979" s="4">
        <v>2850.75</v>
      </c>
      <c r="F1979" s="4">
        <v>9771.749999999998</v>
      </c>
      <c r="G1979" s="5">
        <v>263.0</v>
      </c>
      <c r="H1979" s="4">
        <v>10.8393536121673</v>
      </c>
      <c r="I1979" s="4">
        <v>37.15494296577946</v>
      </c>
      <c r="J1979" s="4">
        <v>86096.09999999998</v>
      </c>
      <c r="K1979" s="4">
        <v>9564.86</v>
      </c>
      <c r="L1979" s="4">
        <v>2850.75</v>
      </c>
      <c r="M1979" s="4">
        <v>9771.749999999998</v>
      </c>
      <c r="N1979" s="4">
        <v>108283.46000000008</v>
      </c>
      <c r="O1979" s="5">
        <v>68219.0</v>
      </c>
      <c r="P1979" s="4">
        <v>1.2620545595801753</v>
      </c>
      <c r="Q1979" s="4">
        <v>363.72988593155884</v>
      </c>
    </row>
    <row r="1980" ht="14.25" customHeight="1">
      <c r="B1980" s="1" t="s">
        <v>1968</v>
      </c>
      <c r="C1980" s="4">
        <v>197285.01999999993</v>
      </c>
      <c r="D1980" s="4">
        <v>50203.089999999924</v>
      </c>
      <c r="E1980" s="4">
        <v>5175.75</v>
      </c>
      <c r="F1980" s="4">
        <v>18923.260000000002</v>
      </c>
      <c r="G1980" s="5">
        <v>464.0</v>
      </c>
      <c r="H1980" s="4">
        <v>11.154633620689655</v>
      </c>
      <c r="I1980" s="4">
        <v>40.78288793103449</v>
      </c>
      <c r="J1980" s="4">
        <v>180586.4899999998</v>
      </c>
      <c r="K1980" s="4">
        <v>16659.530000000013</v>
      </c>
      <c r="L1980" s="4">
        <v>5175.75</v>
      </c>
      <c r="M1980" s="4">
        <v>18923.260000000002</v>
      </c>
      <c r="N1980" s="4">
        <v>221384.03000000006</v>
      </c>
      <c r="O1980" s="5">
        <v>144068.0</v>
      </c>
      <c r="P1980" s="4">
        <v>1.2534809256739858</v>
      </c>
      <c r="Q1980" s="4">
        <v>425.18323275862053</v>
      </c>
    </row>
    <row r="1981" ht="14.25" customHeight="1">
      <c r="B1981" s="1" t="s">
        <v>1969</v>
      </c>
      <c r="C1981" s="4">
        <v>22195.449999999997</v>
      </c>
      <c r="D1981" s="4">
        <v>6040.3099999999995</v>
      </c>
      <c r="E1981" s="4">
        <v>550.25</v>
      </c>
      <c r="F1981" s="4">
        <v>2374.54</v>
      </c>
      <c r="G1981" s="5">
        <v>55.0</v>
      </c>
      <c r="H1981" s="4">
        <v>10.004545454545454</v>
      </c>
      <c r="I1981" s="4">
        <v>43.17345454545455</v>
      </c>
      <c r="J1981" s="4">
        <v>20249.81</v>
      </c>
      <c r="K1981" s="4">
        <v>1945.6400000000003</v>
      </c>
      <c r="L1981" s="4">
        <v>550.25</v>
      </c>
      <c r="M1981" s="4">
        <v>2374.54</v>
      </c>
      <c r="N1981" s="4">
        <v>25120.24</v>
      </c>
      <c r="O1981" s="5">
        <v>15538.0</v>
      </c>
      <c r="P1981" s="4">
        <v>1.303244304286266</v>
      </c>
      <c r="Q1981" s="4">
        <v>403.5536363636363</v>
      </c>
    </row>
    <row r="1982" ht="14.25" customHeight="1">
      <c r="B1982" s="1" t="s">
        <v>1970</v>
      </c>
      <c r="C1982" s="4">
        <v>23045.899999999998</v>
      </c>
      <c r="D1982" s="4">
        <v>5781.240000000001</v>
      </c>
      <c r="E1982" s="4">
        <v>797.5</v>
      </c>
      <c r="F1982" s="4">
        <v>2667.4900000000007</v>
      </c>
      <c r="G1982" s="5">
        <v>84.0</v>
      </c>
      <c r="H1982" s="4">
        <v>9.494047619047619</v>
      </c>
      <c r="I1982" s="4">
        <v>31.755833333333342</v>
      </c>
      <c r="J1982" s="4">
        <v>20635.300000000003</v>
      </c>
      <c r="K1982" s="4">
        <v>2410.5999999999995</v>
      </c>
      <c r="L1982" s="4">
        <v>797.5</v>
      </c>
      <c r="M1982" s="4">
        <v>2667.4900000000007</v>
      </c>
      <c r="N1982" s="4">
        <v>26510.89</v>
      </c>
      <c r="O1982" s="5">
        <v>14863.0</v>
      </c>
      <c r="P1982" s="4">
        <v>1.388367086052614</v>
      </c>
      <c r="Q1982" s="4">
        <v>274.3559523809524</v>
      </c>
    </row>
    <row r="1983" ht="14.25" customHeight="1">
      <c r="B1983" s="1" t="s">
        <v>1971</v>
      </c>
      <c r="C1983" s="4">
        <v>45998.75999999996</v>
      </c>
      <c r="D1983" s="4">
        <v>12931.590000000004</v>
      </c>
      <c r="E1983" s="4">
        <v>2168.0</v>
      </c>
      <c r="F1983" s="4">
        <v>5372.939999999998</v>
      </c>
      <c r="G1983" s="5">
        <v>227.0</v>
      </c>
      <c r="H1983" s="4">
        <v>9.550660792951541</v>
      </c>
      <c r="I1983" s="4">
        <v>23.66933920704845</v>
      </c>
      <c r="J1983" s="4">
        <v>41217.53</v>
      </c>
      <c r="K1983" s="4">
        <v>4781.2300000000005</v>
      </c>
      <c r="L1983" s="4">
        <v>2168.0</v>
      </c>
      <c r="M1983" s="4">
        <v>5372.939999999998</v>
      </c>
      <c r="N1983" s="4">
        <v>53539.70000000004</v>
      </c>
      <c r="O1983" s="5">
        <v>32908.0</v>
      </c>
      <c r="P1983" s="4">
        <v>1.2525079008143916</v>
      </c>
      <c r="Q1983" s="4">
        <v>202.63770925110114</v>
      </c>
    </row>
    <row r="1984" ht="14.25" customHeight="1">
      <c r="B1984" s="1" t="s">
        <v>1972</v>
      </c>
      <c r="C1984" s="4">
        <v>99248.32000000004</v>
      </c>
      <c r="D1984" s="4">
        <v>26315.189999999995</v>
      </c>
      <c r="E1984" s="4">
        <v>2816.0</v>
      </c>
      <c r="F1984" s="4">
        <v>8454.449999999995</v>
      </c>
      <c r="G1984" s="5">
        <v>198.0</v>
      </c>
      <c r="H1984" s="4">
        <v>14.222222222222221</v>
      </c>
      <c r="I1984" s="4">
        <v>42.6992424242424</v>
      </c>
      <c r="J1984" s="4">
        <v>90020.96</v>
      </c>
      <c r="K1984" s="4">
        <v>9227.360000000002</v>
      </c>
      <c r="L1984" s="4">
        <v>2816.0</v>
      </c>
      <c r="M1984" s="4">
        <v>8454.449999999995</v>
      </c>
      <c r="N1984" s="4">
        <v>110518.76999999999</v>
      </c>
      <c r="O1984" s="5">
        <v>75342.0</v>
      </c>
      <c r="P1984" s="4">
        <v>1.1948310371373205</v>
      </c>
      <c r="Q1984" s="4">
        <v>501.2541414141416</v>
      </c>
    </row>
    <row r="1985" ht="14.25" customHeight="1">
      <c r="B1985" s="1" t="s">
        <v>1973</v>
      </c>
      <c r="C1985" s="4">
        <v>14258.339999999998</v>
      </c>
      <c r="D1985" s="4">
        <v>3840.77</v>
      </c>
      <c r="E1985" s="4">
        <v>374.5</v>
      </c>
      <c r="F1985" s="4">
        <v>1432.15</v>
      </c>
      <c r="G1985" s="5">
        <v>35.0</v>
      </c>
      <c r="H1985" s="4">
        <v>10.7</v>
      </c>
      <c r="I1985" s="4">
        <v>40.91857142857143</v>
      </c>
      <c r="J1985" s="4">
        <v>12974.52</v>
      </c>
      <c r="K1985" s="4">
        <v>1283.8200000000004</v>
      </c>
      <c r="L1985" s="4">
        <v>374.5</v>
      </c>
      <c r="M1985" s="4">
        <v>1432.15</v>
      </c>
      <c r="N1985" s="4">
        <v>16064.99</v>
      </c>
      <c r="O1985" s="5">
        <v>9910.0</v>
      </c>
      <c r="P1985" s="4">
        <v>1.3092351160443996</v>
      </c>
      <c r="Q1985" s="4">
        <v>407.38114285714283</v>
      </c>
    </row>
    <row r="1986" ht="14.25" customHeight="1">
      <c r="B1986" s="1" t="s">
        <v>1974</v>
      </c>
      <c r="C1986" s="4">
        <v>1317.9400000000003</v>
      </c>
      <c r="D1986" s="4">
        <v>518.8000000000001</v>
      </c>
      <c r="E1986" s="4">
        <v>54.25</v>
      </c>
      <c r="F1986" s="4">
        <v>180.66999999999996</v>
      </c>
      <c r="G1986" s="5">
        <v>6.0</v>
      </c>
      <c r="H1986" s="4">
        <v>9.041666666666666</v>
      </c>
      <c r="I1986" s="4">
        <v>30.11166666666666</v>
      </c>
      <c r="J1986" s="4">
        <v>1168.76</v>
      </c>
      <c r="K1986" s="4">
        <v>149.18</v>
      </c>
      <c r="L1986" s="4">
        <v>54.25</v>
      </c>
      <c r="M1986" s="4">
        <v>180.66999999999996</v>
      </c>
      <c r="N1986" s="4">
        <v>1552.86</v>
      </c>
      <c r="O1986" s="5">
        <v>2092.0</v>
      </c>
      <c r="P1986" s="4">
        <v>0.5586806883365201</v>
      </c>
      <c r="Q1986" s="4">
        <v>219.65666666666672</v>
      </c>
    </row>
    <row r="1987" ht="14.25" customHeight="1">
      <c r="B1987" s="1" t="s">
        <v>1975</v>
      </c>
      <c r="C1987" s="4">
        <v>49255.149999999965</v>
      </c>
      <c r="D1987" s="4">
        <v>13902.550000000003</v>
      </c>
      <c r="E1987" s="4">
        <v>1535.75</v>
      </c>
      <c r="F1987" s="4">
        <v>4814.500000000001</v>
      </c>
      <c r="G1987" s="5">
        <v>123.0</v>
      </c>
      <c r="H1987" s="4">
        <v>12.485772357723578</v>
      </c>
      <c r="I1987" s="4">
        <v>39.14227642276423</v>
      </c>
      <c r="J1987" s="4">
        <v>44905.74</v>
      </c>
      <c r="K1987" s="4">
        <v>4290.909999999999</v>
      </c>
      <c r="L1987" s="4">
        <v>1535.75</v>
      </c>
      <c r="M1987" s="4">
        <v>4814.500000000001</v>
      </c>
      <c r="N1987" s="4">
        <v>55605.399999999965</v>
      </c>
      <c r="O1987" s="5">
        <v>35893.0</v>
      </c>
      <c r="P1987" s="4">
        <v>1.2511002145265093</v>
      </c>
      <c r="Q1987" s="4">
        <v>400.44837398373954</v>
      </c>
    </row>
    <row r="1988" ht="14.25" customHeight="1">
      <c r="B1988" s="1" t="s">
        <v>1976</v>
      </c>
      <c r="C1988" s="4">
        <v>61036.07</v>
      </c>
      <c r="D1988" s="4">
        <v>13822.469999999994</v>
      </c>
      <c r="E1988" s="4">
        <v>1787.25</v>
      </c>
      <c r="F1988" s="4">
        <v>3712.5500000000015</v>
      </c>
      <c r="G1988" s="5">
        <v>121.0</v>
      </c>
      <c r="H1988" s="4">
        <v>14.770661157024794</v>
      </c>
      <c r="I1988" s="4">
        <v>30.682231404958692</v>
      </c>
      <c r="J1988" s="4">
        <v>55808.24999999999</v>
      </c>
      <c r="K1988" s="4">
        <v>5227.820000000001</v>
      </c>
      <c r="L1988" s="4">
        <v>1787.25</v>
      </c>
      <c r="M1988" s="4">
        <v>3712.5500000000015</v>
      </c>
      <c r="N1988" s="4">
        <v>66535.86999999998</v>
      </c>
      <c r="O1988" s="5">
        <v>21422.0</v>
      </c>
      <c r="P1988" s="4">
        <v>2.605183923069741</v>
      </c>
      <c r="Q1988" s="4">
        <v>504.4303305785124</v>
      </c>
    </row>
    <row r="1989" ht="14.25" customHeight="1">
      <c r="B1989" s="1" t="s">
        <v>1977</v>
      </c>
      <c r="C1989" s="4">
        <v>124.89</v>
      </c>
      <c r="D1989" s="4">
        <v>53.13</v>
      </c>
      <c r="E1989" s="4">
        <v>0.0</v>
      </c>
      <c r="F1989" s="4">
        <v>16.39</v>
      </c>
      <c r="G1989" s="5">
        <v>1.0</v>
      </c>
      <c r="H1989" s="4">
        <v>0.0</v>
      </c>
      <c r="I1989" s="4">
        <v>16.39</v>
      </c>
      <c r="J1989" s="4">
        <v>99.94</v>
      </c>
      <c r="K1989" s="4">
        <v>24.95</v>
      </c>
      <c r="L1989" s="4">
        <v>0.0</v>
      </c>
      <c r="M1989" s="4">
        <v>16.39</v>
      </c>
      <c r="N1989" s="4">
        <v>141.28</v>
      </c>
      <c r="O1989" s="5">
        <v>263.0</v>
      </c>
      <c r="P1989" s="4">
        <v>0.38</v>
      </c>
      <c r="Q1989" s="4">
        <v>124.89</v>
      </c>
    </row>
    <row r="1990" ht="14.25" customHeight="1">
      <c r="B1990" s="1" t="s">
        <v>1978</v>
      </c>
      <c r="C1990" s="4">
        <v>1272.74</v>
      </c>
      <c r="D1990" s="4">
        <v>347.8</v>
      </c>
      <c r="E1990" s="4">
        <v>44.25</v>
      </c>
      <c r="F1990" s="4">
        <v>120.64999999999999</v>
      </c>
      <c r="G1990" s="5">
        <v>4.0</v>
      </c>
      <c r="H1990" s="4">
        <v>11.0625</v>
      </c>
      <c r="I1990" s="4">
        <v>30.162499999999998</v>
      </c>
      <c r="J1990" s="4">
        <v>1141.0</v>
      </c>
      <c r="K1990" s="4">
        <v>131.74</v>
      </c>
      <c r="L1990" s="4">
        <v>44.25</v>
      </c>
      <c r="M1990" s="4">
        <v>120.64999999999999</v>
      </c>
      <c r="N1990" s="4">
        <v>1437.6399999999999</v>
      </c>
      <c r="O1990" s="5">
        <v>940.0</v>
      </c>
      <c r="P1990" s="4">
        <v>1.2138297872340424</v>
      </c>
      <c r="Q1990" s="4">
        <v>318.185</v>
      </c>
    </row>
    <row r="1991" ht="14.25" customHeight="1">
      <c r="B1991" s="1" t="s">
        <v>1979</v>
      </c>
      <c r="C1991" s="4">
        <v>604.65</v>
      </c>
      <c r="D1991" s="4">
        <v>243.08</v>
      </c>
      <c r="E1991" s="4">
        <v>30.75</v>
      </c>
      <c r="F1991" s="4">
        <v>80.53999999999999</v>
      </c>
      <c r="G1991" s="5">
        <v>2.0</v>
      </c>
      <c r="H1991" s="4">
        <v>15.375</v>
      </c>
      <c r="I1991" s="4">
        <v>40.269999999999996</v>
      </c>
      <c r="J1991" s="4">
        <v>537.0</v>
      </c>
      <c r="K1991" s="4">
        <v>67.65</v>
      </c>
      <c r="L1991" s="4">
        <v>30.75</v>
      </c>
      <c r="M1991" s="4">
        <v>80.53999999999999</v>
      </c>
      <c r="N1991" s="4">
        <v>715.9399999999999</v>
      </c>
      <c r="O1991" s="5">
        <v>1180.0</v>
      </c>
      <c r="P1991" s="4">
        <v>0.45508474576271185</v>
      </c>
      <c r="Q1991" s="4">
        <v>302.325</v>
      </c>
    </row>
    <row r="1992" ht="14.25" customHeight="1">
      <c r="B1992" s="1" t="s">
        <v>1980</v>
      </c>
      <c r="C1992" s="4">
        <v>312.71</v>
      </c>
      <c r="D1992" s="4">
        <v>159.6</v>
      </c>
      <c r="E1992" s="4">
        <v>14.5</v>
      </c>
      <c r="F1992" s="4">
        <v>45.94</v>
      </c>
      <c r="G1992" s="5">
        <v>2.0</v>
      </c>
      <c r="H1992" s="4">
        <v>7.25</v>
      </c>
      <c r="I1992" s="4">
        <v>22.97</v>
      </c>
      <c r="J1992" s="4">
        <v>263.0</v>
      </c>
      <c r="K1992" s="4">
        <v>49.71</v>
      </c>
      <c r="L1992" s="4">
        <v>14.5</v>
      </c>
      <c r="M1992" s="4">
        <v>45.94</v>
      </c>
      <c r="N1992" s="4">
        <v>373.15</v>
      </c>
      <c r="O1992" s="5">
        <v>700.0</v>
      </c>
      <c r="P1992" s="4">
        <v>0.3757142857142857</v>
      </c>
      <c r="Q1992" s="4">
        <v>156.355</v>
      </c>
    </row>
    <row r="1993" ht="14.25" customHeight="1">
      <c r="B1993" s="1" t="s">
        <v>1981</v>
      </c>
      <c r="C1993" s="4">
        <v>1685.55</v>
      </c>
      <c r="D1993" s="4">
        <v>693.8199999999999</v>
      </c>
      <c r="E1993" s="4">
        <v>66.5</v>
      </c>
      <c r="F1993" s="4">
        <v>129.53</v>
      </c>
      <c r="G1993" s="5">
        <v>5.0</v>
      </c>
      <c r="H1993" s="4">
        <v>13.3</v>
      </c>
      <c r="I1993" s="4">
        <v>25.906</v>
      </c>
      <c r="J1993" s="4">
        <v>1510.9499999999998</v>
      </c>
      <c r="K1993" s="4">
        <v>174.6</v>
      </c>
      <c r="L1993" s="4">
        <v>66.5</v>
      </c>
      <c r="M1993" s="4">
        <v>129.53</v>
      </c>
      <c r="N1993" s="4">
        <v>1881.58</v>
      </c>
      <c r="O1993" s="5">
        <v>1445.0</v>
      </c>
      <c r="P1993" s="4">
        <v>1.0456401384083043</v>
      </c>
      <c r="Q1993" s="4">
        <v>337.11</v>
      </c>
    </row>
    <row r="1994" ht="14.25" customHeight="1">
      <c r="B1994" s="1" t="s">
        <v>1982</v>
      </c>
      <c r="C1994" s="4">
        <v>965.5100000000001</v>
      </c>
      <c r="D1994" s="4">
        <v>167.36</v>
      </c>
      <c r="E1994" s="4">
        <v>32.0</v>
      </c>
      <c r="F1994" s="4">
        <v>64.39999999999999</v>
      </c>
      <c r="G1994" s="5">
        <v>3.0</v>
      </c>
      <c r="H1994" s="4">
        <v>10.666666666666666</v>
      </c>
      <c r="I1994" s="4">
        <v>21.466666666666665</v>
      </c>
      <c r="J1994" s="4">
        <v>879.94</v>
      </c>
      <c r="K1994" s="4">
        <v>85.57</v>
      </c>
      <c r="L1994" s="4">
        <v>32.0</v>
      </c>
      <c r="M1994" s="4">
        <v>64.39999999999999</v>
      </c>
      <c r="N1994" s="4">
        <v>1061.91</v>
      </c>
      <c r="O1994" s="5">
        <v>841.0</v>
      </c>
      <c r="P1994" s="4">
        <v>1.0463020214030916</v>
      </c>
      <c r="Q1994" s="4">
        <v>321.8366666666667</v>
      </c>
    </row>
    <row r="1995" ht="14.25" customHeight="1">
      <c r="B1995" s="1" t="s">
        <v>1983</v>
      </c>
      <c r="C1995" s="4">
        <v>872.3400000000001</v>
      </c>
      <c r="D1995" s="4">
        <v>279.94</v>
      </c>
      <c r="E1995" s="4">
        <v>40.75</v>
      </c>
      <c r="F1995" s="4">
        <v>87.07000000000001</v>
      </c>
      <c r="G1995" s="5">
        <v>5.0</v>
      </c>
      <c r="H1995" s="4">
        <v>8.15</v>
      </c>
      <c r="I1995" s="4">
        <v>17.414</v>
      </c>
      <c r="J1995" s="4">
        <v>745.3599999999999</v>
      </c>
      <c r="K1995" s="4">
        <v>126.97999999999999</v>
      </c>
      <c r="L1995" s="4">
        <v>40.75</v>
      </c>
      <c r="M1995" s="4">
        <v>87.07000000000001</v>
      </c>
      <c r="N1995" s="4">
        <v>1000.16</v>
      </c>
      <c r="O1995" s="5">
        <v>1142.0</v>
      </c>
      <c r="P1995" s="4">
        <v>0.6526795096322241</v>
      </c>
      <c r="Q1995" s="4">
        <v>174.46800000000002</v>
      </c>
    </row>
    <row r="1996" ht="14.25" customHeight="1">
      <c r="B1996" s="1" t="s">
        <v>1984</v>
      </c>
      <c r="C1996" s="4">
        <v>274.76</v>
      </c>
      <c r="D1996" s="4">
        <v>102.38999999999999</v>
      </c>
      <c r="E1996" s="4">
        <v>25.25</v>
      </c>
      <c r="F1996" s="4">
        <v>63.35</v>
      </c>
      <c r="G1996" s="5">
        <v>3.0</v>
      </c>
      <c r="H1996" s="4">
        <v>8.416666666666666</v>
      </c>
      <c r="I1996" s="4">
        <v>21.116666666666667</v>
      </c>
      <c r="J1996" s="4">
        <v>175.42000000000002</v>
      </c>
      <c r="K1996" s="4">
        <v>99.34</v>
      </c>
      <c r="L1996" s="4">
        <v>25.25</v>
      </c>
      <c r="M1996" s="4">
        <v>63.35</v>
      </c>
      <c r="N1996" s="4">
        <v>363.36</v>
      </c>
      <c r="O1996" s="5">
        <v>358.0</v>
      </c>
      <c r="P1996" s="4">
        <v>0.49000000000000005</v>
      </c>
      <c r="Q1996" s="4">
        <v>91.58666666666666</v>
      </c>
    </row>
    <row r="1997" ht="14.25" customHeight="1">
      <c r="B1997" s="1" t="s">
        <v>1985</v>
      </c>
      <c r="C1997" s="4">
        <v>157.83</v>
      </c>
      <c r="D1997" s="4">
        <v>23.84</v>
      </c>
      <c r="E1997" s="4">
        <v>13.25</v>
      </c>
      <c r="F1997" s="4">
        <v>27.93</v>
      </c>
      <c r="G1997" s="5">
        <v>1.0</v>
      </c>
      <c r="H1997" s="4">
        <v>13.25</v>
      </c>
      <c r="I1997" s="4">
        <v>27.93</v>
      </c>
      <c r="J1997" s="4">
        <v>131.25</v>
      </c>
      <c r="K1997" s="4">
        <v>26.58</v>
      </c>
      <c r="L1997" s="4">
        <v>13.25</v>
      </c>
      <c r="M1997" s="4">
        <v>27.93</v>
      </c>
      <c r="N1997" s="4">
        <v>199.01</v>
      </c>
      <c r="O1997" s="5">
        <v>105.0</v>
      </c>
      <c r="P1997" s="4">
        <v>1.25</v>
      </c>
      <c r="Q1997" s="4">
        <v>157.83</v>
      </c>
    </row>
    <row r="1998" ht="14.25" customHeight="1">
      <c r="B1998" s="1" t="s">
        <v>1986</v>
      </c>
      <c r="C1998" s="4">
        <v>125284.22000000007</v>
      </c>
      <c r="D1998" s="4">
        <v>32856.92999999996</v>
      </c>
      <c r="E1998" s="4">
        <v>3427.25</v>
      </c>
      <c r="F1998" s="4">
        <v>11627.889999999996</v>
      </c>
      <c r="G1998" s="5">
        <v>244.0</v>
      </c>
      <c r="H1998" s="4">
        <v>14.04610655737705</v>
      </c>
      <c r="I1998" s="4">
        <v>47.655286885245886</v>
      </c>
      <c r="J1998" s="4">
        <v>115043.20999999999</v>
      </c>
      <c r="K1998" s="4">
        <v>10241.01</v>
      </c>
      <c r="L1998" s="4">
        <v>3427.25</v>
      </c>
      <c r="M1998" s="4">
        <v>11627.889999999996</v>
      </c>
      <c r="N1998" s="4">
        <v>140339.35999999996</v>
      </c>
      <c r="O1998" s="5">
        <v>92499.0</v>
      </c>
      <c r="P1998" s="4">
        <v>1.2437238240413409</v>
      </c>
      <c r="Q1998" s="4">
        <v>513.4599180327872</v>
      </c>
    </row>
    <row r="1999" ht="14.25" customHeight="1">
      <c r="B1999" s="1" t="s">
        <v>1987</v>
      </c>
      <c r="C1999" s="4">
        <v>2909.5699999999997</v>
      </c>
      <c r="D1999" s="4">
        <v>997.4</v>
      </c>
      <c r="E1999" s="4">
        <v>150.0</v>
      </c>
      <c r="F1999" s="4">
        <v>391.17000000000013</v>
      </c>
      <c r="G1999" s="5">
        <v>12.0</v>
      </c>
      <c r="H1999" s="4">
        <v>12.5</v>
      </c>
      <c r="I1999" s="4">
        <v>32.59750000000001</v>
      </c>
      <c r="J1999" s="4">
        <v>2685.1</v>
      </c>
      <c r="K1999" s="4">
        <v>224.46999999999994</v>
      </c>
      <c r="L1999" s="4">
        <v>150.0</v>
      </c>
      <c r="M1999" s="4">
        <v>391.17000000000013</v>
      </c>
      <c r="N1999" s="4">
        <v>3450.74</v>
      </c>
      <c r="O1999" s="5">
        <v>7373.0</v>
      </c>
      <c r="P1999" s="4">
        <v>0.36418011664180117</v>
      </c>
      <c r="Q1999" s="4">
        <v>242.46416666666664</v>
      </c>
    </row>
    <row r="2000" ht="14.25" customHeight="1">
      <c r="B2000" s="1" t="s">
        <v>1988</v>
      </c>
      <c r="C2000" s="4">
        <v>6173.83</v>
      </c>
      <c r="D2000" s="4">
        <v>1870.4899999999998</v>
      </c>
      <c r="E2000" s="4">
        <v>225.5</v>
      </c>
      <c r="F2000" s="4">
        <v>812.0100000000001</v>
      </c>
      <c r="G2000" s="5">
        <v>17.0</v>
      </c>
      <c r="H2000" s="4">
        <v>13.264705882352942</v>
      </c>
      <c r="I2000" s="4">
        <v>47.765294117647066</v>
      </c>
      <c r="J2000" s="4">
        <v>5462.12</v>
      </c>
      <c r="K2000" s="4">
        <v>711.7099999999999</v>
      </c>
      <c r="L2000" s="4">
        <v>225.5</v>
      </c>
      <c r="M2000" s="4">
        <v>812.0100000000001</v>
      </c>
      <c r="N2000" s="4">
        <v>7211.34</v>
      </c>
      <c r="O2000" s="5">
        <v>11764.0</v>
      </c>
      <c r="P2000" s="4">
        <v>0.464308058483509</v>
      </c>
      <c r="Q2000" s="4">
        <v>363.1664705882353</v>
      </c>
    </row>
    <row r="2001" ht="14.25" customHeight="1">
      <c r="B2001" s="1" t="s">
        <v>1989</v>
      </c>
      <c r="C2001" s="4">
        <v>301.02</v>
      </c>
      <c r="D2001" s="4">
        <v>75.48</v>
      </c>
      <c r="E2001" s="4">
        <v>15.5</v>
      </c>
      <c r="F2001" s="4">
        <v>75.53</v>
      </c>
      <c r="G2001" s="5">
        <v>1.0</v>
      </c>
      <c r="H2001" s="4">
        <v>15.5</v>
      </c>
      <c r="I2001" s="4">
        <v>75.53</v>
      </c>
      <c r="J2001" s="4">
        <v>287.52</v>
      </c>
      <c r="K2001" s="4">
        <v>13.5</v>
      </c>
      <c r="L2001" s="4">
        <v>15.5</v>
      </c>
      <c r="M2001" s="4">
        <v>75.53</v>
      </c>
      <c r="N2001" s="4">
        <v>392.05</v>
      </c>
      <c r="O2001" s="5">
        <v>599.0</v>
      </c>
      <c r="P2001" s="4">
        <v>0.48</v>
      </c>
      <c r="Q2001" s="4">
        <v>301.02</v>
      </c>
    </row>
    <row r="2002" ht="14.25" customHeight="1">
      <c r="B2002" s="1" t="s">
        <v>1990</v>
      </c>
      <c r="C2002" s="4">
        <v>764.23</v>
      </c>
      <c r="D2002" s="4">
        <v>269.89</v>
      </c>
      <c r="E2002" s="4">
        <v>69.75</v>
      </c>
      <c r="F2002" s="4">
        <v>101.88</v>
      </c>
      <c r="G2002" s="5">
        <v>5.0</v>
      </c>
      <c r="H2002" s="4">
        <v>13.95</v>
      </c>
      <c r="I2002" s="4">
        <v>20.375999999999998</v>
      </c>
      <c r="J2002" s="4">
        <v>628.14</v>
      </c>
      <c r="K2002" s="4">
        <v>136.09</v>
      </c>
      <c r="L2002" s="4">
        <v>69.75</v>
      </c>
      <c r="M2002" s="4">
        <v>101.88</v>
      </c>
      <c r="N2002" s="4">
        <v>935.86</v>
      </c>
      <c r="O2002" s="5">
        <v>1323.0</v>
      </c>
      <c r="P2002" s="4">
        <v>0.4747845804988662</v>
      </c>
      <c r="Q2002" s="4">
        <v>152.846</v>
      </c>
    </row>
    <row r="2003" ht="14.25" customHeight="1">
      <c r="B2003" s="1" t="s">
        <v>1991</v>
      </c>
      <c r="C2003" s="4">
        <v>732.87</v>
      </c>
      <c r="D2003" s="4">
        <v>210.4</v>
      </c>
      <c r="E2003" s="4">
        <v>33.25</v>
      </c>
      <c r="F2003" s="4">
        <v>135.07</v>
      </c>
      <c r="G2003" s="5">
        <v>2.0</v>
      </c>
      <c r="H2003" s="4">
        <v>16.625</v>
      </c>
      <c r="I2003" s="4">
        <v>67.535</v>
      </c>
      <c r="J2003" s="4">
        <v>620.8</v>
      </c>
      <c r="K2003" s="4">
        <v>112.07</v>
      </c>
      <c r="L2003" s="4">
        <v>33.25</v>
      </c>
      <c r="M2003" s="4">
        <v>135.07</v>
      </c>
      <c r="N2003" s="4">
        <v>901.19</v>
      </c>
      <c r="O2003" s="5">
        <v>1330.0</v>
      </c>
      <c r="P2003" s="4">
        <v>0.46676691729323305</v>
      </c>
      <c r="Q2003" s="4">
        <v>366.435</v>
      </c>
    </row>
    <row r="2004" ht="14.25" customHeight="1">
      <c r="B2004" s="1" t="s">
        <v>1992</v>
      </c>
      <c r="C2004" s="4">
        <v>459.59000000000003</v>
      </c>
      <c r="D2004" s="4">
        <v>134.66</v>
      </c>
      <c r="E2004" s="4">
        <v>53.0</v>
      </c>
      <c r="F2004" s="4">
        <v>86.77</v>
      </c>
      <c r="G2004" s="5">
        <v>4.0</v>
      </c>
      <c r="H2004" s="4">
        <v>13.25</v>
      </c>
      <c r="I2004" s="4">
        <v>21.6925</v>
      </c>
      <c r="J2004" s="4">
        <v>349.8</v>
      </c>
      <c r="K2004" s="4">
        <v>109.79</v>
      </c>
      <c r="L2004" s="4">
        <v>53.0</v>
      </c>
      <c r="M2004" s="4">
        <v>86.77</v>
      </c>
      <c r="N2004" s="4">
        <v>599.36</v>
      </c>
      <c r="O2004" s="5">
        <v>705.0</v>
      </c>
      <c r="P2004" s="4">
        <v>0.49617021276595746</v>
      </c>
      <c r="Q2004" s="4">
        <v>114.89750000000001</v>
      </c>
    </row>
    <row r="2005" ht="14.25" customHeight="1">
      <c r="B2005" s="1" t="s">
        <v>1993</v>
      </c>
      <c r="C2005" s="4">
        <v>2241.59</v>
      </c>
      <c r="D2005" s="4">
        <v>743.16</v>
      </c>
      <c r="E2005" s="4">
        <v>149.75</v>
      </c>
      <c r="F2005" s="4">
        <v>411.78999999999996</v>
      </c>
      <c r="G2005" s="5">
        <v>14.0</v>
      </c>
      <c r="H2005" s="4">
        <v>10.696428571428571</v>
      </c>
      <c r="I2005" s="4">
        <v>29.413571428571426</v>
      </c>
      <c r="J2005" s="4">
        <v>1862.66</v>
      </c>
      <c r="K2005" s="4">
        <v>378.93</v>
      </c>
      <c r="L2005" s="4">
        <v>149.75</v>
      </c>
      <c r="M2005" s="4">
        <v>411.78999999999996</v>
      </c>
      <c r="N2005" s="4">
        <v>2803.1300000000006</v>
      </c>
      <c r="O2005" s="5">
        <v>3974.0</v>
      </c>
      <c r="P2005" s="4">
        <v>0.4687116255661802</v>
      </c>
      <c r="Q2005" s="4">
        <v>160.11357142857145</v>
      </c>
    </row>
    <row r="2006" ht="14.25" customHeight="1">
      <c r="B2006" s="1" t="s">
        <v>1994</v>
      </c>
      <c r="C2006" s="4">
        <v>9125.570000000002</v>
      </c>
      <c r="D2006" s="4">
        <v>2638.3400000000006</v>
      </c>
      <c r="E2006" s="4">
        <v>318.5</v>
      </c>
      <c r="F2006" s="4">
        <v>655.4700000000001</v>
      </c>
      <c r="G2006" s="5">
        <v>21.0</v>
      </c>
      <c r="H2006" s="4">
        <v>15.166666666666666</v>
      </c>
      <c r="I2006" s="4">
        <v>31.21285714285715</v>
      </c>
      <c r="J2006" s="4">
        <v>8498.49</v>
      </c>
      <c r="K2006" s="4">
        <v>627.0799999999999</v>
      </c>
      <c r="L2006" s="4">
        <v>318.5</v>
      </c>
      <c r="M2006" s="4">
        <v>655.4700000000001</v>
      </c>
      <c r="N2006" s="4">
        <v>10099.54</v>
      </c>
      <c r="O2006" s="5">
        <v>936.0</v>
      </c>
      <c r="P2006" s="4">
        <v>9.079583333333334</v>
      </c>
      <c r="Q2006" s="4">
        <v>434.5509523809525</v>
      </c>
    </row>
    <row r="2007" ht="14.25" customHeight="1">
      <c r="B2007" s="1" t="s">
        <v>1995</v>
      </c>
      <c r="C2007" s="4">
        <v>782.44</v>
      </c>
      <c r="D2007" s="4">
        <v>309.93</v>
      </c>
      <c r="E2007" s="4">
        <v>45.75</v>
      </c>
      <c r="F2007" s="4">
        <v>88.93</v>
      </c>
      <c r="G2007" s="5">
        <v>4.0</v>
      </c>
      <c r="H2007" s="4">
        <v>11.4375</v>
      </c>
      <c r="I2007" s="4">
        <v>22.2325</v>
      </c>
      <c r="J2007" s="4">
        <v>649.5</v>
      </c>
      <c r="K2007" s="4">
        <v>132.94</v>
      </c>
      <c r="L2007" s="4">
        <v>45.75</v>
      </c>
      <c r="M2007" s="4">
        <v>88.93</v>
      </c>
      <c r="N2007" s="4">
        <v>917.12</v>
      </c>
      <c r="O2007" s="5">
        <v>1455.0</v>
      </c>
      <c r="P2007" s="4">
        <v>0.4463917525773196</v>
      </c>
      <c r="Q2007" s="4">
        <v>195.61</v>
      </c>
    </row>
    <row r="2008" ht="14.25" customHeight="1">
      <c r="B2008" s="1" t="s">
        <v>1996</v>
      </c>
      <c r="C2008" s="4">
        <v>88.4</v>
      </c>
      <c r="D2008" s="4">
        <v>45.5</v>
      </c>
      <c r="E2008" s="4">
        <v>13.25</v>
      </c>
      <c r="F2008" s="4">
        <v>15.27</v>
      </c>
      <c r="G2008" s="5">
        <v>1.0</v>
      </c>
      <c r="H2008" s="4">
        <v>13.25</v>
      </c>
      <c r="I2008" s="4">
        <v>15.27</v>
      </c>
      <c r="J2008" s="4">
        <v>84.16</v>
      </c>
      <c r="K2008" s="4">
        <v>4.24</v>
      </c>
      <c r="L2008" s="4">
        <v>13.25</v>
      </c>
      <c r="M2008" s="4">
        <v>15.27</v>
      </c>
      <c r="N2008" s="4">
        <v>116.92</v>
      </c>
      <c r="O2008" s="5">
        <v>263.0</v>
      </c>
      <c r="P2008" s="4">
        <v>0.32</v>
      </c>
      <c r="Q2008" s="4">
        <v>88.4</v>
      </c>
    </row>
    <row r="2009" ht="14.25" customHeight="1">
      <c r="B2009" s="1" t="s">
        <v>1997</v>
      </c>
      <c r="C2009" s="4">
        <v>118207.99999999999</v>
      </c>
      <c r="D2009" s="4">
        <v>29424.009999999973</v>
      </c>
      <c r="E2009" s="4">
        <v>2943.25</v>
      </c>
      <c r="F2009" s="4">
        <v>6875.209999999994</v>
      </c>
      <c r="G2009" s="5">
        <v>195.0</v>
      </c>
      <c r="H2009" s="4">
        <v>15.093589743589744</v>
      </c>
      <c r="I2009" s="4">
        <v>35.25748717948715</v>
      </c>
      <c r="J2009" s="4">
        <v>108851.66</v>
      </c>
      <c r="K2009" s="4">
        <v>9084.589999999997</v>
      </c>
      <c r="L2009" s="4">
        <v>2943.25</v>
      </c>
      <c r="M2009" s="4">
        <v>6875.209999999994</v>
      </c>
      <c r="N2009" s="4">
        <v>128026.45999999996</v>
      </c>
      <c r="O2009" s="5">
        <v>38335.0</v>
      </c>
      <c r="P2009" s="4">
        <v>2.8394850658667017</v>
      </c>
      <c r="Q2009" s="4">
        <v>606.1948717948717</v>
      </c>
    </row>
    <row r="2010" ht="14.25" customHeight="1">
      <c r="B2010" s="1" t="s">
        <v>1998</v>
      </c>
      <c r="C2010" s="4">
        <v>659.5699999999999</v>
      </c>
      <c r="D2010" s="4">
        <v>145.39</v>
      </c>
      <c r="E2010" s="4">
        <v>30.0</v>
      </c>
      <c r="F2010" s="4">
        <v>43.07</v>
      </c>
      <c r="G2010" s="5">
        <v>2.0</v>
      </c>
      <c r="H2010" s="4">
        <v>15.0</v>
      </c>
      <c r="I2010" s="4">
        <v>21.535</v>
      </c>
      <c r="J2010" s="4">
        <v>584.88</v>
      </c>
      <c r="K2010" s="4">
        <v>74.69</v>
      </c>
      <c r="L2010" s="4">
        <v>30.0</v>
      </c>
      <c r="M2010" s="4">
        <v>43.07</v>
      </c>
      <c r="N2010" s="4">
        <v>732.64</v>
      </c>
      <c r="O2010" s="5">
        <v>208.0</v>
      </c>
      <c r="P2010" s="4">
        <v>2.811923076923077</v>
      </c>
      <c r="Q2010" s="4">
        <v>329.78499999999997</v>
      </c>
    </row>
    <row r="2011" ht="14.25" customHeight="1">
      <c r="B2011" s="1" t="s">
        <v>1999</v>
      </c>
      <c r="C2011" s="4">
        <v>2310.5099999999998</v>
      </c>
      <c r="D2011" s="4">
        <v>1352.8600000000001</v>
      </c>
      <c r="E2011" s="4">
        <v>120.0</v>
      </c>
      <c r="F2011" s="4">
        <v>354.7</v>
      </c>
      <c r="G2011" s="5">
        <v>11.0</v>
      </c>
      <c r="H2011" s="4">
        <v>10.909090909090908</v>
      </c>
      <c r="I2011" s="4">
        <v>32.24545454545454</v>
      </c>
      <c r="J2011" s="4">
        <v>2064.97</v>
      </c>
      <c r="K2011" s="4">
        <v>245.54000000000002</v>
      </c>
      <c r="L2011" s="4">
        <v>120.0</v>
      </c>
      <c r="M2011" s="4">
        <v>354.7</v>
      </c>
      <c r="N2011" s="4">
        <v>2785.21</v>
      </c>
      <c r="O2011" s="5">
        <v>3013.0</v>
      </c>
      <c r="P2011" s="4">
        <v>0.6853534683040159</v>
      </c>
      <c r="Q2011" s="4">
        <v>210.04636363636362</v>
      </c>
    </row>
    <row r="2012" ht="14.25" customHeight="1">
      <c r="B2012" s="1" t="s">
        <v>2000</v>
      </c>
      <c r="C2012" s="4">
        <v>19152.600000000002</v>
      </c>
      <c r="D2012" s="4">
        <v>5486.230000000001</v>
      </c>
      <c r="E2012" s="4">
        <v>562.25</v>
      </c>
      <c r="F2012" s="4">
        <v>1064.6699999999998</v>
      </c>
      <c r="G2012" s="5">
        <v>37.0</v>
      </c>
      <c r="H2012" s="4">
        <v>15.195945945945946</v>
      </c>
      <c r="I2012" s="4">
        <v>28.77486486486486</v>
      </c>
      <c r="J2012" s="4">
        <v>17553.51</v>
      </c>
      <c r="K2012" s="4">
        <v>1599.09</v>
      </c>
      <c r="L2012" s="4">
        <v>562.25</v>
      </c>
      <c r="M2012" s="4">
        <v>1064.6699999999998</v>
      </c>
      <c r="N2012" s="4">
        <v>20779.52</v>
      </c>
      <c r="O2012" s="5">
        <v>6265.0</v>
      </c>
      <c r="P2012" s="4">
        <v>2.8018371907422184</v>
      </c>
      <c r="Q2012" s="4">
        <v>517.6378378378379</v>
      </c>
    </row>
    <row r="2013" ht="14.25" customHeight="1">
      <c r="B2013" s="1" t="s">
        <v>2001</v>
      </c>
      <c r="C2013" s="4">
        <v>658.87</v>
      </c>
      <c r="D2013" s="4">
        <v>340.48</v>
      </c>
      <c r="E2013" s="4">
        <v>26.5</v>
      </c>
      <c r="F2013" s="4">
        <v>126.09</v>
      </c>
      <c r="G2013" s="5">
        <v>4.0</v>
      </c>
      <c r="H2013" s="4">
        <v>6.625</v>
      </c>
      <c r="I2013" s="4">
        <v>31.5225</v>
      </c>
      <c r="J2013" s="4">
        <v>566.84</v>
      </c>
      <c r="K2013" s="4">
        <v>92.03</v>
      </c>
      <c r="L2013" s="4">
        <v>26.5</v>
      </c>
      <c r="M2013" s="4">
        <v>126.09</v>
      </c>
      <c r="N2013" s="4">
        <v>811.46</v>
      </c>
      <c r="O2013" s="5">
        <v>1792.0</v>
      </c>
      <c r="P2013" s="4">
        <v>0.3163169642857143</v>
      </c>
      <c r="Q2013" s="4">
        <v>164.7175</v>
      </c>
    </row>
    <row r="2014" ht="14.25" customHeight="1">
      <c r="B2014" s="1" t="s">
        <v>2002</v>
      </c>
      <c r="C2014" s="4">
        <v>751.44</v>
      </c>
      <c r="D2014" s="4">
        <v>123.97999999999999</v>
      </c>
      <c r="E2014" s="4">
        <v>32.25</v>
      </c>
      <c r="F2014" s="4">
        <v>53.48</v>
      </c>
      <c r="G2014" s="5">
        <v>2.0</v>
      </c>
      <c r="H2014" s="4">
        <v>16.125</v>
      </c>
      <c r="I2014" s="4">
        <v>26.74</v>
      </c>
      <c r="J2014" s="4">
        <v>662.95</v>
      </c>
      <c r="K2014" s="4">
        <v>88.49000000000001</v>
      </c>
      <c r="L2014" s="4">
        <v>32.25</v>
      </c>
      <c r="M2014" s="4">
        <v>53.48</v>
      </c>
      <c r="N2014" s="4">
        <v>837.17</v>
      </c>
      <c r="O2014" s="5">
        <v>230.0</v>
      </c>
      <c r="P2014" s="4">
        <v>2.882391304347826</v>
      </c>
      <c r="Q2014" s="4">
        <v>375.72</v>
      </c>
    </row>
    <row r="2015" ht="14.25" customHeight="1">
      <c r="B2015" s="1" t="s">
        <v>2003</v>
      </c>
      <c r="C2015" s="4">
        <v>2227.7200000000003</v>
      </c>
      <c r="D2015" s="4">
        <v>1031.76</v>
      </c>
      <c r="E2015" s="4">
        <v>145.25</v>
      </c>
      <c r="F2015" s="4">
        <v>478.35</v>
      </c>
      <c r="G2015" s="5">
        <v>11.0</v>
      </c>
      <c r="H2015" s="4">
        <v>13.204545454545455</v>
      </c>
      <c r="I2015" s="4">
        <v>43.48636363636364</v>
      </c>
      <c r="J2015" s="4">
        <v>1949.12</v>
      </c>
      <c r="K2015" s="4">
        <v>278.6</v>
      </c>
      <c r="L2015" s="4">
        <v>145.25</v>
      </c>
      <c r="M2015" s="4">
        <v>478.35</v>
      </c>
      <c r="N2015" s="4">
        <v>2851.3200000000006</v>
      </c>
      <c r="O2015" s="5">
        <v>4138.0</v>
      </c>
      <c r="P2015" s="4">
        <v>0.4710294828419526</v>
      </c>
      <c r="Q2015" s="4">
        <v>202.52</v>
      </c>
    </row>
    <row r="2016" ht="14.25" customHeight="1">
      <c r="B2016" s="1" t="s">
        <v>2004</v>
      </c>
      <c r="C2016" s="4">
        <v>1260.39</v>
      </c>
      <c r="D2016" s="4">
        <v>184.35</v>
      </c>
      <c r="E2016" s="4">
        <v>24.75</v>
      </c>
      <c r="F2016" s="4">
        <v>68.01</v>
      </c>
      <c r="G2016" s="5">
        <v>1.0</v>
      </c>
      <c r="H2016" s="4">
        <v>24.75</v>
      </c>
      <c r="I2016" s="4">
        <v>68.01</v>
      </c>
      <c r="J2016" s="4">
        <v>1182.0</v>
      </c>
      <c r="K2016" s="4">
        <v>78.39</v>
      </c>
      <c r="L2016" s="4">
        <v>24.75</v>
      </c>
      <c r="M2016" s="4">
        <v>68.01</v>
      </c>
      <c r="N2016" s="4">
        <v>1353.15</v>
      </c>
      <c r="O2016" s="5">
        <v>150.0</v>
      </c>
      <c r="P2016" s="4">
        <v>7.88</v>
      </c>
      <c r="Q2016" s="4">
        <v>1260.39</v>
      </c>
    </row>
    <row r="2017" ht="14.25" customHeight="1">
      <c r="B2017" s="1" t="s">
        <v>2005</v>
      </c>
      <c r="C2017" s="4">
        <v>16060.200000000004</v>
      </c>
      <c r="D2017" s="4">
        <v>4312.8200000000015</v>
      </c>
      <c r="E2017" s="4">
        <v>547.25</v>
      </c>
      <c r="F2017" s="4">
        <v>2067.4400000000005</v>
      </c>
      <c r="G2017" s="5">
        <v>59.0</v>
      </c>
      <c r="H2017" s="4">
        <v>9.275423728813559</v>
      </c>
      <c r="I2017" s="4">
        <v>35.0413559322034</v>
      </c>
      <c r="J2017" s="4">
        <v>14291.569999999996</v>
      </c>
      <c r="K2017" s="4">
        <v>1768.63</v>
      </c>
      <c r="L2017" s="4">
        <v>547.25</v>
      </c>
      <c r="M2017" s="4">
        <v>2067.4400000000005</v>
      </c>
      <c r="N2017" s="4">
        <v>18674.889999999996</v>
      </c>
      <c r="O2017" s="5">
        <v>11096.0</v>
      </c>
      <c r="P2017" s="4">
        <v>1.2879929704397979</v>
      </c>
      <c r="Q2017" s="4">
        <v>272.20677966101704</v>
      </c>
    </row>
    <row r="2018" ht="14.25" customHeight="1">
      <c r="B2018" s="1" t="s">
        <v>2006</v>
      </c>
      <c r="C2018" s="4">
        <v>2429.3100000000004</v>
      </c>
      <c r="D2018" s="4">
        <v>822.06</v>
      </c>
      <c r="E2018" s="4">
        <v>47.75</v>
      </c>
      <c r="F2018" s="4">
        <v>225.48000000000002</v>
      </c>
      <c r="G2018" s="5">
        <v>7.0</v>
      </c>
      <c r="H2018" s="4">
        <v>6.821428571428571</v>
      </c>
      <c r="I2018" s="4">
        <v>32.21142857142858</v>
      </c>
      <c r="J2018" s="4">
        <v>2272.2999999999997</v>
      </c>
      <c r="K2018" s="4">
        <v>157.01</v>
      </c>
      <c r="L2018" s="4">
        <v>47.75</v>
      </c>
      <c r="M2018" s="4">
        <v>225.48000000000002</v>
      </c>
      <c r="N2018" s="4">
        <v>2702.5399999999995</v>
      </c>
      <c r="O2018" s="5">
        <v>942.0</v>
      </c>
      <c r="P2018" s="4">
        <v>2.4122080679405515</v>
      </c>
      <c r="Q2018" s="4">
        <v>347.04428571428576</v>
      </c>
    </row>
    <row r="2019" ht="14.25" customHeight="1">
      <c r="B2019" s="1" t="s">
        <v>2007</v>
      </c>
      <c r="C2019" s="4">
        <v>175133.99000000017</v>
      </c>
      <c r="D2019" s="4">
        <v>60836.68000000003</v>
      </c>
      <c r="E2019" s="4">
        <v>6609.25</v>
      </c>
      <c r="F2019" s="4">
        <v>20308.06999999998</v>
      </c>
      <c r="G2019" s="5">
        <v>733.0</v>
      </c>
      <c r="H2019" s="4">
        <v>9.016712141882675</v>
      </c>
      <c r="I2019" s="4">
        <v>27.70541609822644</v>
      </c>
      <c r="J2019" s="4">
        <v>158592.96000000005</v>
      </c>
      <c r="K2019" s="4">
        <v>16541.03000000002</v>
      </c>
      <c r="L2019" s="4">
        <v>6609.25</v>
      </c>
      <c r="M2019" s="4">
        <v>20308.06999999998</v>
      </c>
      <c r="N2019" s="4">
        <v>202051.31000000017</v>
      </c>
      <c r="O2019" s="5">
        <v>136788.0</v>
      </c>
      <c r="P2019" s="4">
        <v>1.159406965523292</v>
      </c>
      <c r="Q2019" s="4">
        <v>238.92768076398386</v>
      </c>
    </row>
    <row r="2020" ht="14.25" customHeight="1">
      <c r="B2020" s="1" t="s">
        <v>2008</v>
      </c>
      <c r="C2020" s="4">
        <v>13211.129999999997</v>
      </c>
      <c r="D2020" s="4">
        <v>4670.55</v>
      </c>
      <c r="E2020" s="4">
        <v>246.0</v>
      </c>
      <c r="F2020" s="4">
        <v>621.9</v>
      </c>
      <c r="G2020" s="5">
        <v>20.0</v>
      </c>
      <c r="H2020" s="4">
        <v>12.3</v>
      </c>
      <c r="I2020" s="4">
        <v>31.095</v>
      </c>
      <c r="J2020" s="4">
        <v>11893.05</v>
      </c>
      <c r="K2020" s="4">
        <v>1318.0800000000002</v>
      </c>
      <c r="L2020" s="4">
        <v>246.0</v>
      </c>
      <c r="M2020" s="4">
        <v>621.9</v>
      </c>
      <c r="N2020" s="4">
        <v>14079.03</v>
      </c>
      <c r="O2020" s="5">
        <v>1280.0</v>
      </c>
      <c r="P2020" s="4">
        <v>9.291445312499999</v>
      </c>
      <c r="Q2020" s="4">
        <v>660.5564999999999</v>
      </c>
    </row>
    <row r="2021" ht="14.25" customHeight="1">
      <c r="B2021" s="1" t="s">
        <v>2009</v>
      </c>
      <c r="C2021" s="4">
        <v>4824.31</v>
      </c>
      <c r="D2021" s="4">
        <v>1394.1899999999998</v>
      </c>
      <c r="E2021" s="4">
        <v>77.0</v>
      </c>
      <c r="F2021" s="4">
        <v>389.53000000000003</v>
      </c>
      <c r="G2021" s="5">
        <v>4.0</v>
      </c>
      <c r="H2021" s="4">
        <v>19.25</v>
      </c>
      <c r="I2021" s="4">
        <v>97.38250000000001</v>
      </c>
      <c r="J2021" s="4">
        <v>4845.880000000001</v>
      </c>
      <c r="K2021" s="4">
        <v>-21.570000000000007</v>
      </c>
      <c r="L2021" s="4">
        <v>77.0</v>
      </c>
      <c r="M2021" s="4">
        <v>389.53000000000003</v>
      </c>
      <c r="N2021" s="4">
        <v>5290.84</v>
      </c>
      <c r="O2021" s="5">
        <v>1909.0</v>
      </c>
      <c r="P2021" s="4">
        <v>2.5384389732844426</v>
      </c>
      <c r="Q2021" s="4">
        <v>1206.0775</v>
      </c>
    </row>
    <row r="2022" ht="14.25" customHeight="1">
      <c r="B2022" s="1" t="s">
        <v>2010</v>
      </c>
      <c r="C2022" s="4">
        <v>100625.42999999996</v>
      </c>
      <c r="D2022" s="4">
        <v>28190.449999999993</v>
      </c>
      <c r="E2022" s="4">
        <v>2604.75</v>
      </c>
      <c r="F2022" s="4">
        <v>9261.479999999998</v>
      </c>
      <c r="G2022" s="5">
        <v>195.0</v>
      </c>
      <c r="H2022" s="4">
        <v>13.357692307692307</v>
      </c>
      <c r="I2022" s="4">
        <v>47.49476923076922</v>
      </c>
      <c r="J2022" s="4">
        <v>91584.61000000003</v>
      </c>
      <c r="K2022" s="4">
        <v>9040.819999999998</v>
      </c>
      <c r="L2022" s="4">
        <v>2604.75</v>
      </c>
      <c r="M2022" s="4">
        <v>9261.479999999998</v>
      </c>
      <c r="N2022" s="4">
        <v>112491.65999999993</v>
      </c>
      <c r="O2022" s="5">
        <v>66062.0</v>
      </c>
      <c r="P2022" s="4">
        <v>1.38634328358209</v>
      </c>
      <c r="Q2022" s="4">
        <v>516.027846153846</v>
      </c>
    </row>
    <row r="2023" ht="14.25" customHeight="1">
      <c r="B2023" s="1" t="s">
        <v>2011</v>
      </c>
      <c r="C2023" s="4">
        <v>22179.999999999996</v>
      </c>
      <c r="D2023" s="4">
        <v>8783.220000000001</v>
      </c>
      <c r="E2023" s="4">
        <v>580.0</v>
      </c>
      <c r="F2023" s="4">
        <v>2180.82</v>
      </c>
      <c r="G2023" s="5">
        <v>42.0</v>
      </c>
      <c r="H2023" s="4">
        <v>13.80952380952381</v>
      </c>
      <c r="I2023" s="4">
        <v>51.924285714285716</v>
      </c>
      <c r="J2023" s="4">
        <v>19934.48</v>
      </c>
      <c r="K2023" s="4">
        <v>2067.0200000000004</v>
      </c>
      <c r="L2023" s="4">
        <v>580.0</v>
      </c>
      <c r="M2023" s="4">
        <v>2180.82</v>
      </c>
      <c r="N2023" s="4">
        <v>24940.82</v>
      </c>
      <c r="O2023" s="5">
        <v>18452.0</v>
      </c>
      <c r="P2023" s="4">
        <v>1.0803425102969868</v>
      </c>
      <c r="Q2023" s="4">
        <v>528.095238095238</v>
      </c>
    </row>
    <row r="2024" ht="14.25" customHeight="1">
      <c r="B2024" s="1" t="s">
        <v>2012</v>
      </c>
      <c r="C2024" s="4">
        <v>2752.4500000000003</v>
      </c>
      <c r="D2024" s="4">
        <v>614.1600000000001</v>
      </c>
      <c r="E2024" s="4">
        <v>151.75</v>
      </c>
      <c r="F2024" s="4">
        <v>275.34000000000003</v>
      </c>
      <c r="G2024" s="5">
        <v>11.0</v>
      </c>
      <c r="H2024" s="4">
        <v>13.795454545454545</v>
      </c>
      <c r="I2024" s="4">
        <v>25.030909090909095</v>
      </c>
      <c r="J2024" s="4">
        <v>2412.1099999999997</v>
      </c>
      <c r="K2024" s="4">
        <v>340.34000000000003</v>
      </c>
      <c r="L2024" s="4">
        <v>151.75</v>
      </c>
      <c r="M2024" s="4">
        <v>275.34000000000003</v>
      </c>
      <c r="N2024" s="4">
        <v>3179.54</v>
      </c>
      <c r="O2024" s="5">
        <v>1777.0</v>
      </c>
      <c r="P2024" s="4">
        <v>1.3574057400112547</v>
      </c>
      <c r="Q2024" s="4">
        <v>250.2227272727273</v>
      </c>
    </row>
    <row r="2025" ht="14.25" customHeight="1">
      <c r="B2025" s="1" t="s">
        <v>2013</v>
      </c>
      <c r="C2025" s="4">
        <v>7272.2599999999975</v>
      </c>
      <c r="D2025" s="4">
        <v>2384.2799999999993</v>
      </c>
      <c r="E2025" s="4">
        <v>434.25</v>
      </c>
      <c r="F2025" s="4">
        <v>1001.6700000000003</v>
      </c>
      <c r="G2025" s="5">
        <v>31.0</v>
      </c>
      <c r="H2025" s="4">
        <v>14.008064516129032</v>
      </c>
      <c r="I2025" s="4">
        <v>32.311935483870975</v>
      </c>
      <c r="J2025" s="4">
        <v>6210.87</v>
      </c>
      <c r="K2025" s="4">
        <v>1061.39</v>
      </c>
      <c r="L2025" s="4">
        <v>434.25</v>
      </c>
      <c r="M2025" s="4">
        <v>1001.6700000000003</v>
      </c>
      <c r="N2025" s="4">
        <v>8708.179999999998</v>
      </c>
      <c r="O2025" s="5">
        <v>5748.0</v>
      </c>
      <c r="P2025" s="4">
        <v>1.080527139874739</v>
      </c>
      <c r="Q2025" s="4">
        <v>234.58903225806444</v>
      </c>
    </row>
    <row r="2026" ht="14.25" customHeight="1">
      <c r="B2026" s="1" t="s">
        <v>2014</v>
      </c>
      <c r="C2026" s="4">
        <v>7692.67</v>
      </c>
      <c r="D2026" s="4">
        <v>1901.66</v>
      </c>
      <c r="E2026" s="4">
        <v>307.5</v>
      </c>
      <c r="F2026" s="4">
        <v>941.22</v>
      </c>
      <c r="G2026" s="5">
        <v>26.0</v>
      </c>
      <c r="H2026" s="4">
        <v>11.826923076923077</v>
      </c>
      <c r="I2026" s="4">
        <v>36.20076923076923</v>
      </c>
      <c r="J2026" s="4">
        <v>6645.629999999999</v>
      </c>
      <c r="K2026" s="4">
        <v>1047.0400000000002</v>
      </c>
      <c r="L2026" s="4">
        <v>307.5</v>
      </c>
      <c r="M2026" s="4">
        <v>941.22</v>
      </c>
      <c r="N2026" s="4">
        <v>8941.390000000001</v>
      </c>
      <c r="O2026" s="5">
        <v>4945.0</v>
      </c>
      <c r="P2026" s="4">
        <v>1.3439089989888775</v>
      </c>
      <c r="Q2026" s="4">
        <v>295.87192307692305</v>
      </c>
    </row>
    <row r="2027" ht="14.25" customHeight="1">
      <c r="B2027" s="1" t="s">
        <v>2015</v>
      </c>
      <c r="C2027" s="4">
        <v>3147.93</v>
      </c>
      <c r="D2027" s="4">
        <v>704.1399999999999</v>
      </c>
      <c r="E2027" s="4">
        <v>66.75</v>
      </c>
      <c r="F2027" s="4">
        <v>349.31999999999994</v>
      </c>
      <c r="G2027" s="5">
        <v>7.0</v>
      </c>
      <c r="H2027" s="4">
        <v>9.535714285714286</v>
      </c>
      <c r="I2027" s="4">
        <v>49.90285714285714</v>
      </c>
      <c r="J2027" s="4">
        <v>2730.08</v>
      </c>
      <c r="K2027" s="4">
        <v>417.8499999999999</v>
      </c>
      <c r="L2027" s="4">
        <v>66.75</v>
      </c>
      <c r="M2027" s="4">
        <v>349.31999999999994</v>
      </c>
      <c r="N2027" s="4">
        <v>3563.9999999999995</v>
      </c>
      <c r="O2027" s="5">
        <v>2071.0</v>
      </c>
      <c r="P2027" s="4">
        <v>1.3182423949782713</v>
      </c>
      <c r="Q2027" s="4">
        <v>449.7042857142857</v>
      </c>
    </row>
    <row r="2028" ht="14.25" customHeight="1">
      <c r="B2028" s="1" t="s">
        <v>2016</v>
      </c>
      <c r="C2028" s="4">
        <v>3753.4700000000003</v>
      </c>
      <c r="D2028" s="4">
        <v>1040.9199999999998</v>
      </c>
      <c r="E2028" s="4">
        <v>73.25</v>
      </c>
      <c r="F2028" s="4">
        <v>229.6</v>
      </c>
      <c r="G2028" s="5">
        <v>9.0</v>
      </c>
      <c r="H2028" s="4">
        <v>8.13888888888889</v>
      </c>
      <c r="I2028" s="4">
        <v>25.51111111111111</v>
      </c>
      <c r="J2028" s="4">
        <v>3346.05</v>
      </c>
      <c r="K2028" s="4">
        <v>407.41999999999996</v>
      </c>
      <c r="L2028" s="4">
        <v>73.25</v>
      </c>
      <c r="M2028" s="4">
        <v>229.6</v>
      </c>
      <c r="N2028" s="4">
        <v>4056.3199999999997</v>
      </c>
      <c r="O2028" s="5">
        <v>2190.0</v>
      </c>
      <c r="P2028" s="4">
        <v>1.5278767123287673</v>
      </c>
      <c r="Q2028" s="4">
        <v>417.05222222222227</v>
      </c>
    </row>
    <row r="2029" ht="14.25" customHeight="1">
      <c r="B2029" s="1" t="s">
        <v>2017</v>
      </c>
      <c r="C2029" s="4">
        <v>433.71</v>
      </c>
      <c r="D2029" s="4">
        <v>100.47</v>
      </c>
      <c r="E2029" s="4">
        <v>15.5</v>
      </c>
      <c r="F2029" s="4">
        <v>31.03</v>
      </c>
      <c r="G2029" s="5">
        <v>1.0</v>
      </c>
      <c r="H2029" s="4">
        <v>15.5</v>
      </c>
      <c r="I2029" s="4">
        <v>31.03</v>
      </c>
      <c r="J2029" s="4">
        <v>344.53</v>
      </c>
      <c r="K2029" s="4">
        <v>89.18</v>
      </c>
      <c r="L2029" s="4">
        <v>15.5</v>
      </c>
      <c r="M2029" s="4">
        <v>31.03</v>
      </c>
      <c r="N2029" s="4">
        <v>480.24</v>
      </c>
      <c r="O2029" s="5">
        <v>263.0</v>
      </c>
      <c r="P2029" s="4">
        <v>1.3099999999999998</v>
      </c>
      <c r="Q2029" s="4">
        <v>433.71</v>
      </c>
    </row>
    <row r="2030" ht="14.25" customHeight="1">
      <c r="B2030" s="1" t="s">
        <v>2018</v>
      </c>
      <c r="C2030" s="4">
        <v>9539.91</v>
      </c>
      <c r="D2030" s="4">
        <v>2554.51</v>
      </c>
      <c r="E2030" s="4">
        <v>538.75</v>
      </c>
      <c r="F2030" s="4">
        <v>1037.6299999999997</v>
      </c>
      <c r="G2030" s="5">
        <v>44.0</v>
      </c>
      <c r="H2030" s="4">
        <v>12.244318181818182</v>
      </c>
      <c r="I2030" s="4">
        <v>23.582499999999992</v>
      </c>
      <c r="J2030" s="4">
        <v>8470.869999999999</v>
      </c>
      <c r="K2030" s="4">
        <v>1049.5400000000002</v>
      </c>
      <c r="L2030" s="4">
        <v>538.75</v>
      </c>
      <c r="M2030" s="4">
        <v>1037.6299999999997</v>
      </c>
      <c r="N2030" s="4">
        <v>11116.289999999997</v>
      </c>
      <c r="O2030" s="5">
        <v>6188.0</v>
      </c>
      <c r="P2030" s="4">
        <v>1.3689188752424044</v>
      </c>
      <c r="Q2030" s="4">
        <v>216.81613636363636</v>
      </c>
    </row>
    <row r="2031" ht="14.25" customHeight="1">
      <c r="B2031" s="1" t="s">
        <v>2019</v>
      </c>
      <c r="C2031" s="4">
        <v>3286.04</v>
      </c>
      <c r="D2031" s="4">
        <v>973.86</v>
      </c>
      <c r="E2031" s="4">
        <v>109.0</v>
      </c>
      <c r="F2031" s="4">
        <v>299.95</v>
      </c>
      <c r="G2031" s="5">
        <v>11.0</v>
      </c>
      <c r="H2031" s="4">
        <v>9.909090909090908</v>
      </c>
      <c r="I2031" s="4">
        <v>27.268181818181816</v>
      </c>
      <c r="J2031" s="4">
        <v>2856.1899999999996</v>
      </c>
      <c r="K2031" s="4">
        <v>429.85</v>
      </c>
      <c r="L2031" s="4">
        <v>109.0</v>
      </c>
      <c r="M2031" s="4">
        <v>299.95</v>
      </c>
      <c r="N2031" s="4">
        <v>3694.99</v>
      </c>
      <c r="O2031" s="5">
        <v>1526.0</v>
      </c>
      <c r="P2031" s="4">
        <v>1.8716841415465266</v>
      </c>
      <c r="Q2031" s="4">
        <v>298.7309090909091</v>
      </c>
    </row>
    <row r="2032" ht="14.25" customHeight="1">
      <c r="B2032" s="1" t="s">
        <v>2020</v>
      </c>
      <c r="C2032" s="4">
        <v>4243.119999999999</v>
      </c>
      <c r="D2032" s="4">
        <v>1304.72</v>
      </c>
      <c r="E2032" s="4">
        <v>136.0</v>
      </c>
      <c r="F2032" s="4">
        <v>467.42</v>
      </c>
      <c r="G2032" s="5">
        <v>14.0</v>
      </c>
      <c r="H2032" s="4">
        <v>9.714285714285714</v>
      </c>
      <c r="I2032" s="4">
        <v>33.387142857142855</v>
      </c>
      <c r="J2032" s="4">
        <v>3767.4300000000003</v>
      </c>
      <c r="K2032" s="4">
        <v>475.68999999999994</v>
      </c>
      <c r="L2032" s="4">
        <v>136.0</v>
      </c>
      <c r="M2032" s="4">
        <v>467.42</v>
      </c>
      <c r="N2032" s="4">
        <v>4846.54</v>
      </c>
      <c r="O2032" s="5">
        <v>2182.0</v>
      </c>
      <c r="P2032" s="4">
        <v>1.726594867094409</v>
      </c>
      <c r="Q2032" s="4">
        <v>303.0799999999999</v>
      </c>
    </row>
    <row r="2033" ht="14.25" customHeight="1">
      <c r="B2033" s="1" t="s">
        <v>2021</v>
      </c>
      <c r="C2033" s="4">
        <v>11194.349999999999</v>
      </c>
      <c r="D2033" s="4">
        <v>2580.54</v>
      </c>
      <c r="E2033" s="4">
        <v>105.5</v>
      </c>
      <c r="F2033" s="4">
        <v>661.73</v>
      </c>
      <c r="G2033" s="5">
        <v>11.0</v>
      </c>
      <c r="H2033" s="4">
        <v>9.590909090909092</v>
      </c>
      <c r="I2033" s="4">
        <v>60.157272727272726</v>
      </c>
      <c r="J2033" s="4">
        <v>10289.34</v>
      </c>
      <c r="K2033" s="4">
        <v>905.01</v>
      </c>
      <c r="L2033" s="4">
        <v>105.5</v>
      </c>
      <c r="M2033" s="4">
        <v>661.73</v>
      </c>
      <c r="N2033" s="4">
        <v>11961.579999999998</v>
      </c>
      <c r="O2033" s="5">
        <v>4086.0</v>
      </c>
      <c r="P2033" s="4">
        <v>2.518193832599119</v>
      </c>
      <c r="Q2033" s="4">
        <v>1017.6681818181817</v>
      </c>
    </row>
    <row r="2034" ht="14.25" customHeight="1">
      <c r="B2034" s="1" t="s">
        <v>2022</v>
      </c>
      <c r="C2034" s="4">
        <v>12231.81</v>
      </c>
      <c r="D2034" s="4">
        <v>4125.31</v>
      </c>
      <c r="E2034" s="4">
        <v>487.25</v>
      </c>
      <c r="F2034" s="4">
        <v>1451.8500000000004</v>
      </c>
      <c r="G2034" s="5">
        <v>44.0</v>
      </c>
      <c r="H2034" s="4">
        <v>11.073863636363637</v>
      </c>
      <c r="I2034" s="4">
        <v>32.99659090909092</v>
      </c>
      <c r="J2034" s="4">
        <v>10558.710000000003</v>
      </c>
      <c r="K2034" s="4">
        <v>1673.1000000000004</v>
      </c>
      <c r="L2034" s="4">
        <v>487.25</v>
      </c>
      <c r="M2034" s="4">
        <v>1451.8500000000004</v>
      </c>
      <c r="N2034" s="4">
        <v>14170.909999999998</v>
      </c>
      <c r="O2034" s="5">
        <v>11891.0</v>
      </c>
      <c r="P2034" s="4">
        <v>0.8879581195862419</v>
      </c>
      <c r="Q2034" s="4">
        <v>277.9956818181818</v>
      </c>
    </row>
    <row r="2035" ht="14.25" customHeight="1">
      <c r="B2035" s="1" t="s">
        <v>2023</v>
      </c>
      <c r="C2035" s="4">
        <v>8977.55</v>
      </c>
      <c r="D2035" s="4">
        <v>1948.77</v>
      </c>
      <c r="E2035" s="4">
        <v>182.25</v>
      </c>
      <c r="F2035" s="4">
        <v>620.7999999999998</v>
      </c>
      <c r="G2035" s="5">
        <v>15.0</v>
      </c>
      <c r="H2035" s="4">
        <v>12.15</v>
      </c>
      <c r="I2035" s="4">
        <v>41.386666666666656</v>
      </c>
      <c r="J2035" s="4">
        <v>8431.39</v>
      </c>
      <c r="K2035" s="4">
        <v>546.1600000000001</v>
      </c>
      <c r="L2035" s="4">
        <v>182.25</v>
      </c>
      <c r="M2035" s="4">
        <v>620.7999999999998</v>
      </c>
      <c r="N2035" s="4">
        <v>9780.6</v>
      </c>
      <c r="O2035" s="5">
        <v>2772.0</v>
      </c>
      <c r="P2035" s="4">
        <v>3.041626984126984</v>
      </c>
      <c r="Q2035" s="4">
        <v>598.5033333333333</v>
      </c>
    </row>
    <row r="2036" ht="14.25" customHeight="1">
      <c r="B2036" s="1" t="s">
        <v>2024</v>
      </c>
      <c r="C2036" s="4">
        <v>24015.98</v>
      </c>
      <c r="D2036" s="4">
        <v>7614.839999999999</v>
      </c>
      <c r="E2036" s="4">
        <v>311.5</v>
      </c>
      <c r="F2036" s="4">
        <v>1396.7</v>
      </c>
      <c r="G2036" s="5">
        <v>21.0</v>
      </c>
      <c r="H2036" s="4">
        <v>14.833333333333334</v>
      </c>
      <c r="I2036" s="4">
        <v>66.50952380952381</v>
      </c>
      <c r="J2036" s="4">
        <v>22259.84</v>
      </c>
      <c r="K2036" s="4">
        <v>1756.1399999999999</v>
      </c>
      <c r="L2036" s="4">
        <v>311.5</v>
      </c>
      <c r="M2036" s="4">
        <v>1396.7</v>
      </c>
      <c r="N2036" s="4">
        <v>25724.18</v>
      </c>
      <c r="O2036" s="5">
        <v>9851.0</v>
      </c>
      <c r="P2036" s="4">
        <v>2.25965282712415</v>
      </c>
      <c r="Q2036" s="4">
        <v>1143.6180952380953</v>
      </c>
    </row>
    <row r="2037" ht="14.25" customHeight="1">
      <c r="B2037" s="1" t="s">
        <v>2025</v>
      </c>
      <c r="C2037" s="4">
        <v>19899.670000000006</v>
      </c>
      <c r="D2037" s="4">
        <v>5028.769999999999</v>
      </c>
      <c r="E2037" s="4">
        <v>348.25</v>
      </c>
      <c r="F2037" s="4">
        <v>1243.62</v>
      </c>
      <c r="G2037" s="5">
        <v>25.0</v>
      </c>
      <c r="H2037" s="4">
        <v>13.93</v>
      </c>
      <c r="I2037" s="4">
        <v>49.7448</v>
      </c>
      <c r="J2037" s="4">
        <v>18062.62</v>
      </c>
      <c r="K2037" s="4">
        <v>1678.0500000000002</v>
      </c>
      <c r="L2037" s="4">
        <v>348.25</v>
      </c>
      <c r="M2037" s="4">
        <v>1243.62</v>
      </c>
      <c r="N2037" s="4">
        <v>21491.539999999997</v>
      </c>
      <c r="O2037" s="5">
        <v>6522.0</v>
      </c>
      <c r="P2037" s="4">
        <v>2.7694909536951853</v>
      </c>
      <c r="Q2037" s="4">
        <v>795.9868000000002</v>
      </c>
    </row>
    <row r="2038" ht="14.25" customHeight="1">
      <c r="B2038" s="1" t="s">
        <v>2026</v>
      </c>
      <c r="C2038" s="4">
        <v>3234.91</v>
      </c>
      <c r="D2038" s="4">
        <v>969.23</v>
      </c>
      <c r="E2038" s="4">
        <v>114.5</v>
      </c>
      <c r="F2038" s="4">
        <v>198.17000000000002</v>
      </c>
      <c r="G2038" s="5">
        <v>9.0</v>
      </c>
      <c r="H2038" s="4">
        <v>12.722222222222221</v>
      </c>
      <c r="I2038" s="4">
        <v>22.018888888888892</v>
      </c>
      <c r="J2038" s="4">
        <v>3029.9400000000005</v>
      </c>
      <c r="K2038" s="4">
        <v>204.97</v>
      </c>
      <c r="L2038" s="4">
        <v>114.5</v>
      </c>
      <c r="M2038" s="4">
        <v>198.17000000000002</v>
      </c>
      <c r="N2038" s="4">
        <v>3547.58</v>
      </c>
      <c r="O2038" s="5">
        <v>1049.0</v>
      </c>
      <c r="P2038" s="4">
        <v>2.8884080076263112</v>
      </c>
      <c r="Q2038" s="4">
        <v>359.4344444444444</v>
      </c>
    </row>
    <row r="2039" ht="14.25" customHeight="1">
      <c r="B2039" s="1" t="s">
        <v>2027</v>
      </c>
      <c r="C2039" s="4">
        <v>8690.11</v>
      </c>
      <c r="D2039" s="4">
        <v>1732.21</v>
      </c>
      <c r="E2039" s="4">
        <v>89.5</v>
      </c>
      <c r="F2039" s="4">
        <v>314.76</v>
      </c>
      <c r="G2039" s="5">
        <v>7.0</v>
      </c>
      <c r="H2039" s="4">
        <v>12.785714285714286</v>
      </c>
      <c r="I2039" s="4">
        <v>44.965714285714284</v>
      </c>
      <c r="J2039" s="4">
        <v>8359.85</v>
      </c>
      <c r="K2039" s="4">
        <v>330.26</v>
      </c>
      <c r="L2039" s="4">
        <v>89.5</v>
      </c>
      <c r="M2039" s="4">
        <v>314.76</v>
      </c>
      <c r="N2039" s="4">
        <v>9094.369999999999</v>
      </c>
      <c r="O2039" s="5">
        <v>3055.0</v>
      </c>
      <c r="P2039" s="4">
        <v>2.7364484451718494</v>
      </c>
      <c r="Q2039" s="4">
        <v>1241.4442857142858</v>
      </c>
    </row>
    <row r="2040" ht="14.25" customHeight="1">
      <c r="B2040" s="1" t="s">
        <v>2028</v>
      </c>
      <c r="C2040" s="4">
        <v>226.4</v>
      </c>
      <c r="D2040" s="4">
        <v>73.25</v>
      </c>
      <c r="E2040" s="4">
        <v>13.25</v>
      </c>
      <c r="F2040" s="4">
        <v>20.23</v>
      </c>
      <c r="G2040" s="5">
        <v>1.0</v>
      </c>
      <c r="H2040" s="4">
        <v>13.25</v>
      </c>
      <c r="I2040" s="4">
        <v>20.23</v>
      </c>
      <c r="J2040" s="4">
        <v>215.0</v>
      </c>
      <c r="K2040" s="4">
        <v>11.4</v>
      </c>
      <c r="L2040" s="4">
        <v>13.25</v>
      </c>
      <c r="M2040" s="4">
        <v>20.23</v>
      </c>
      <c r="N2040" s="4">
        <v>259.88</v>
      </c>
      <c r="O2040" s="5">
        <v>250.0</v>
      </c>
      <c r="P2040" s="4">
        <v>0.86</v>
      </c>
      <c r="Q2040" s="4">
        <v>226.4</v>
      </c>
    </row>
    <row r="2041" ht="14.25" customHeight="1">
      <c r="B2041" s="1" t="s">
        <v>2029</v>
      </c>
      <c r="C2041" s="4">
        <v>5156.7</v>
      </c>
      <c r="D2041" s="4">
        <v>1220.42</v>
      </c>
      <c r="E2041" s="4">
        <v>152.25</v>
      </c>
      <c r="F2041" s="4">
        <v>419.3</v>
      </c>
      <c r="G2041" s="5">
        <v>10.0</v>
      </c>
      <c r="H2041" s="4">
        <v>15.225</v>
      </c>
      <c r="I2041" s="4">
        <v>41.93</v>
      </c>
      <c r="J2041" s="4">
        <v>4624.23</v>
      </c>
      <c r="K2041" s="4">
        <v>532.47</v>
      </c>
      <c r="L2041" s="4">
        <v>152.25</v>
      </c>
      <c r="M2041" s="4">
        <v>419.3</v>
      </c>
      <c r="N2041" s="4">
        <v>5728.249999999999</v>
      </c>
      <c r="O2041" s="5">
        <v>2563.0</v>
      </c>
      <c r="P2041" s="4">
        <v>1.8042255169722978</v>
      </c>
      <c r="Q2041" s="4">
        <v>515.67</v>
      </c>
    </row>
    <row r="2042" ht="14.25" customHeight="1">
      <c r="B2042" s="1" t="s">
        <v>2030</v>
      </c>
      <c r="C2042" s="4">
        <v>4486.23</v>
      </c>
      <c r="D2042" s="4">
        <v>3086.2600000000007</v>
      </c>
      <c r="E2042" s="4">
        <v>280.0</v>
      </c>
      <c r="F2042" s="4">
        <v>1069.12</v>
      </c>
      <c r="G2042" s="5">
        <v>23.0</v>
      </c>
      <c r="H2042" s="4">
        <v>12.173913043478262</v>
      </c>
      <c r="I2042" s="4">
        <v>46.48347826086956</v>
      </c>
      <c r="J2042" s="4">
        <v>3748.55</v>
      </c>
      <c r="K2042" s="4">
        <v>737.68</v>
      </c>
      <c r="L2042" s="4">
        <v>280.0</v>
      </c>
      <c r="M2042" s="4">
        <v>1069.12</v>
      </c>
      <c r="N2042" s="4">
        <v>5835.35</v>
      </c>
      <c r="O2042" s="5">
        <v>10816.0</v>
      </c>
      <c r="P2042" s="4">
        <v>0.34657451923076926</v>
      </c>
      <c r="Q2042" s="4">
        <v>195.05347826086955</v>
      </c>
    </row>
    <row r="2043" ht="14.25" customHeight="1">
      <c r="B2043" s="1" t="s">
        <v>2031</v>
      </c>
      <c r="C2043" s="4">
        <v>11691.819999999998</v>
      </c>
      <c r="D2043" s="4">
        <v>2761.5299999999997</v>
      </c>
      <c r="E2043" s="4">
        <v>241.75</v>
      </c>
      <c r="F2043" s="4">
        <v>745.58</v>
      </c>
      <c r="G2043" s="5">
        <v>16.0</v>
      </c>
      <c r="H2043" s="4">
        <v>15.109375</v>
      </c>
      <c r="I2043" s="4">
        <v>46.59875</v>
      </c>
      <c r="J2043" s="4">
        <v>10598.82</v>
      </c>
      <c r="K2043" s="4">
        <v>969.25</v>
      </c>
      <c r="L2043" s="4">
        <v>241.75</v>
      </c>
      <c r="M2043" s="4">
        <v>745.58</v>
      </c>
      <c r="N2043" s="4">
        <v>12679.149999999996</v>
      </c>
      <c r="O2043" s="5">
        <v>3420.0</v>
      </c>
      <c r="P2043" s="4">
        <v>3.0990701754385963</v>
      </c>
      <c r="Q2043" s="4">
        <v>730.7387499999999</v>
      </c>
    </row>
    <row r="2044" ht="14.25" customHeight="1">
      <c r="B2044" s="1" t="s">
        <v>2032</v>
      </c>
      <c r="C2044" s="4">
        <v>3014.5000000000005</v>
      </c>
      <c r="D2044" s="4">
        <v>806.03</v>
      </c>
      <c r="E2044" s="4">
        <v>82.75</v>
      </c>
      <c r="F2044" s="4">
        <v>129.09</v>
      </c>
      <c r="G2044" s="5">
        <v>4.0</v>
      </c>
      <c r="H2044" s="4">
        <v>20.6875</v>
      </c>
      <c r="I2044" s="4">
        <v>32.2725</v>
      </c>
      <c r="J2044" s="4">
        <v>2718.87</v>
      </c>
      <c r="K2044" s="4">
        <v>295.63</v>
      </c>
      <c r="L2044" s="4">
        <v>82.75</v>
      </c>
      <c r="M2044" s="4">
        <v>129.09</v>
      </c>
      <c r="N2044" s="4">
        <v>3226.34</v>
      </c>
      <c r="O2044" s="5">
        <v>873.0</v>
      </c>
      <c r="P2044" s="4">
        <v>3.114398625429553</v>
      </c>
      <c r="Q2044" s="4">
        <v>753.6250000000001</v>
      </c>
    </row>
    <row r="2045" ht="14.25" customHeight="1">
      <c r="B2045" s="1" t="s">
        <v>2033</v>
      </c>
      <c r="C2045" s="4">
        <v>899.6</v>
      </c>
      <c r="D2045" s="4">
        <v>305.61</v>
      </c>
      <c r="E2045" s="4">
        <v>42.25</v>
      </c>
      <c r="F2045" s="4">
        <v>103.55</v>
      </c>
      <c r="G2045" s="5">
        <v>4.0</v>
      </c>
      <c r="H2045" s="4">
        <v>10.5625</v>
      </c>
      <c r="I2045" s="4">
        <v>25.8875</v>
      </c>
      <c r="J2045" s="4">
        <v>787.38</v>
      </c>
      <c r="K2045" s="4">
        <v>112.22</v>
      </c>
      <c r="L2045" s="4">
        <v>42.25</v>
      </c>
      <c r="M2045" s="4">
        <v>103.55</v>
      </c>
      <c r="N2045" s="4">
        <v>1045.4</v>
      </c>
      <c r="O2045" s="5">
        <v>590.0</v>
      </c>
      <c r="P2045" s="4">
        <v>1.334542372881356</v>
      </c>
      <c r="Q2045" s="4">
        <v>224.9</v>
      </c>
    </row>
    <row r="2046" ht="14.25" customHeight="1">
      <c r="B2046" s="1" t="s">
        <v>2034</v>
      </c>
      <c r="C2046" s="4">
        <v>1766.2399999999998</v>
      </c>
      <c r="D2046" s="4">
        <v>690.78</v>
      </c>
      <c r="E2046" s="4">
        <v>61.0</v>
      </c>
      <c r="F2046" s="4">
        <v>183.38000000000002</v>
      </c>
      <c r="G2046" s="5">
        <v>5.0</v>
      </c>
      <c r="H2046" s="4">
        <v>12.2</v>
      </c>
      <c r="I2046" s="4">
        <v>36.676</v>
      </c>
      <c r="J2046" s="4">
        <v>1603.67</v>
      </c>
      <c r="K2046" s="4">
        <v>162.57</v>
      </c>
      <c r="L2046" s="4">
        <v>61.0</v>
      </c>
      <c r="M2046" s="4">
        <v>183.38000000000002</v>
      </c>
      <c r="N2046" s="4">
        <v>2010.6200000000003</v>
      </c>
      <c r="O2046" s="5">
        <v>1402.0</v>
      </c>
      <c r="P2046" s="4">
        <v>1.1438445078459345</v>
      </c>
      <c r="Q2046" s="4">
        <v>353.24799999999993</v>
      </c>
    </row>
    <row r="2047" ht="14.25" customHeight="1">
      <c r="B2047" s="1" t="s">
        <v>2035</v>
      </c>
      <c r="C2047" s="4">
        <v>4930.39</v>
      </c>
      <c r="D2047" s="4">
        <v>1349.4400000000005</v>
      </c>
      <c r="E2047" s="4">
        <v>75.5</v>
      </c>
      <c r="F2047" s="4">
        <v>477.05999999999995</v>
      </c>
      <c r="G2047" s="5">
        <v>12.0</v>
      </c>
      <c r="H2047" s="4">
        <v>6.291666666666667</v>
      </c>
      <c r="I2047" s="4">
        <v>39.754999999999995</v>
      </c>
      <c r="J2047" s="4">
        <v>4449.179999999999</v>
      </c>
      <c r="K2047" s="4">
        <v>481.21</v>
      </c>
      <c r="L2047" s="4">
        <v>75.5</v>
      </c>
      <c r="M2047" s="4">
        <v>477.05999999999995</v>
      </c>
      <c r="N2047" s="4">
        <v>5482.95</v>
      </c>
      <c r="O2047" s="5">
        <v>3069.0</v>
      </c>
      <c r="P2047" s="4">
        <v>1.4497165200391005</v>
      </c>
      <c r="Q2047" s="4">
        <v>410.86583333333334</v>
      </c>
    </row>
    <row r="2048" ht="14.25" customHeight="1">
      <c r="B2048" s="1" t="s">
        <v>2036</v>
      </c>
      <c r="C2048" s="4">
        <v>8941.850000000002</v>
      </c>
      <c r="D2048" s="4">
        <v>7544.880000000004</v>
      </c>
      <c r="E2048" s="4">
        <v>715.0</v>
      </c>
      <c r="F2048" s="4">
        <v>2123.88</v>
      </c>
      <c r="G2048" s="5">
        <v>72.0</v>
      </c>
      <c r="H2048" s="4">
        <v>9.930555555555555</v>
      </c>
      <c r="I2048" s="4">
        <v>29.498333333333335</v>
      </c>
      <c r="J2048" s="4">
        <v>7337.25</v>
      </c>
      <c r="K2048" s="4">
        <v>1604.5999999999995</v>
      </c>
      <c r="L2048" s="4">
        <v>715.0</v>
      </c>
      <c r="M2048" s="4">
        <v>2123.88</v>
      </c>
      <c r="N2048" s="4">
        <v>11780.730000000003</v>
      </c>
      <c r="O2048" s="5">
        <v>14311.0</v>
      </c>
      <c r="P2048" s="4">
        <v>0.5127000209628957</v>
      </c>
      <c r="Q2048" s="4">
        <v>124.19236111111114</v>
      </c>
    </row>
    <row r="2049" ht="14.25" customHeight="1">
      <c r="B2049" s="1" t="s">
        <v>2037</v>
      </c>
      <c r="C2049" s="4">
        <v>1825.07</v>
      </c>
      <c r="D2049" s="4">
        <v>427.03999999999996</v>
      </c>
      <c r="E2049" s="4">
        <v>14.5</v>
      </c>
      <c r="F2049" s="4">
        <v>134.99</v>
      </c>
      <c r="G2049" s="5">
        <v>5.0</v>
      </c>
      <c r="H2049" s="4">
        <v>2.9</v>
      </c>
      <c r="I2049" s="4">
        <v>26.998</v>
      </c>
      <c r="J2049" s="4">
        <v>1591.86</v>
      </c>
      <c r="K2049" s="4">
        <v>233.20999999999998</v>
      </c>
      <c r="L2049" s="4">
        <v>14.5</v>
      </c>
      <c r="M2049" s="4">
        <v>134.99</v>
      </c>
      <c r="N2049" s="4">
        <v>1974.56</v>
      </c>
      <c r="O2049" s="5">
        <v>1256.0</v>
      </c>
      <c r="P2049" s="4">
        <v>1.267404458598726</v>
      </c>
      <c r="Q2049" s="4">
        <v>365.014</v>
      </c>
    </row>
    <row r="2050" ht="14.25" customHeight="1">
      <c r="B2050" s="1" t="s">
        <v>2038</v>
      </c>
      <c r="C2050" s="4">
        <v>114546.37999999976</v>
      </c>
      <c r="D2050" s="4">
        <v>59307.62000000015</v>
      </c>
      <c r="E2050" s="4">
        <v>3940.75</v>
      </c>
      <c r="F2050" s="4">
        <v>11574.430000000015</v>
      </c>
      <c r="G2050" s="5">
        <v>317.0</v>
      </c>
      <c r="H2050" s="4">
        <v>12.431388012618296</v>
      </c>
      <c r="I2050" s="4">
        <v>36.51239747634074</v>
      </c>
      <c r="J2050" s="4">
        <v>104388.54000000002</v>
      </c>
      <c r="K2050" s="4">
        <v>10157.839999999991</v>
      </c>
      <c r="L2050" s="4">
        <v>3940.75</v>
      </c>
      <c r="M2050" s="4">
        <v>11574.430000000015</v>
      </c>
      <c r="N2050" s="4">
        <v>130061.55999999997</v>
      </c>
      <c r="O2050" s="5">
        <v>68667.0</v>
      </c>
      <c r="P2050" s="4">
        <v>1.5202140766306962</v>
      </c>
      <c r="Q2050" s="4">
        <v>361.3450473186112</v>
      </c>
    </row>
    <row r="2051" ht="14.25" customHeight="1">
      <c r="B2051" s="1" t="s">
        <v>2039</v>
      </c>
      <c r="C2051" s="4">
        <v>971.4499999999998</v>
      </c>
      <c r="D2051" s="4">
        <v>528.5600000000001</v>
      </c>
      <c r="E2051" s="4">
        <v>54.0</v>
      </c>
      <c r="F2051" s="4">
        <v>145.72</v>
      </c>
      <c r="G2051" s="5">
        <v>6.0</v>
      </c>
      <c r="H2051" s="4">
        <v>9.0</v>
      </c>
      <c r="I2051" s="4">
        <v>24.286666666666665</v>
      </c>
      <c r="J2051" s="4">
        <v>813.45</v>
      </c>
      <c r="K2051" s="4">
        <v>158.0</v>
      </c>
      <c r="L2051" s="4">
        <v>54.0</v>
      </c>
      <c r="M2051" s="4">
        <v>145.72</v>
      </c>
      <c r="N2051" s="4">
        <v>1171.17</v>
      </c>
      <c r="O2051" s="5">
        <v>1055.0</v>
      </c>
      <c r="P2051" s="4">
        <v>0.7710426540284361</v>
      </c>
      <c r="Q2051" s="4">
        <v>161.9083333333333</v>
      </c>
    </row>
    <row r="2052" ht="14.25" customHeight="1">
      <c r="B2052" s="1" t="s">
        <v>2040</v>
      </c>
      <c r="C2052" s="4">
        <v>6836.140000000001</v>
      </c>
      <c r="D2052" s="4">
        <v>2194.5600000000004</v>
      </c>
      <c r="E2052" s="4">
        <v>332.0</v>
      </c>
      <c r="F2052" s="4">
        <v>529.82</v>
      </c>
      <c r="G2052" s="5">
        <v>24.0</v>
      </c>
      <c r="H2052" s="4">
        <v>13.833333333333334</v>
      </c>
      <c r="I2052" s="4">
        <v>22.075833333333335</v>
      </c>
      <c r="J2052" s="4">
        <v>6043.869999999999</v>
      </c>
      <c r="K2052" s="4">
        <v>792.2699999999999</v>
      </c>
      <c r="L2052" s="4">
        <v>332.0</v>
      </c>
      <c r="M2052" s="4">
        <v>529.82</v>
      </c>
      <c r="N2052" s="4">
        <v>7697.96</v>
      </c>
      <c r="O2052" s="5">
        <v>3473.0</v>
      </c>
      <c r="P2052" s="4">
        <v>1.74024474517708</v>
      </c>
      <c r="Q2052" s="4">
        <v>284.8391666666667</v>
      </c>
    </row>
    <row r="2053" ht="14.25" customHeight="1">
      <c r="B2053" s="1" t="s">
        <v>2041</v>
      </c>
      <c r="C2053" s="4">
        <v>62.84</v>
      </c>
      <c r="D2053" s="4">
        <v>10.74</v>
      </c>
      <c r="E2053" s="4">
        <v>0.0</v>
      </c>
      <c r="F2053" s="4">
        <v>13.37</v>
      </c>
      <c r="G2053" s="5">
        <v>1.0</v>
      </c>
      <c r="H2053" s="4">
        <v>0.0</v>
      </c>
      <c r="I2053" s="4">
        <v>13.37</v>
      </c>
      <c r="J2053" s="4">
        <v>35.1</v>
      </c>
      <c r="K2053" s="4">
        <v>27.74</v>
      </c>
      <c r="L2053" s="4">
        <v>0.0</v>
      </c>
      <c r="M2053" s="4">
        <v>13.37</v>
      </c>
      <c r="N2053" s="4">
        <v>76.21</v>
      </c>
      <c r="O2053" s="5">
        <v>26.0</v>
      </c>
      <c r="P2053" s="4">
        <v>1.35</v>
      </c>
      <c r="Q2053" s="4">
        <v>62.84</v>
      </c>
    </row>
    <row r="2054" ht="14.25" customHeight="1">
      <c r="B2054" s="1" t="s">
        <v>2042</v>
      </c>
      <c r="C2054" s="4">
        <v>445.11</v>
      </c>
      <c r="D2054" s="4">
        <v>147.36</v>
      </c>
      <c r="E2054" s="4">
        <v>29.0</v>
      </c>
      <c r="F2054" s="4">
        <v>51.44</v>
      </c>
      <c r="G2054" s="5">
        <v>3.0</v>
      </c>
      <c r="H2054" s="4">
        <v>9.666666666666666</v>
      </c>
      <c r="I2054" s="4">
        <v>17.146666666666665</v>
      </c>
      <c r="J2054" s="4">
        <v>348.29</v>
      </c>
      <c r="K2054" s="4">
        <v>96.82</v>
      </c>
      <c r="L2054" s="4">
        <v>29.0</v>
      </c>
      <c r="M2054" s="4">
        <v>51.44</v>
      </c>
      <c r="N2054" s="4">
        <v>525.55</v>
      </c>
      <c r="O2054" s="5">
        <v>307.0</v>
      </c>
      <c r="P2054" s="4">
        <v>1.1344951140065147</v>
      </c>
      <c r="Q2054" s="4">
        <v>148.37</v>
      </c>
    </row>
    <row r="2055" ht="14.25" customHeight="1">
      <c r="B2055" s="1" t="s">
        <v>2043</v>
      </c>
      <c r="C2055" s="4">
        <v>3172.8</v>
      </c>
      <c r="D2055" s="4">
        <v>910.51</v>
      </c>
      <c r="E2055" s="4">
        <v>81.0</v>
      </c>
      <c r="F2055" s="4">
        <v>288.91999999999996</v>
      </c>
      <c r="G2055" s="5">
        <v>8.0</v>
      </c>
      <c r="H2055" s="4">
        <v>10.125</v>
      </c>
      <c r="I2055" s="4">
        <v>36.114999999999995</v>
      </c>
      <c r="J2055" s="4">
        <v>2920.18</v>
      </c>
      <c r="K2055" s="4">
        <v>252.61999999999995</v>
      </c>
      <c r="L2055" s="4">
        <v>81.0</v>
      </c>
      <c r="M2055" s="4">
        <v>288.91999999999996</v>
      </c>
      <c r="N2055" s="4">
        <v>3542.72</v>
      </c>
      <c r="O2055" s="5">
        <v>1838.0</v>
      </c>
      <c r="P2055" s="4">
        <v>1.5887812840043525</v>
      </c>
      <c r="Q2055" s="4">
        <v>396.6</v>
      </c>
    </row>
    <row r="2056" ht="14.25" customHeight="1">
      <c r="B2056" s="1" t="s">
        <v>2044</v>
      </c>
      <c r="C2056" s="4">
        <v>222880.0100000014</v>
      </c>
      <c r="D2056" s="4">
        <v>82447.84999999983</v>
      </c>
      <c r="E2056" s="4">
        <v>11323.5</v>
      </c>
      <c r="F2056" s="4">
        <v>28222.91999999991</v>
      </c>
      <c r="G2056" s="5">
        <v>1032.0</v>
      </c>
      <c r="H2056" s="4">
        <v>10.972383720930232</v>
      </c>
      <c r="I2056" s="4">
        <v>27.34779069767433</v>
      </c>
      <c r="J2056" s="4">
        <v>201395.18000000005</v>
      </c>
      <c r="K2056" s="4">
        <v>21034.279999999955</v>
      </c>
      <c r="L2056" s="4">
        <v>11323.5</v>
      </c>
      <c r="M2056" s="4">
        <v>28222.91999999991</v>
      </c>
      <c r="N2056" s="4">
        <v>262426.43</v>
      </c>
      <c r="O2056" s="5">
        <v>145960.0</v>
      </c>
      <c r="P2056" s="4">
        <v>1.3797970676897784</v>
      </c>
      <c r="Q2056" s="4">
        <v>215.96900193798587</v>
      </c>
    </row>
    <row r="2057" ht="14.25" customHeight="1">
      <c r="B2057" s="1" t="s">
        <v>2045</v>
      </c>
      <c r="C2057" s="4">
        <v>7812.8899999999985</v>
      </c>
      <c r="D2057" s="4">
        <v>2366.969999999999</v>
      </c>
      <c r="E2057" s="4">
        <v>356.25</v>
      </c>
      <c r="F2057" s="4">
        <v>795.15</v>
      </c>
      <c r="G2057" s="5">
        <v>27.0</v>
      </c>
      <c r="H2057" s="4">
        <v>13.194444444444445</v>
      </c>
      <c r="I2057" s="4">
        <v>29.45</v>
      </c>
      <c r="J2057" s="4">
        <v>6801.98</v>
      </c>
      <c r="K2057" s="4">
        <v>995.3100000000002</v>
      </c>
      <c r="L2057" s="4">
        <v>356.25</v>
      </c>
      <c r="M2057" s="4">
        <v>795.15</v>
      </c>
      <c r="N2057" s="4">
        <v>8964.29</v>
      </c>
      <c r="O2057" s="5">
        <v>4688.0</v>
      </c>
      <c r="P2057" s="4">
        <v>1.450934300341297</v>
      </c>
      <c r="Q2057" s="4">
        <v>289.36629629629624</v>
      </c>
    </row>
    <row r="2058" ht="14.25" customHeight="1">
      <c r="B2058" s="1" t="s">
        <v>2046</v>
      </c>
      <c r="C2058" s="4">
        <v>16429.480000000003</v>
      </c>
      <c r="D2058" s="4">
        <v>4834.33</v>
      </c>
      <c r="E2058" s="4">
        <v>546.75</v>
      </c>
      <c r="F2058" s="4">
        <v>1474.6499999999999</v>
      </c>
      <c r="G2058" s="5">
        <v>45.0</v>
      </c>
      <c r="H2058" s="4">
        <v>12.15</v>
      </c>
      <c r="I2058" s="4">
        <v>32.769999999999996</v>
      </c>
      <c r="J2058" s="4">
        <v>14938.730000000007</v>
      </c>
      <c r="K2058" s="4">
        <v>1490.75</v>
      </c>
      <c r="L2058" s="4">
        <v>546.75</v>
      </c>
      <c r="M2058" s="4">
        <v>1474.6499999999999</v>
      </c>
      <c r="N2058" s="4">
        <v>18450.88000000001</v>
      </c>
      <c r="O2058" s="5">
        <v>8523.0</v>
      </c>
      <c r="P2058" s="4">
        <v>1.752754898509915</v>
      </c>
      <c r="Q2058" s="4">
        <v>365.09955555555564</v>
      </c>
    </row>
    <row r="2059" ht="14.25" customHeight="1">
      <c r="B2059" s="1" t="s">
        <v>2047</v>
      </c>
      <c r="C2059" s="4">
        <v>39907.81999999999</v>
      </c>
      <c r="D2059" s="4">
        <v>11284.739999999998</v>
      </c>
      <c r="E2059" s="4">
        <v>1227.0</v>
      </c>
      <c r="F2059" s="4">
        <v>3082.1900000000005</v>
      </c>
      <c r="G2059" s="5">
        <v>94.0</v>
      </c>
      <c r="H2059" s="4">
        <v>13.053191489361701</v>
      </c>
      <c r="I2059" s="4">
        <v>32.78925531914894</v>
      </c>
      <c r="J2059" s="4">
        <v>35927.29</v>
      </c>
      <c r="K2059" s="4">
        <v>3980.530000000001</v>
      </c>
      <c r="L2059" s="4">
        <v>1227.0</v>
      </c>
      <c r="M2059" s="4">
        <v>3082.1900000000005</v>
      </c>
      <c r="N2059" s="4">
        <v>44217.00999999999</v>
      </c>
      <c r="O2059" s="5">
        <v>20780.0</v>
      </c>
      <c r="P2059" s="4">
        <v>1.7289359961501445</v>
      </c>
      <c r="Q2059" s="4">
        <v>424.5512765957446</v>
      </c>
    </row>
    <row r="2060" ht="14.25" customHeight="1">
      <c r="B2060" s="1" t="s">
        <v>2048</v>
      </c>
      <c r="C2060" s="4">
        <v>6192.11</v>
      </c>
      <c r="D2060" s="4">
        <v>1873.0399999999997</v>
      </c>
      <c r="E2060" s="4">
        <v>238.5</v>
      </c>
      <c r="F2060" s="4">
        <v>758.02</v>
      </c>
      <c r="G2060" s="5">
        <v>20.0</v>
      </c>
      <c r="H2060" s="4">
        <v>11.925</v>
      </c>
      <c r="I2060" s="4">
        <v>37.900999999999996</v>
      </c>
      <c r="J2060" s="4">
        <v>5605.51</v>
      </c>
      <c r="K2060" s="4">
        <v>586.6</v>
      </c>
      <c r="L2060" s="4">
        <v>238.5</v>
      </c>
      <c r="M2060" s="4">
        <v>758.02</v>
      </c>
      <c r="N2060" s="4">
        <v>7188.630000000002</v>
      </c>
      <c r="O2060" s="5">
        <v>3948.0</v>
      </c>
      <c r="P2060" s="4">
        <v>1.4198353596757853</v>
      </c>
      <c r="Q2060" s="4">
        <v>309.6055</v>
      </c>
    </row>
    <row r="2061" ht="14.25" customHeight="1">
      <c r="B2061" s="1" t="s">
        <v>2049</v>
      </c>
      <c r="C2061" s="4">
        <v>4613.88</v>
      </c>
      <c r="D2061" s="4">
        <v>1557.84</v>
      </c>
      <c r="E2061" s="4">
        <v>223.25</v>
      </c>
      <c r="F2061" s="4">
        <v>542.61</v>
      </c>
      <c r="G2061" s="5">
        <v>15.0</v>
      </c>
      <c r="H2061" s="4">
        <v>14.883333333333333</v>
      </c>
      <c r="I2061" s="4">
        <v>36.174</v>
      </c>
      <c r="J2061" s="4">
        <v>4198.98</v>
      </c>
      <c r="K2061" s="4">
        <v>414.90000000000003</v>
      </c>
      <c r="L2061" s="4">
        <v>223.25</v>
      </c>
      <c r="M2061" s="4">
        <v>542.61</v>
      </c>
      <c r="N2061" s="4">
        <v>5379.740000000002</v>
      </c>
      <c r="O2061" s="5">
        <v>3227.0</v>
      </c>
      <c r="P2061" s="4">
        <v>1.3012023551286023</v>
      </c>
      <c r="Q2061" s="4">
        <v>307.592</v>
      </c>
    </row>
    <row r="2062" ht="14.25" customHeight="1">
      <c r="B2062" s="1" t="s">
        <v>2050</v>
      </c>
      <c r="C2062" s="4">
        <v>7504.160000000001</v>
      </c>
      <c r="D2062" s="4">
        <v>1835.3400000000006</v>
      </c>
      <c r="E2062" s="4">
        <v>312.75</v>
      </c>
      <c r="F2062" s="4">
        <v>802.66</v>
      </c>
      <c r="G2062" s="5">
        <v>28.0</v>
      </c>
      <c r="H2062" s="4">
        <v>11.169642857142858</v>
      </c>
      <c r="I2062" s="4">
        <v>28.666428571428572</v>
      </c>
      <c r="J2062" s="4">
        <v>6598.44</v>
      </c>
      <c r="K2062" s="4">
        <v>905.72</v>
      </c>
      <c r="L2062" s="4">
        <v>312.75</v>
      </c>
      <c r="M2062" s="4">
        <v>802.66</v>
      </c>
      <c r="N2062" s="4">
        <v>8619.570000000002</v>
      </c>
      <c r="O2062" s="5">
        <v>4696.0</v>
      </c>
      <c r="P2062" s="4">
        <v>1.4051192504258943</v>
      </c>
      <c r="Q2062" s="4">
        <v>268.0057142857143</v>
      </c>
    </row>
    <row r="2063" ht="14.25" customHeight="1">
      <c r="B2063" s="1" t="s">
        <v>2051</v>
      </c>
      <c r="C2063" s="4">
        <v>19237.409999999993</v>
      </c>
      <c r="D2063" s="4">
        <v>5530.449999999999</v>
      </c>
      <c r="E2063" s="4">
        <v>367.25</v>
      </c>
      <c r="F2063" s="4">
        <v>879.3</v>
      </c>
      <c r="G2063" s="5">
        <v>24.0</v>
      </c>
      <c r="H2063" s="4">
        <v>15.302083333333334</v>
      </c>
      <c r="I2063" s="4">
        <v>36.637499999999996</v>
      </c>
      <c r="J2063" s="4">
        <v>18021.75</v>
      </c>
      <c r="K2063" s="4">
        <v>1215.66</v>
      </c>
      <c r="L2063" s="4">
        <v>367.25</v>
      </c>
      <c r="M2063" s="4">
        <v>879.3</v>
      </c>
      <c r="N2063" s="4">
        <v>20483.959999999995</v>
      </c>
      <c r="O2063" s="5">
        <v>6850.0</v>
      </c>
      <c r="P2063" s="4">
        <v>2.6309124087591242</v>
      </c>
      <c r="Q2063" s="4">
        <v>801.5587499999997</v>
      </c>
    </row>
    <row r="2064" ht="14.25" customHeight="1">
      <c r="B2064" s="1" t="s">
        <v>2052</v>
      </c>
      <c r="C2064" s="4">
        <v>15291.290000000005</v>
      </c>
      <c r="D2064" s="4">
        <v>5893.250000000001</v>
      </c>
      <c r="E2064" s="4">
        <v>556.5</v>
      </c>
      <c r="F2064" s="4">
        <v>2366.8300000000004</v>
      </c>
      <c r="G2064" s="5">
        <v>59.0</v>
      </c>
      <c r="H2064" s="4">
        <v>9.432203389830509</v>
      </c>
      <c r="I2064" s="4">
        <v>40.11576271186441</v>
      </c>
      <c r="J2064" s="4">
        <v>13568.750000000002</v>
      </c>
      <c r="K2064" s="4">
        <v>1722.5399999999997</v>
      </c>
      <c r="L2064" s="4">
        <v>556.5</v>
      </c>
      <c r="M2064" s="4">
        <v>2366.8300000000004</v>
      </c>
      <c r="N2064" s="4">
        <v>18214.620000000003</v>
      </c>
      <c r="O2064" s="5">
        <v>14024.0</v>
      </c>
      <c r="P2064" s="4">
        <v>0.9675377923559614</v>
      </c>
      <c r="Q2064" s="4">
        <v>259.17440677966107</v>
      </c>
    </row>
    <row r="2065" ht="14.25" customHeight="1">
      <c r="B2065" s="1" t="s">
        <v>2053</v>
      </c>
      <c r="C2065" s="4">
        <v>145535.29999999987</v>
      </c>
      <c r="D2065" s="4">
        <v>37597.63000000001</v>
      </c>
      <c r="E2065" s="4">
        <v>5439.75</v>
      </c>
      <c r="F2065" s="4">
        <v>13574.639999999987</v>
      </c>
      <c r="G2065" s="5">
        <v>428.0</v>
      </c>
      <c r="H2065" s="4">
        <v>12.709696261682243</v>
      </c>
      <c r="I2065" s="4">
        <v>31.71644859813081</v>
      </c>
      <c r="J2065" s="4">
        <v>131789.79999999996</v>
      </c>
      <c r="K2065" s="4">
        <v>13701.749999999989</v>
      </c>
      <c r="L2065" s="4">
        <v>5439.75</v>
      </c>
      <c r="M2065" s="4">
        <v>13574.639999999987</v>
      </c>
      <c r="N2065" s="4">
        <v>164549.69</v>
      </c>
      <c r="O2065" s="5">
        <v>85548.0</v>
      </c>
      <c r="P2065" s="4">
        <v>1.540536307102445</v>
      </c>
      <c r="Q2065" s="4">
        <v>340.0357476635511</v>
      </c>
    </row>
    <row r="2066" ht="14.25" customHeight="1">
      <c r="B2066" s="1" t="s">
        <v>2054</v>
      </c>
      <c r="C2066" s="4">
        <v>816.45</v>
      </c>
      <c r="D2066" s="4">
        <v>326.66</v>
      </c>
      <c r="E2066" s="4">
        <v>63.75</v>
      </c>
      <c r="F2066" s="4">
        <v>138.14000000000001</v>
      </c>
      <c r="G2066" s="5">
        <v>7.0</v>
      </c>
      <c r="H2066" s="4">
        <v>9.107142857142858</v>
      </c>
      <c r="I2066" s="4">
        <v>19.734285714285715</v>
      </c>
      <c r="J2066" s="4">
        <v>636.62</v>
      </c>
      <c r="K2066" s="4">
        <v>179.83</v>
      </c>
      <c r="L2066" s="4">
        <v>63.75</v>
      </c>
      <c r="M2066" s="4">
        <v>138.14000000000001</v>
      </c>
      <c r="N2066" s="4">
        <v>1018.34</v>
      </c>
      <c r="O2066" s="5">
        <v>618.0</v>
      </c>
      <c r="P2066" s="4">
        <v>1.0301294498381877</v>
      </c>
      <c r="Q2066" s="4">
        <v>116.63571428571429</v>
      </c>
    </row>
    <row r="2067" ht="14.25" customHeight="1">
      <c r="B2067" s="1" t="s">
        <v>2055</v>
      </c>
      <c r="C2067" s="4">
        <v>1414.43</v>
      </c>
      <c r="D2067" s="4">
        <v>283.9</v>
      </c>
      <c r="E2067" s="4">
        <v>59.75</v>
      </c>
      <c r="F2067" s="4">
        <v>44.85</v>
      </c>
      <c r="G2067" s="5">
        <v>4.0</v>
      </c>
      <c r="H2067" s="4">
        <v>14.9375</v>
      </c>
      <c r="I2067" s="4">
        <v>11.2125</v>
      </c>
      <c r="J2067" s="4">
        <v>1264.5</v>
      </c>
      <c r="K2067" s="4">
        <v>149.93</v>
      </c>
      <c r="L2067" s="4">
        <v>59.75</v>
      </c>
      <c r="M2067" s="4">
        <v>44.85</v>
      </c>
      <c r="N2067" s="4">
        <v>1519.03</v>
      </c>
      <c r="O2067" s="5">
        <v>425.0</v>
      </c>
      <c r="P2067" s="4">
        <v>2.9752941176470586</v>
      </c>
      <c r="Q2067" s="4">
        <v>353.6075</v>
      </c>
    </row>
    <row r="2068" ht="14.25" customHeight="1">
      <c r="B2068" s="1" t="s">
        <v>2056</v>
      </c>
      <c r="C2068" s="4">
        <v>33271.44</v>
      </c>
      <c r="D2068" s="4">
        <v>8845.160000000002</v>
      </c>
      <c r="E2068" s="4">
        <v>950.5</v>
      </c>
      <c r="F2068" s="4">
        <v>1908.2500000000002</v>
      </c>
      <c r="G2068" s="5">
        <v>66.0</v>
      </c>
      <c r="H2068" s="4">
        <v>14.401515151515152</v>
      </c>
      <c r="I2068" s="4">
        <v>28.912878787878793</v>
      </c>
      <c r="J2068" s="4">
        <v>30593.449999999993</v>
      </c>
      <c r="K2068" s="4">
        <v>2629.2400000000002</v>
      </c>
      <c r="L2068" s="4">
        <v>950.5</v>
      </c>
      <c r="M2068" s="4">
        <v>1908.2500000000002</v>
      </c>
      <c r="N2068" s="4">
        <v>36130.189999999995</v>
      </c>
      <c r="O2068" s="5">
        <v>9557.0</v>
      </c>
      <c r="P2068" s="4">
        <v>3.2011562205713084</v>
      </c>
      <c r="Q2068" s="4">
        <v>504.1127272727273</v>
      </c>
    </row>
    <row r="2069" ht="14.25" customHeight="1">
      <c r="B2069" s="1" t="s">
        <v>2057</v>
      </c>
      <c r="C2069" s="4">
        <v>2657.62</v>
      </c>
      <c r="D2069" s="4">
        <v>748.1099999999999</v>
      </c>
      <c r="E2069" s="4">
        <v>79.25</v>
      </c>
      <c r="F2069" s="4">
        <v>213.17</v>
      </c>
      <c r="G2069" s="5">
        <v>9.0</v>
      </c>
      <c r="H2069" s="4">
        <v>8.805555555555555</v>
      </c>
      <c r="I2069" s="4">
        <v>23.685555555555553</v>
      </c>
      <c r="J2069" s="4">
        <v>2421.9799999999996</v>
      </c>
      <c r="K2069" s="4">
        <v>206.39000000000001</v>
      </c>
      <c r="L2069" s="4">
        <v>79.25</v>
      </c>
      <c r="M2069" s="4">
        <v>213.17</v>
      </c>
      <c r="N2069" s="4">
        <v>2950.04</v>
      </c>
      <c r="O2069" s="5">
        <v>1347.0</v>
      </c>
      <c r="P2069" s="4">
        <v>1.7980549368968073</v>
      </c>
      <c r="Q2069" s="4">
        <v>295.2911111111111</v>
      </c>
    </row>
    <row r="2070" ht="14.25" customHeight="1">
      <c r="B2070" s="1" t="s">
        <v>2058</v>
      </c>
      <c r="C2070" s="4">
        <v>15050.220000000001</v>
      </c>
      <c r="D2070" s="4">
        <v>3795.0000000000005</v>
      </c>
      <c r="E2070" s="4">
        <v>386.75</v>
      </c>
      <c r="F2070" s="4">
        <v>1302.5</v>
      </c>
      <c r="G2070" s="5">
        <v>40.0</v>
      </c>
      <c r="H2070" s="4">
        <v>9.66875</v>
      </c>
      <c r="I2070" s="4">
        <v>32.5625</v>
      </c>
      <c r="J2070" s="4">
        <v>13590.19</v>
      </c>
      <c r="K2070" s="4">
        <v>1460.0300000000002</v>
      </c>
      <c r="L2070" s="4">
        <v>386.75</v>
      </c>
      <c r="M2070" s="4">
        <v>1302.5</v>
      </c>
      <c r="N2070" s="4">
        <v>16739.469999999998</v>
      </c>
      <c r="O2070" s="5">
        <v>6627.0</v>
      </c>
      <c r="P2070" s="4">
        <v>2.0507303455560586</v>
      </c>
      <c r="Q2070" s="4">
        <v>376.25550000000004</v>
      </c>
    </row>
    <row r="2071" ht="14.25" customHeight="1">
      <c r="B2071" s="1" t="s">
        <v>2059</v>
      </c>
      <c r="C2071" s="4">
        <v>579.01</v>
      </c>
      <c r="D2071" s="4">
        <v>147.21</v>
      </c>
      <c r="E2071" s="4">
        <v>13.25</v>
      </c>
      <c r="F2071" s="4">
        <v>62.64</v>
      </c>
      <c r="G2071" s="5">
        <v>3.0</v>
      </c>
      <c r="H2071" s="4">
        <v>4.416666666666667</v>
      </c>
      <c r="I2071" s="4">
        <v>20.88</v>
      </c>
      <c r="J2071" s="4">
        <v>571.2</v>
      </c>
      <c r="K2071" s="4">
        <v>7.809999999999999</v>
      </c>
      <c r="L2071" s="4">
        <v>13.25</v>
      </c>
      <c r="M2071" s="4">
        <v>62.64</v>
      </c>
      <c r="N2071" s="4">
        <v>654.9000000000001</v>
      </c>
      <c r="O2071" s="5">
        <v>260.0</v>
      </c>
      <c r="P2071" s="4">
        <v>2.196923076923077</v>
      </c>
      <c r="Q2071" s="4">
        <v>193.00333333333333</v>
      </c>
    </row>
    <row r="2072" ht="14.25" customHeight="1">
      <c r="B2072" s="1" t="s">
        <v>2060</v>
      </c>
      <c r="C2072" s="4">
        <v>1558.9199999999998</v>
      </c>
      <c r="D2072" s="4">
        <v>447.27</v>
      </c>
      <c r="E2072" s="4">
        <v>88.5</v>
      </c>
      <c r="F2072" s="4">
        <v>216.83</v>
      </c>
      <c r="G2072" s="5">
        <v>7.0</v>
      </c>
      <c r="H2072" s="4">
        <v>12.642857142857142</v>
      </c>
      <c r="I2072" s="4">
        <v>30.975714285714286</v>
      </c>
      <c r="J2072" s="4">
        <v>1315.94</v>
      </c>
      <c r="K2072" s="4">
        <v>242.98000000000002</v>
      </c>
      <c r="L2072" s="4">
        <v>88.5</v>
      </c>
      <c r="M2072" s="4">
        <v>216.83</v>
      </c>
      <c r="N2072" s="4">
        <v>1864.25</v>
      </c>
      <c r="O2072" s="5">
        <v>1481.0</v>
      </c>
      <c r="P2072" s="4">
        <v>0.8885482781904119</v>
      </c>
      <c r="Q2072" s="4">
        <v>222.7028571428571</v>
      </c>
    </row>
    <row r="2073" ht="14.25" customHeight="1">
      <c r="B2073" s="1" t="s">
        <v>2061</v>
      </c>
      <c r="C2073" s="4">
        <v>5312.94</v>
      </c>
      <c r="D2073" s="4">
        <v>1568.6</v>
      </c>
      <c r="E2073" s="4">
        <v>217.5</v>
      </c>
      <c r="F2073" s="4">
        <v>347.2</v>
      </c>
      <c r="G2073" s="5">
        <v>18.0</v>
      </c>
      <c r="H2073" s="4">
        <v>12.083333333333334</v>
      </c>
      <c r="I2073" s="4">
        <v>19.288888888888888</v>
      </c>
      <c r="J2073" s="4">
        <v>4722.0</v>
      </c>
      <c r="K2073" s="4">
        <v>590.9399999999999</v>
      </c>
      <c r="L2073" s="4">
        <v>217.5</v>
      </c>
      <c r="M2073" s="4">
        <v>347.2</v>
      </c>
      <c r="N2073" s="4">
        <v>5877.639999999999</v>
      </c>
      <c r="O2073" s="5">
        <v>3100.0</v>
      </c>
      <c r="P2073" s="4">
        <v>1.5232258064516129</v>
      </c>
      <c r="Q2073" s="4">
        <v>295.1633333333333</v>
      </c>
    </row>
    <row r="2074" ht="14.25" customHeight="1">
      <c r="B2074" s="1" t="s">
        <v>2062</v>
      </c>
      <c r="C2074" s="4">
        <v>29875.869999999984</v>
      </c>
      <c r="D2074" s="4">
        <v>6897.399999999999</v>
      </c>
      <c r="E2074" s="4">
        <v>1370.75</v>
      </c>
      <c r="F2074" s="4">
        <v>2613.09</v>
      </c>
      <c r="G2074" s="5">
        <v>100.0</v>
      </c>
      <c r="H2074" s="4">
        <v>13.7075</v>
      </c>
      <c r="I2074" s="4">
        <v>26.1309</v>
      </c>
      <c r="J2074" s="4">
        <v>26617.13</v>
      </c>
      <c r="K2074" s="4">
        <v>3258.7400000000007</v>
      </c>
      <c r="L2074" s="4">
        <v>1370.75</v>
      </c>
      <c r="M2074" s="4">
        <v>2613.09</v>
      </c>
      <c r="N2074" s="4">
        <v>33859.71000000001</v>
      </c>
      <c r="O2074" s="5">
        <v>13965.0</v>
      </c>
      <c r="P2074" s="4">
        <v>1.9059885427855354</v>
      </c>
      <c r="Q2074" s="4">
        <v>298.75869999999986</v>
      </c>
    </row>
    <row r="2075" ht="14.25" customHeight="1">
      <c r="B2075" s="1" t="s">
        <v>2063</v>
      </c>
      <c r="C2075" s="4">
        <v>271.88</v>
      </c>
      <c r="D2075" s="4">
        <v>84.6</v>
      </c>
      <c r="E2075" s="4">
        <v>13.25</v>
      </c>
      <c r="F2075" s="4">
        <v>42.099999999999994</v>
      </c>
      <c r="G2075" s="5">
        <v>2.0</v>
      </c>
      <c r="H2075" s="4">
        <v>6.625</v>
      </c>
      <c r="I2075" s="4">
        <v>21.049999999999997</v>
      </c>
      <c r="J2075" s="4">
        <v>225.0</v>
      </c>
      <c r="K2075" s="4">
        <v>46.879999999999995</v>
      </c>
      <c r="L2075" s="4">
        <v>13.25</v>
      </c>
      <c r="M2075" s="4">
        <v>42.099999999999994</v>
      </c>
      <c r="N2075" s="4">
        <v>327.23</v>
      </c>
      <c r="O2075" s="5">
        <v>300.0</v>
      </c>
      <c r="P2075" s="4">
        <v>0.75</v>
      </c>
      <c r="Q2075" s="4">
        <v>135.94</v>
      </c>
    </row>
    <row r="2076" ht="14.25" customHeight="1">
      <c r="B2076" s="1" t="s">
        <v>2064</v>
      </c>
      <c r="C2076" s="4">
        <v>438.9</v>
      </c>
      <c r="D2076" s="4">
        <v>124.32</v>
      </c>
      <c r="E2076" s="4">
        <v>0.0</v>
      </c>
      <c r="F2076" s="4">
        <v>45.32</v>
      </c>
      <c r="G2076" s="5">
        <v>1.0</v>
      </c>
      <c r="H2076" s="4">
        <v>0.0</v>
      </c>
      <c r="I2076" s="4">
        <v>45.32</v>
      </c>
      <c r="J2076" s="4">
        <v>399.0</v>
      </c>
      <c r="K2076" s="4">
        <v>39.9</v>
      </c>
      <c r="L2076" s="4">
        <v>0.0</v>
      </c>
      <c r="M2076" s="4">
        <v>45.32</v>
      </c>
      <c r="N2076" s="4">
        <v>484.22</v>
      </c>
      <c r="O2076" s="5">
        <v>420.0</v>
      </c>
      <c r="P2076" s="4">
        <v>0.95</v>
      </c>
      <c r="Q2076" s="4">
        <v>438.9</v>
      </c>
    </row>
    <row r="2077" ht="14.25" customHeight="1">
      <c r="B2077" s="1" t="s">
        <v>2065</v>
      </c>
      <c r="C2077" s="4">
        <v>586.04</v>
      </c>
      <c r="D2077" s="4">
        <v>231.79</v>
      </c>
      <c r="E2077" s="4">
        <v>14.5</v>
      </c>
      <c r="F2077" s="4">
        <v>92.53</v>
      </c>
      <c r="G2077" s="5">
        <v>2.0</v>
      </c>
      <c r="H2077" s="4">
        <v>7.25</v>
      </c>
      <c r="I2077" s="4">
        <v>46.265</v>
      </c>
      <c r="J2077" s="4">
        <v>654.85</v>
      </c>
      <c r="K2077" s="4">
        <v>-68.81</v>
      </c>
      <c r="L2077" s="4">
        <v>14.5</v>
      </c>
      <c r="M2077" s="4">
        <v>92.53</v>
      </c>
      <c r="N2077" s="4">
        <v>693.07</v>
      </c>
      <c r="O2077" s="5">
        <v>755.0</v>
      </c>
      <c r="P2077" s="4">
        <v>0.8673509933774834</v>
      </c>
      <c r="Q2077" s="4">
        <v>293.02</v>
      </c>
    </row>
    <row r="2078" ht="14.25" customHeight="1">
      <c r="B2078" s="1" t="s">
        <v>2066</v>
      </c>
      <c r="C2078" s="4">
        <v>745.07</v>
      </c>
      <c r="D2078" s="4">
        <v>224.17</v>
      </c>
      <c r="E2078" s="4">
        <v>27.75</v>
      </c>
      <c r="F2078" s="4">
        <v>181.01999999999998</v>
      </c>
      <c r="G2078" s="5">
        <v>4.0</v>
      </c>
      <c r="H2078" s="4">
        <v>6.9375</v>
      </c>
      <c r="I2078" s="4">
        <v>45.254999999999995</v>
      </c>
      <c r="J2078" s="4">
        <v>631.87</v>
      </c>
      <c r="K2078" s="4">
        <v>113.19999999999999</v>
      </c>
      <c r="L2078" s="4">
        <v>27.75</v>
      </c>
      <c r="M2078" s="4">
        <v>181.01999999999998</v>
      </c>
      <c r="N2078" s="4">
        <v>953.8399999999999</v>
      </c>
      <c r="O2078" s="5">
        <v>773.0</v>
      </c>
      <c r="P2078" s="4">
        <v>0.8174256144890039</v>
      </c>
      <c r="Q2078" s="4">
        <v>186.2675</v>
      </c>
    </row>
    <row r="2079" ht="14.25" customHeight="1">
      <c r="B2079" s="1" t="s">
        <v>2067</v>
      </c>
      <c r="C2079" s="4">
        <v>644.7099999999999</v>
      </c>
      <c r="D2079" s="4">
        <v>142.97</v>
      </c>
      <c r="E2079" s="4">
        <v>38.5</v>
      </c>
      <c r="F2079" s="4">
        <v>98.71</v>
      </c>
      <c r="G2079" s="5">
        <v>5.0</v>
      </c>
      <c r="H2079" s="4">
        <v>7.7</v>
      </c>
      <c r="I2079" s="4">
        <v>19.741999999999997</v>
      </c>
      <c r="J2079" s="4">
        <v>524.97</v>
      </c>
      <c r="K2079" s="4">
        <v>119.73999999999998</v>
      </c>
      <c r="L2079" s="4">
        <v>38.5</v>
      </c>
      <c r="M2079" s="4">
        <v>98.71</v>
      </c>
      <c r="N2079" s="4">
        <v>781.9200000000001</v>
      </c>
      <c r="O2079" s="5">
        <v>503.0</v>
      </c>
      <c r="P2079" s="4">
        <v>1.0436779324055667</v>
      </c>
      <c r="Q2079" s="4">
        <v>128.94199999999998</v>
      </c>
    </row>
    <row r="2080" ht="14.25" customHeight="1">
      <c r="B2080" s="1" t="s">
        <v>2068</v>
      </c>
      <c r="C2080" s="4">
        <v>537.2</v>
      </c>
      <c r="D2080" s="4">
        <v>177.8</v>
      </c>
      <c r="E2080" s="4">
        <v>31.25</v>
      </c>
      <c r="F2080" s="4">
        <v>103.12</v>
      </c>
      <c r="G2080" s="5">
        <v>4.0</v>
      </c>
      <c r="H2080" s="4">
        <v>7.8125</v>
      </c>
      <c r="I2080" s="4">
        <v>25.78</v>
      </c>
      <c r="J2080" s="4">
        <v>456.40999999999997</v>
      </c>
      <c r="K2080" s="4">
        <v>80.79</v>
      </c>
      <c r="L2080" s="4">
        <v>31.25</v>
      </c>
      <c r="M2080" s="4">
        <v>103.12</v>
      </c>
      <c r="N2080" s="4">
        <v>671.57</v>
      </c>
      <c r="O2080" s="5">
        <v>631.0</v>
      </c>
      <c r="P2080" s="4">
        <v>0.7233122028526149</v>
      </c>
      <c r="Q2080" s="4">
        <v>134.3</v>
      </c>
    </row>
    <row r="2081" ht="14.25" customHeight="1">
      <c r="B2081" s="1" t="s">
        <v>2069</v>
      </c>
      <c r="C2081" s="4">
        <v>732.23</v>
      </c>
      <c r="D2081" s="4">
        <v>535.53</v>
      </c>
      <c r="E2081" s="4">
        <v>62.5</v>
      </c>
      <c r="F2081" s="4">
        <v>404.03000000000003</v>
      </c>
      <c r="G2081" s="5">
        <v>7.0</v>
      </c>
      <c r="H2081" s="4">
        <v>8.928571428571429</v>
      </c>
      <c r="I2081" s="4">
        <v>57.71857142857143</v>
      </c>
      <c r="J2081" s="4">
        <v>525.25</v>
      </c>
      <c r="K2081" s="4">
        <v>206.98000000000002</v>
      </c>
      <c r="L2081" s="4">
        <v>62.5</v>
      </c>
      <c r="M2081" s="4">
        <v>404.03000000000003</v>
      </c>
      <c r="N2081" s="4">
        <v>1198.7599999999998</v>
      </c>
      <c r="O2081" s="5">
        <v>1022.0</v>
      </c>
      <c r="P2081" s="4">
        <v>0.5139432485322897</v>
      </c>
      <c r="Q2081" s="4">
        <v>104.60428571428572</v>
      </c>
    </row>
    <row r="2082" ht="14.25" customHeight="1">
      <c r="B2082" s="1" t="s">
        <v>2070</v>
      </c>
      <c r="C2082" s="4">
        <v>193661.34000000026</v>
      </c>
      <c r="D2082" s="4">
        <v>55291.68999999987</v>
      </c>
      <c r="E2082" s="4">
        <v>5682.0</v>
      </c>
      <c r="F2082" s="4">
        <v>16074.210000000006</v>
      </c>
      <c r="G2082" s="5">
        <v>415.0</v>
      </c>
      <c r="H2082" s="4">
        <v>13.69156626506024</v>
      </c>
      <c r="I2082" s="4">
        <v>38.73303614457833</v>
      </c>
      <c r="J2082" s="4">
        <v>177612.88999999996</v>
      </c>
      <c r="K2082" s="4">
        <v>16048.450000000026</v>
      </c>
      <c r="L2082" s="4">
        <v>5682.0</v>
      </c>
      <c r="M2082" s="4">
        <v>16074.210000000006</v>
      </c>
      <c r="N2082" s="4">
        <v>215417.5500000001</v>
      </c>
      <c r="O2082" s="5">
        <v>102207.0</v>
      </c>
      <c r="P2082" s="4">
        <v>1.737776179713718</v>
      </c>
      <c r="Q2082" s="4">
        <v>466.65383132530184</v>
      </c>
    </row>
    <row r="2083" ht="14.25" customHeight="1">
      <c r="B2083" s="1" t="s">
        <v>2071</v>
      </c>
      <c r="C2083" s="4">
        <v>1116.65</v>
      </c>
      <c r="D2083" s="4">
        <v>243.69</v>
      </c>
      <c r="E2083" s="4">
        <v>56.5</v>
      </c>
      <c r="F2083" s="4">
        <v>101.17</v>
      </c>
      <c r="G2083" s="5">
        <v>5.0</v>
      </c>
      <c r="H2083" s="4">
        <v>11.3</v>
      </c>
      <c r="I2083" s="4">
        <v>20.234</v>
      </c>
      <c r="J2083" s="4">
        <v>915.89</v>
      </c>
      <c r="K2083" s="4">
        <v>200.76</v>
      </c>
      <c r="L2083" s="4">
        <v>56.5</v>
      </c>
      <c r="M2083" s="4">
        <v>101.17</v>
      </c>
      <c r="N2083" s="4">
        <v>1274.32</v>
      </c>
      <c r="O2083" s="5">
        <v>516.0</v>
      </c>
      <c r="P2083" s="4">
        <v>1.7749806201550387</v>
      </c>
      <c r="Q2083" s="4">
        <v>223.33</v>
      </c>
    </row>
    <row r="2084" ht="14.25" customHeight="1">
      <c r="B2084" s="1" t="s">
        <v>2072</v>
      </c>
      <c r="C2084" s="4">
        <v>295.31</v>
      </c>
      <c r="D2084" s="4">
        <v>69.9</v>
      </c>
      <c r="E2084" s="4">
        <v>15.5</v>
      </c>
      <c r="F2084" s="4">
        <v>33.78</v>
      </c>
      <c r="G2084" s="5">
        <v>1.0</v>
      </c>
      <c r="H2084" s="4">
        <v>15.5</v>
      </c>
      <c r="I2084" s="4">
        <v>33.78</v>
      </c>
      <c r="J2084" s="4">
        <v>252.0</v>
      </c>
      <c r="K2084" s="4">
        <v>43.31</v>
      </c>
      <c r="L2084" s="4">
        <v>15.5</v>
      </c>
      <c r="M2084" s="4">
        <v>33.78</v>
      </c>
      <c r="N2084" s="4">
        <v>344.59</v>
      </c>
      <c r="O2084" s="5">
        <v>150.0</v>
      </c>
      <c r="P2084" s="4">
        <v>1.68</v>
      </c>
      <c r="Q2084" s="4">
        <v>295.31</v>
      </c>
    </row>
    <row r="2085" ht="14.25" customHeight="1">
      <c r="B2085" s="1" t="s">
        <v>2073</v>
      </c>
      <c r="C2085" s="4">
        <v>1327.81</v>
      </c>
      <c r="D2085" s="4">
        <v>278.88</v>
      </c>
      <c r="E2085" s="4">
        <v>62.0</v>
      </c>
      <c r="F2085" s="4">
        <v>115.22000000000001</v>
      </c>
      <c r="G2085" s="5">
        <v>4.0</v>
      </c>
      <c r="H2085" s="4">
        <v>15.5</v>
      </c>
      <c r="I2085" s="4">
        <v>28.805000000000003</v>
      </c>
      <c r="J2085" s="4">
        <v>1121.69</v>
      </c>
      <c r="K2085" s="4">
        <v>206.11999999999998</v>
      </c>
      <c r="L2085" s="4">
        <v>62.0</v>
      </c>
      <c r="M2085" s="4">
        <v>115.22000000000001</v>
      </c>
      <c r="N2085" s="4">
        <v>1505.03</v>
      </c>
      <c r="O2085" s="5">
        <v>581.0</v>
      </c>
      <c r="P2085" s="4">
        <v>1.930619621342513</v>
      </c>
      <c r="Q2085" s="4">
        <v>331.9525</v>
      </c>
    </row>
    <row r="2086" ht="14.25" customHeight="1">
      <c r="B2086" s="1" t="s">
        <v>2074</v>
      </c>
      <c r="C2086" s="4">
        <v>1646.11</v>
      </c>
      <c r="D2086" s="4">
        <v>496.46</v>
      </c>
      <c r="E2086" s="4">
        <v>26.0</v>
      </c>
      <c r="F2086" s="4">
        <v>87.76</v>
      </c>
      <c r="G2086" s="5">
        <v>1.0</v>
      </c>
      <c r="H2086" s="4">
        <v>26.0</v>
      </c>
      <c r="I2086" s="4">
        <v>87.76</v>
      </c>
      <c r="J2086" s="4">
        <v>1565.6</v>
      </c>
      <c r="K2086" s="4">
        <v>80.51</v>
      </c>
      <c r="L2086" s="4">
        <v>26.0</v>
      </c>
      <c r="M2086" s="4">
        <v>87.76</v>
      </c>
      <c r="N2086" s="4">
        <v>1759.87</v>
      </c>
      <c r="O2086" s="5">
        <v>1030.0</v>
      </c>
      <c r="P2086" s="4">
        <v>1.52</v>
      </c>
      <c r="Q2086" s="4">
        <v>1646.11</v>
      </c>
    </row>
    <row r="2087" ht="14.25" customHeight="1">
      <c r="B2087" s="1" t="s">
        <v>2075</v>
      </c>
      <c r="C2087" s="4">
        <v>2679.95</v>
      </c>
      <c r="D2087" s="4">
        <v>671.3100000000001</v>
      </c>
      <c r="E2087" s="4">
        <v>75.0</v>
      </c>
      <c r="F2087" s="4">
        <v>231.23000000000002</v>
      </c>
      <c r="G2087" s="5">
        <v>4.0</v>
      </c>
      <c r="H2087" s="4">
        <v>18.75</v>
      </c>
      <c r="I2087" s="4">
        <v>57.807500000000005</v>
      </c>
      <c r="J2087" s="4">
        <v>2522.12</v>
      </c>
      <c r="K2087" s="4">
        <v>157.83</v>
      </c>
      <c r="L2087" s="4">
        <v>75.0</v>
      </c>
      <c r="M2087" s="4">
        <v>231.23000000000002</v>
      </c>
      <c r="N2087" s="4">
        <v>2986.18</v>
      </c>
      <c r="O2087" s="5">
        <v>1406.0</v>
      </c>
      <c r="P2087" s="4">
        <v>1.7938264580369843</v>
      </c>
      <c r="Q2087" s="4">
        <v>669.9875</v>
      </c>
    </row>
    <row r="2088" ht="14.25" customHeight="1">
      <c r="B2088" s="1" t="s">
        <v>2076</v>
      </c>
      <c r="C2088" s="4">
        <v>561.3299999999999</v>
      </c>
      <c r="D2088" s="4">
        <v>140.54</v>
      </c>
      <c r="E2088" s="4">
        <v>31.0</v>
      </c>
      <c r="F2088" s="4">
        <v>35.92</v>
      </c>
      <c r="G2088" s="5">
        <v>2.0</v>
      </c>
      <c r="H2088" s="4">
        <v>15.5</v>
      </c>
      <c r="I2088" s="4">
        <v>17.96</v>
      </c>
      <c r="J2088" s="4">
        <v>457.7</v>
      </c>
      <c r="K2088" s="4">
        <v>103.63</v>
      </c>
      <c r="L2088" s="4">
        <v>31.0</v>
      </c>
      <c r="M2088" s="4">
        <v>35.92</v>
      </c>
      <c r="N2088" s="4">
        <v>628.25</v>
      </c>
      <c r="O2088" s="5">
        <v>230.0</v>
      </c>
      <c r="P2088" s="4">
        <v>1.99</v>
      </c>
      <c r="Q2088" s="4">
        <v>280.66499999999996</v>
      </c>
    </row>
    <row r="2089" ht="14.25" customHeight="1">
      <c r="B2089" s="1" t="s">
        <v>2077</v>
      </c>
      <c r="C2089" s="4">
        <v>533.04</v>
      </c>
      <c r="D2089" s="4">
        <v>143.35</v>
      </c>
      <c r="E2089" s="4">
        <v>20.0</v>
      </c>
      <c r="F2089" s="4">
        <v>15.66</v>
      </c>
      <c r="G2089" s="5">
        <v>1.0</v>
      </c>
      <c r="H2089" s="4">
        <v>20.0</v>
      </c>
      <c r="I2089" s="4">
        <v>15.66</v>
      </c>
      <c r="J2089" s="4">
        <v>530.0</v>
      </c>
      <c r="K2089" s="4">
        <v>3.04</v>
      </c>
      <c r="L2089" s="4">
        <v>20.0</v>
      </c>
      <c r="M2089" s="4">
        <v>15.66</v>
      </c>
      <c r="N2089" s="4">
        <v>568.7</v>
      </c>
      <c r="O2089" s="5">
        <v>50.0</v>
      </c>
      <c r="P2089" s="4">
        <v>10.6</v>
      </c>
      <c r="Q2089" s="4">
        <v>533.04</v>
      </c>
    </row>
    <row r="2090" ht="14.25" customHeight="1">
      <c r="B2090" s="1" t="s">
        <v>2078</v>
      </c>
      <c r="C2090" s="4">
        <v>5789.8099999999995</v>
      </c>
      <c r="D2090" s="4">
        <v>675.95</v>
      </c>
      <c r="E2090" s="4">
        <v>31.0</v>
      </c>
      <c r="F2090" s="4">
        <v>205.38</v>
      </c>
      <c r="G2090" s="5">
        <v>2.0</v>
      </c>
      <c r="H2090" s="4">
        <v>15.5</v>
      </c>
      <c r="I2090" s="4">
        <v>102.69</v>
      </c>
      <c r="J2090" s="4">
        <v>5460.5</v>
      </c>
      <c r="K2090" s="4">
        <v>329.31</v>
      </c>
      <c r="L2090" s="4">
        <v>31.0</v>
      </c>
      <c r="M2090" s="4">
        <v>205.38</v>
      </c>
      <c r="N2090" s="4">
        <v>6026.19</v>
      </c>
      <c r="O2090" s="5">
        <v>550.0</v>
      </c>
      <c r="P2090" s="4">
        <v>9.928181818181818</v>
      </c>
      <c r="Q2090" s="4">
        <v>2894.9049999999997</v>
      </c>
    </row>
    <row r="2091" ht="14.25" customHeight="1">
      <c r="B2091" s="1" t="s">
        <v>2079</v>
      </c>
      <c r="C2091" s="4">
        <v>1908.5400000000002</v>
      </c>
      <c r="D2091" s="4">
        <v>555.8</v>
      </c>
      <c r="E2091" s="4">
        <v>42.0</v>
      </c>
      <c r="F2091" s="4">
        <v>210.13000000000002</v>
      </c>
      <c r="G2091" s="5">
        <v>10.0</v>
      </c>
      <c r="H2091" s="4">
        <v>4.2</v>
      </c>
      <c r="I2091" s="4">
        <v>21.013</v>
      </c>
      <c r="J2091" s="4">
        <v>1579.0</v>
      </c>
      <c r="K2091" s="4">
        <v>329.54</v>
      </c>
      <c r="L2091" s="4">
        <v>42.0</v>
      </c>
      <c r="M2091" s="4">
        <v>210.13000000000002</v>
      </c>
      <c r="N2091" s="4">
        <v>2160.6699999999996</v>
      </c>
      <c r="O2091" s="5">
        <v>1275.0</v>
      </c>
      <c r="P2091" s="4">
        <v>1.2384313725490197</v>
      </c>
      <c r="Q2091" s="4">
        <v>190.854</v>
      </c>
    </row>
    <row r="2092" ht="14.25" customHeight="1">
      <c r="B2092" s="1" t="s">
        <v>2080</v>
      </c>
      <c r="C2092" s="4">
        <v>1308.2699999999998</v>
      </c>
      <c r="D2092" s="4">
        <v>380.43</v>
      </c>
      <c r="E2092" s="4">
        <v>45.25</v>
      </c>
      <c r="F2092" s="4">
        <v>137.08999999999997</v>
      </c>
      <c r="G2092" s="5">
        <v>5.0</v>
      </c>
      <c r="H2092" s="4">
        <v>9.05</v>
      </c>
      <c r="I2092" s="4">
        <v>27.417999999999996</v>
      </c>
      <c r="J2092" s="4">
        <v>1155.8</v>
      </c>
      <c r="K2092" s="4">
        <v>152.47</v>
      </c>
      <c r="L2092" s="4">
        <v>45.25</v>
      </c>
      <c r="M2092" s="4">
        <v>137.08999999999997</v>
      </c>
      <c r="N2092" s="4">
        <v>1490.61</v>
      </c>
      <c r="O2092" s="5">
        <v>715.0</v>
      </c>
      <c r="P2092" s="4">
        <v>1.6165034965034963</v>
      </c>
      <c r="Q2092" s="4">
        <v>261.65399999999994</v>
      </c>
    </row>
    <row r="2093" ht="14.25" customHeight="1">
      <c r="B2093" s="1" t="s">
        <v>2081</v>
      </c>
      <c r="C2093" s="4">
        <v>143421.60999999993</v>
      </c>
      <c r="D2093" s="4">
        <v>35332.87999999992</v>
      </c>
      <c r="E2093" s="4">
        <v>7184.0</v>
      </c>
      <c r="F2093" s="4">
        <v>14374.340000000002</v>
      </c>
      <c r="G2093" s="5">
        <v>563.0</v>
      </c>
      <c r="H2093" s="4">
        <v>12.760213143872114</v>
      </c>
      <c r="I2093" s="4">
        <v>25.53168738898757</v>
      </c>
      <c r="J2093" s="4">
        <v>126415.47999999994</v>
      </c>
      <c r="K2093" s="4">
        <v>16937.88</v>
      </c>
      <c r="L2093" s="4">
        <v>7184.0</v>
      </c>
      <c r="M2093" s="4">
        <v>14374.340000000002</v>
      </c>
      <c r="N2093" s="4">
        <v>164979.94999999995</v>
      </c>
      <c r="O2093" s="5">
        <v>82724.0</v>
      </c>
      <c r="P2093" s="4">
        <v>1.528159663459213</v>
      </c>
      <c r="Q2093" s="4">
        <v>254.74531083481338</v>
      </c>
    </row>
    <row r="2094" ht="14.25" customHeight="1">
      <c r="B2094" s="1" t="s">
        <v>2082</v>
      </c>
      <c r="C2094" s="4">
        <v>748.62</v>
      </c>
      <c r="D2094" s="4">
        <v>196.05</v>
      </c>
      <c r="E2094" s="4">
        <v>42.0</v>
      </c>
      <c r="F2094" s="4">
        <v>160.63</v>
      </c>
      <c r="G2094" s="5">
        <v>4.0</v>
      </c>
      <c r="H2094" s="4">
        <v>10.5</v>
      </c>
      <c r="I2094" s="4">
        <v>40.1575</v>
      </c>
      <c r="J2094" s="4">
        <v>635.4499999999999</v>
      </c>
      <c r="K2094" s="4">
        <v>113.16999999999999</v>
      </c>
      <c r="L2094" s="4">
        <v>42.0</v>
      </c>
      <c r="M2094" s="4">
        <v>160.63</v>
      </c>
      <c r="N2094" s="4">
        <v>951.25</v>
      </c>
      <c r="O2094" s="5">
        <v>10.0</v>
      </c>
      <c r="P2094" s="4">
        <v>63.544999999999995</v>
      </c>
      <c r="Q2094" s="4">
        <v>187.155</v>
      </c>
    </row>
    <row r="2095" ht="14.25" customHeight="1">
      <c r="B2095" s="1" t="s">
        <v>2083</v>
      </c>
      <c r="C2095" s="4">
        <v>1072.72</v>
      </c>
      <c r="D2095" s="4">
        <v>294.28000000000003</v>
      </c>
      <c r="E2095" s="4">
        <v>47.75</v>
      </c>
      <c r="F2095" s="4">
        <v>159.06</v>
      </c>
      <c r="G2095" s="5">
        <v>3.0</v>
      </c>
      <c r="H2095" s="4">
        <v>15.916666666666666</v>
      </c>
      <c r="I2095" s="4">
        <v>53.02</v>
      </c>
      <c r="J2095" s="4">
        <v>966.0</v>
      </c>
      <c r="K2095" s="4">
        <v>106.72</v>
      </c>
      <c r="L2095" s="4">
        <v>47.75</v>
      </c>
      <c r="M2095" s="4">
        <v>159.06</v>
      </c>
      <c r="N2095" s="4">
        <v>1279.53</v>
      </c>
      <c r="O2095" s="5">
        <v>1644.0</v>
      </c>
      <c r="P2095" s="4">
        <v>0.5875912408759124</v>
      </c>
      <c r="Q2095" s="4">
        <v>357.5733333333333</v>
      </c>
    </row>
    <row r="2096" ht="14.25" customHeight="1">
      <c r="B2096" s="1" t="s">
        <v>2084</v>
      </c>
      <c r="C2096" s="4">
        <v>5779.95</v>
      </c>
      <c r="D2096" s="4">
        <v>1430.8500000000001</v>
      </c>
      <c r="E2096" s="4">
        <v>153.0</v>
      </c>
      <c r="F2096" s="4">
        <v>534.9499999999999</v>
      </c>
      <c r="G2096" s="5">
        <v>16.0</v>
      </c>
      <c r="H2096" s="4">
        <v>9.5625</v>
      </c>
      <c r="I2096" s="4">
        <v>33.434374999999996</v>
      </c>
      <c r="J2096" s="4">
        <v>5158.709999999999</v>
      </c>
      <c r="K2096" s="4">
        <v>621.24</v>
      </c>
      <c r="L2096" s="4">
        <v>153.0</v>
      </c>
      <c r="M2096" s="4">
        <v>534.9499999999999</v>
      </c>
      <c r="N2096" s="4">
        <v>6467.9</v>
      </c>
      <c r="O2096" s="5">
        <v>3117.0</v>
      </c>
      <c r="P2096" s="4">
        <v>1.6550240615976899</v>
      </c>
      <c r="Q2096" s="4">
        <v>361.246875</v>
      </c>
    </row>
    <row r="2097" ht="14.25" customHeight="1">
      <c r="B2097" s="1" t="s">
        <v>2085</v>
      </c>
      <c r="C2097" s="4">
        <v>59474.38000000002</v>
      </c>
      <c r="D2097" s="4">
        <v>16249.389999999992</v>
      </c>
      <c r="E2097" s="4">
        <v>1817.0</v>
      </c>
      <c r="F2097" s="4">
        <v>4112.130000000001</v>
      </c>
      <c r="G2097" s="5">
        <v>141.0</v>
      </c>
      <c r="H2097" s="4">
        <v>12.886524822695035</v>
      </c>
      <c r="I2097" s="4">
        <v>29.164042553191496</v>
      </c>
      <c r="J2097" s="4">
        <v>54618.89999999999</v>
      </c>
      <c r="K2097" s="4">
        <v>4707.880000000001</v>
      </c>
      <c r="L2097" s="4">
        <v>1817.0</v>
      </c>
      <c r="M2097" s="4">
        <v>4112.130000000001</v>
      </c>
      <c r="N2097" s="4">
        <v>65403.51</v>
      </c>
      <c r="O2097" s="5">
        <v>18214.0</v>
      </c>
      <c r="P2097" s="4">
        <v>2.998731744811683</v>
      </c>
      <c r="Q2097" s="4">
        <v>421.8041134751774</v>
      </c>
    </row>
    <row r="2098" ht="14.25" customHeight="1">
      <c r="B2098" s="1" t="s">
        <v>2086</v>
      </c>
      <c r="C2098" s="4">
        <v>754.0799999999999</v>
      </c>
      <c r="D2098" s="4">
        <v>336.4</v>
      </c>
      <c r="E2098" s="4">
        <v>20.0</v>
      </c>
      <c r="F2098" s="4">
        <v>112.66</v>
      </c>
      <c r="G2098" s="5">
        <v>2.0</v>
      </c>
      <c r="H2098" s="4">
        <v>10.0</v>
      </c>
      <c r="I2098" s="4">
        <v>56.33</v>
      </c>
      <c r="J2098" s="4">
        <v>678.5</v>
      </c>
      <c r="K2098" s="4">
        <v>75.58</v>
      </c>
      <c r="L2098" s="4">
        <v>20.0</v>
      </c>
      <c r="M2098" s="4">
        <v>112.66</v>
      </c>
      <c r="N2098" s="4">
        <v>886.74</v>
      </c>
      <c r="O2098" s="5">
        <v>1150.0</v>
      </c>
      <c r="P2098" s="4">
        <v>0.59</v>
      </c>
      <c r="Q2098" s="4">
        <v>377.03999999999996</v>
      </c>
    </row>
    <row r="2099" ht="14.25" customHeight="1">
      <c r="B2099" s="1" t="s">
        <v>2087</v>
      </c>
      <c r="C2099" s="4">
        <v>879.19</v>
      </c>
      <c r="D2099" s="4">
        <v>178.9</v>
      </c>
      <c r="E2099" s="4">
        <v>18.75</v>
      </c>
      <c r="F2099" s="4">
        <v>47.65</v>
      </c>
      <c r="G2099" s="5">
        <v>1.0</v>
      </c>
      <c r="H2099" s="4">
        <v>18.75</v>
      </c>
      <c r="I2099" s="4">
        <v>47.65</v>
      </c>
      <c r="J2099" s="4">
        <v>797.0</v>
      </c>
      <c r="K2099" s="4">
        <v>82.19</v>
      </c>
      <c r="L2099" s="4">
        <v>18.75</v>
      </c>
      <c r="M2099" s="4">
        <v>47.65</v>
      </c>
      <c r="N2099" s="4">
        <v>945.59</v>
      </c>
      <c r="O2099" s="5">
        <v>300.0</v>
      </c>
      <c r="P2099" s="4">
        <v>2.6566666666666667</v>
      </c>
      <c r="Q2099" s="4">
        <v>879.19</v>
      </c>
    </row>
    <row r="2100" ht="14.25" customHeight="1">
      <c r="B2100" s="1" t="s">
        <v>2088</v>
      </c>
      <c r="C2100" s="4">
        <v>38770.21</v>
      </c>
      <c r="D2100" s="4">
        <v>10473.880000000005</v>
      </c>
      <c r="E2100" s="4">
        <v>955.0</v>
      </c>
      <c r="F2100" s="4">
        <v>2401.6800000000003</v>
      </c>
      <c r="G2100" s="5">
        <v>76.0</v>
      </c>
      <c r="H2100" s="4">
        <v>12.56578947368421</v>
      </c>
      <c r="I2100" s="4">
        <v>31.601052631578952</v>
      </c>
      <c r="J2100" s="4">
        <v>36583.25999999999</v>
      </c>
      <c r="K2100" s="4">
        <v>2186.95</v>
      </c>
      <c r="L2100" s="4">
        <v>955.0</v>
      </c>
      <c r="M2100" s="4">
        <v>2401.6800000000003</v>
      </c>
      <c r="N2100" s="4">
        <v>42126.89</v>
      </c>
      <c r="O2100" s="5">
        <v>12967.0</v>
      </c>
      <c r="P2100" s="4">
        <v>2.821258579470964</v>
      </c>
      <c r="Q2100" s="4">
        <v>510.13434210526316</v>
      </c>
    </row>
    <row r="2101" ht="14.25" customHeight="1">
      <c r="B2101" s="1" t="s">
        <v>2089</v>
      </c>
      <c r="C2101" s="4">
        <v>2271.11</v>
      </c>
      <c r="D2101" s="4">
        <v>477.42999999999995</v>
      </c>
      <c r="E2101" s="4">
        <v>40.5</v>
      </c>
      <c r="F2101" s="4">
        <v>98.59</v>
      </c>
      <c r="G2101" s="5">
        <v>2.0</v>
      </c>
      <c r="H2101" s="4">
        <v>20.25</v>
      </c>
      <c r="I2101" s="4">
        <v>49.295</v>
      </c>
      <c r="J2101" s="4">
        <v>2048.87</v>
      </c>
      <c r="K2101" s="4">
        <v>222.23999999999998</v>
      </c>
      <c r="L2101" s="4">
        <v>40.5</v>
      </c>
      <c r="M2101" s="4">
        <v>98.59</v>
      </c>
      <c r="N2101" s="4">
        <v>2410.2</v>
      </c>
      <c r="O2101" s="5">
        <v>578.0</v>
      </c>
      <c r="P2101" s="4">
        <v>3.544757785467128</v>
      </c>
      <c r="Q2101" s="4">
        <v>1135.555</v>
      </c>
    </row>
    <row r="2102" ht="14.25" customHeight="1">
      <c r="B2102" s="1" t="s">
        <v>2090</v>
      </c>
      <c r="C2102" s="4">
        <v>3707.68</v>
      </c>
      <c r="D2102" s="4">
        <v>1017.52</v>
      </c>
      <c r="E2102" s="4">
        <v>80.0</v>
      </c>
      <c r="F2102" s="4">
        <v>259.96000000000004</v>
      </c>
      <c r="G2102" s="5">
        <v>4.0</v>
      </c>
      <c r="H2102" s="4">
        <v>20.0</v>
      </c>
      <c r="I2102" s="4">
        <v>64.99000000000001</v>
      </c>
      <c r="J2102" s="4">
        <v>3356.92</v>
      </c>
      <c r="K2102" s="4">
        <v>350.76</v>
      </c>
      <c r="L2102" s="4">
        <v>80.0</v>
      </c>
      <c r="M2102" s="4">
        <v>259.96000000000004</v>
      </c>
      <c r="N2102" s="4">
        <v>4047.6400000000003</v>
      </c>
      <c r="O2102" s="5">
        <v>1253.0</v>
      </c>
      <c r="P2102" s="4">
        <v>2.6791061452513967</v>
      </c>
      <c r="Q2102" s="4">
        <v>926.92</v>
      </c>
    </row>
    <row r="2103" ht="14.25" customHeight="1">
      <c r="B2103" s="1" t="s">
        <v>2091</v>
      </c>
      <c r="C2103" s="4">
        <v>35801.98000000001</v>
      </c>
      <c r="D2103" s="4">
        <v>8531.390000000003</v>
      </c>
      <c r="E2103" s="4">
        <v>1151.5</v>
      </c>
      <c r="F2103" s="4">
        <v>1979.2299999999996</v>
      </c>
      <c r="G2103" s="5">
        <v>71.0</v>
      </c>
      <c r="H2103" s="4">
        <v>16.218309859154928</v>
      </c>
      <c r="I2103" s="4">
        <v>27.87647887323943</v>
      </c>
      <c r="J2103" s="4">
        <v>32878.329999999994</v>
      </c>
      <c r="K2103" s="4">
        <v>2923.650000000001</v>
      </c>
      <c r="L2103" s="4">
        <v>1151.5</v>
      </c>
      <c r="M2103" s="4">
        <v>1979.2299999999996</v>
      </c>
      <c r="N2103" s="4">
        <v>38932.70999999999</v>
      </c>
      <c r="O2103" s="5">
        <v>10102.0</v>
      </c>
      <c r="P2103" s="4">
        <v>3.2546357156998607</v>
      </c>
      <c r="Q2103" s="4">
        <v>504.2532394366199</v>
      </c>
    </row>
    <row r="2104" ht="14.25" customHeight="1">
      <c r="B2104" s="1" t="s">
        <v>2092</v>
      </c>
      <c r="C2104" s="4">
        <v>4663.540000000001</v>
      </c>
      <c r="D2104" s="4">
        <v>1057.96</v>
      </c>
      <c r="E2104" s="4">
        <v>263.5</v>
      </c>
      <c r="F2104" s="4">
        <v>562.7100000000002</v>
      </c>
      <c r="G2104" s="5">
        <v>21.0</v>
      </c>
      <c r="H2104" s="4">
        <v>12.547619047619047</v>
      </c>
      <c r="I2104" s="4">
        <v>26.795714285714293</v>
      </c>
      <c r="J2104" s="4">
        <v>4072.5899999999997</v>
      </c>
      <c r="K2104" s="4">
        <v>590.95</v>
      </c>
      <c r="L2104" s="4">
        <v>263.5</v>
      </c>
      <c r="M2104" s="4">
        <v>562.7100000000002</v>
      </c>
      <c r="N2104" s="4">
        <v>5489.750000000001</v>
      </c>
      <c r="O2104" s="5">
        <v>2176.0</v>
      </c>
      <c r="P2104" s="4">
        <v>1.8715946691176468</v>
      </c>
      <c r="Q2104" s="4">
        <v>222.07333333333338</v>
      </c>
    </row>
    <row r="2105" ht="14.25" customHeight="1">
      <c r="B2105" s="1" t="s">
        <v>2093</v>
      </c>
      <c r="C2105" s="4">
        <v>4808.04</v>
      </c>
      <c r="D2105" s="4">
        <v>1280.3999999999999</v>
      </c>
      <c r="E2105" s="4">
        <v>110.25</v>
      </c>
      <c r="F2105" s="4">
        <v>238.08</v>
      </c>
      <c r="G2105" s="5">
        <v>9.0</v>
      </c>
      <c r="H2105" s="4">
        <v>12.25</v>
      </c>
      <c r="I2105" s="4">
        <v>26.453333333333333</v>
      </c>
      <c r="J2105" s="4">
        <v>4284.99</v>
      </c>
      <c r="K2105" s="4">
        <v>523.05</v>
      </c>
      <c r="L2105" s="4">
        <v>110.25</v>
      </c>
      <c r="M2105" s="4">
        <v>238.08</v>
      </c>
      <c r="N2105" s="4">
        <v>5156.37</v>
      </c>
      <c r="O2105" s="5">
        <v>1888.0</v>
      </c>
      <c r="P2105" s="4">
        <v>2.269592161016949</v>
      </c>
      <c r="Q2105" s="4">
        <v>534.2266666666667</v>
      </c>
    </row>
    <row r="2106" ht="14.25" customHeight="1">
      <c r="B2106" s="1" t="s">
        <v>2094</v>
      </c>
      <c r="C2106" s="4">
        <v>21738.130000000005</v>
      </c>
      <c r="D2106" s="4">
        <v>7287.75</v>
      </c>
      <c r="E2106" s="4">
        <v>806.0</v>
      </c>
      <c r="F2106" s="4">
        <v>1403.8199999999997</v>
      </c>
      <c r="G2106" s="5">
        <v>61.0</v>
      </c>
      <c r="H2106" s="4">
        <v>13.21311475409836</v>
      </c>
      <c r="I2106" s="4">
        <v>23.013442622950816</v>
      </c>
      <c r="J2106" s="4">
        <v>19508.280000000002</v>
      </c>
      <c r="K2106" s="4">
        <v>2210.3500000000004</v>
      </c>
      <c r="L2106" s="4">
        <v>806.0</v>
      </c>
      <c r="M2106" s="4">
        <v>1403.8199999999997</v>
      </c>
      <c r="N2106" s="4">
        <v>23947.950000000004</v>
      </c>
      <c r="O2106" s="5">
        <v>6861.0</v>
      </c>
      <c r="P2106" s="4">
        <v>2.843358111062528</v>
      </c>
      <c r="Q2106" s="4">
        <v>356.36278688524595</v>
      </c>
    </row>
    <row r="2107" ht="14.25" customHeight="1">
      <c r="B2107" s="1" t="s">
        <v>2095</v>
      </c>
      <c r="C2107" s="4">
        <v>15723.500000000004</v>
      </c>
      <c r="D2107" s="4">
        <v>3640.839999999999</v>
      </c>
      <c r="E2107" s="4">
        <v>933.25</v>
      </c>
      <c r="F2107" s="4">
        <v>1843.7500000000005</v>
      </c>
      <c r="G2107" s="5">
        <v>74.0</v>
      </c>
      <c r="H2107" s="4">
        <v>12.611486486486486</v>
      </c>
      <c r="I2107" s="4">
        <v>24.915540540540547</v>
      </c>
      <c r="J2107" s="4">
        <v>13610.779999999993</v>
      </c>
      <c r="K2107" s="4">
        <v>2093.2200000000003</v>
      </c>
      <c r="L2107" s="4">
        <v>933.25</v>
      </c>
      <c r="M2107" s="4">
        <v>1843.7500000000005</v>
      </c>
      <c r="N2107" s="4">
        <v>18500.500000000004</v>
      </c>
      <c r="O2107" s="5">
        <v>7465.0</v>
      </c>
      <c r="P2107" s="4">
        <v>1.8232793034159402</v>
      </c>
      <c r="Q2107" s="4">
        <v>212.47972972972977</v>
      </c>
    </row>
    <row r="2108" ht="14.25" customHeight="1">
      <c r="B2108" s="1" t="s">
        <v>2096</v>
      </c>
      <c r="C2108" s="4">
        <v>946.44</v>
      </c>
      <c r="D2108" s="4">
        <v>318.68</v>
      </c>
      <c r="E2108" s="4">
        <v>0.0</v>
      </c>
      <c r="F2108" s="4">
        <v>75.4</v>
      </c>
      <c r="G2108" s="5">
        <v>1.0</v>
      </c>
      <c r="H2108" s="4">
        <v>0.0</v>
      </c>
      <c r="I2108" s="4">
        <v>75.4</v>
      </c>
      <c r="J2108" s="4">
        <v>871.5</v>
      </c>
      <c r="K2108" s="4">
        <v>74.94</v>
      </c>
      <c r="L2108" s="4">
        <v>0.0</v>
      </c>
      <c r="M2108" s="4">
        <v>75.4</v>
      </c>
      <c r="N2108" s="4">
        <v>1021.84</v>
      </c>
      <c r="O2108" s="5">
        <v>525.0</v>
      </c>
      <c r="P2108" s="4">
        <v>1.66</v>
      </c>
      <c r="Q2108" s="4">
        <v>946.44</v>
      </c>
    </row>
    <row r="2109" ht="14.25" customHeight="1">
      <c r="B2109" s="1" t="s">
        <v>2097</v>
      </c>
      <c r="C2109" s="4">
        <v>214.92</v>
      </c>
      <c r="D2109" s="4">
        <v>56.34</v>
      </c>
      <c r="E2109" s="4">
        <v>0.0</v>
      </c>
      <c r="F2109" s="4">
        <v>15.85</v>
      </c>
      <c r="G2109" s="5">
        <v>1.0</v>
      </c>
      <c r="H2109" s="4">
        <v>0.0</v>
      </c>
      <c r="I2109" s="4">
        <v>15.85</v>
      </c>
      <c r="J2109" s="4">
        <v>184.97</v>
      </c>
      <c r="K2109" s="4">
        <v>29.95</v>
      </c>
      <c r="L2109" s="4">
        <v>0.0</v>
      </c>
      <c r="M2109" s="4">
        <v>15.85</v>
      </c>
      <c r="N2109" s="4">
        <v>230.77</v>
      </c>
      <c r="O2109" s="5">
        <v>53.0</v>
      </c>
      <c r="P2109" s="4">
        <v>3.4899999999999998</v>
      </c>
      <c r="Q2109" s="4">
        <v>214.92</v>
      </c>
    </row>
    <row r="2110" ht="14.25" customHeight="1">
      <c r="B2110" s="1" t="s">
        <v>2098</v>
      </c>
      <c r="C2110" s="4">
        <v>319.45</v>
      </c>
      <c r="D2110" s="4">
        <v>71.7</v>
      </c>
      <c r="E2110" s="4">
        <v>0.0</v>
      </c>
      <c r="F2110" s="4">
        <v>20.2</v>
      </c>
      <c r="G2110" s="5">
        <v>1.0</v>
      </c>
      <c r="H2110" s="4">
        <v>0.0</v>
      </c>
      <c r="I2110" s="4">
        <v>20.2</v>
      </c>
      <c r="J2110" s="4">
        <v>289.5</v>
      </c>
      <c r="K2110" s="4">
        <v>29.95</v>
      </c>
      <c r="L2110" s="4">
        <v>0.0</v>
      </c>
      <c r="M2110" s="4">
        <v>20.2</v>
      </c>
      <c r="N2110" s="4">
        <v>339.65</v>
      </c>
      <c r="O2110" s="5">
        <v>150.0</v>
      </c>
      <c r="P2110" s="4">
        <v>1.93</v>
      </c>
      <c r="Q2110" s="4">
        <v>319.45</v>
      </c>
    </row>
    <row r="2111" ht="14.25" customHeight="1">
      <c r="B2111" s="1" t="s">
        <v>2099</v>
      </c>
      <c r="C2111" s="4">
        <v>2298.21</v>
      </c>
      <c r="D2111" s="4">
        <v>557.4599999999999</v>
      </c>
      <c r="E2111" s="4">
        <v>124.5</v>
      </c>
      <c r="F2111" s="4">
        <v>188.26000000000002</v>
      </c>
      <c r="G2111" s="5">
        <v>9.0</v>
      </c>
      <c r="H2111" s="4">
        <v>13.833333333333334</v>
      </c>
      <c r="I2111" s="4">
        <v>20.91777777777778</v>
      </c>
      <c r="J2111" s="4">
        <v>1947.6699999999998</v>
      </c>
      <c r="K2111" s="4">
        <v>331.03999999999996</v>
      </c>
      <c r="L2111" s="4">
        <v>124.5</v>
      </c>
      <c r="M2111" s="4">
        <v>188.26000000000002</v>
      </c>
      <c r="N2111" s="4">
        <v>2610.9700000000003</v>
      </c>
      <c r="O2111" s="5">
        <v>1025.0</v>
      </c>
      <c r="P2111" s="4">
        <v>1.9001658536585364</v>
      </c>
      <c r="Q2111" s="4">
        <v>255.35666666666668</v>
      </c>
    </row>
    <row r="2112" ht="14.25" customHeight="1">
      <c r="B2112" s="1" t="s">
        <v>2100</v>
      </c>
      <c r="C2112" s="4">
        <v>125494.31999999985</v>
      </c>
      <c r="D2112" s="4">
        <v>35318.6699999999</v>
      </c>
      <c r="E2112" s="4">
        <v>6001.0</v>
      </c>
      <c r="F2112" s="4">
        <v>11615.099999999986</v>
      </c>
      <c r="G2112" s="5">
        <v>453.0</v>
      </c>
      <c r="H2112" s="4">
        <v>13.247240618101545</v>
      </c>
      <c r="I2112" s="4">
        <v>25.640397350993346</v>
      </c>
      <c r="J2112" s="4">
        <v>111185.45999999999</v>
      </c>
      <c r="K2112" s="4">
        <v>14211.110000000013</v>
      </c>
      <c r="L2112" s="4">
        <v>6001.0</v>
      </c>
      <c r="M2112" s="4">
        <v>11615.099999999986</v>
      </c>
      <c r="N2112" s="4">
        <v>143110.42000000013</v>
      </c>
      <c r="O2112" s="5">
        <v>62801.0</v>
      </c>
      <c r="P2112" s="4">
        <v>1.7704409165459147</v>
      </c>
      <c r="Q2112" s="4">
        <v>277.0294039735096</v>
      </c>
    </row>
    <row r="2113" ht="14.25" customHeight="1">
      <c r="B2113" s="1" t="s">
        <v>2101</v>
      </c>
      <c r="C2113" s="4">
        <v>515.65</v>
      </c>
      <c r="D2113" s="4">
        <v>114.19999999999999</v>
      </c>
      <c r="E2113" s="4">
        <v>0.0</v>
      </c>
      <c r="F2113" s="4">
        <v>49.510000000000005</v>
      </c>
      <c r="G2113" s="5">
        <v>2.0</v>
      </c>
      <c r="H2113" s="4">
        <v>0.0</v>
      </c>
      <c r="I2113" s="4">
        <v>24.755000000000003</v>
      </c>
      <c r="J2113" s="4">
        <v>443.14</v>
      </c>
      <c r="K2113" s="4">
        <v>72.51</v>
      </c>
      <c r="L2113" s="4">
        <v>0.0</v>
      </c>
      <c r="M2113" s="4">
        <v>49.510000000000005</v>
      </c>
      <c r="N2113" s="4">
        <v>565.16</v>
      </c>
      <c r="O2113" s="5">
        <v>208.0</v>
      </c>
      <c r="P2113" s="4">
        <v>2.1304807692307692</v>
      </c>
      <c r="Q2113" s="4">
        <v>257.825</v>
      </c>
    </row>
    <row r="2114" ht="14.25" customHeight="1">
      <c r="B2114" s="1" t="s">
        <v>2102</v>
      </c>
      <c r="C2114" s="4">
        <v>34674.020000000004</v>
      </c>
      <c r="D2114" s="4">
        <v>8563.479999999996</v>
      </c>
      <c r="E2114" s="4">
        <v>1280.25</v>
      </c>
      <c r="F2114" s="4">
        <v>5354.210000000003</v>
      </c>
      <c r="G2114" s="5">
        <v>97.0</v>
      </c>
      <c r="H2114" s="4">
        <v>13.198453608247423</v>
      </c>
      <c r="I2114" s="4">
        <v>55.19804123711343</v>
      </c>
      <c r="J2114" s="4">
        <v>31263.970000000012</v>
      </c>
      <c r="K2114" s="4">
        <v>3410.049999999999</v>
      </c>
      <c r="L2114" s="4">
        <v>1280.25</v>
      </c>
      <c r="M2114" s="4">
        <v>5354.210000000003</v>
      </c>
      <c r="N2114" s="4">
        <v>41308.48</v>
      </c>
      <c r="O2114" s="5">
        <v>9434.0</v>
      </c>
      <c r="P2114" s="4">
        <v>3.3139675641297446</v>
      </c>
      <c r="Q2114" s="4">
        <v>357.4641237113402</v>
      </c>
    </row>
    <row r="2115" ht="14.25" customHeight="1">
      <c r="B2115" s="1" t="s">
        <v>2103</v>
      </c>
      <c r="C2115" s="4">
        <v>737.14</v>
      </c>
      <c r="D2115" s="4">
        <v>258.5</v>
      </c>
      <c r="E2115" s="4">
        <v>20.0</v>
      </c>
      <c r="F2115" s="4">
        <v>59.07</v>
      </c>
      <c r="G2115" s="5">
        <v>1.0</v>
      </c>
      <c r="H2115" s="4">
        <v>20.0</v>
      </c>
      <c r="I2115" s="4">
        <v>59.07</v>
      </c>
      <c r="J2115" s="4">
        <v>795.0</v>
      </c>
      <c r="K2115" s="4">
        <v>-57.86</v>
      </c>
      <c r="L2115" s="4">
        <v>20.0</v>
      </c>
      <c r="M2115" s="4">
        <v>59.07</v>
      </c>
      <c r="N2115" s="4">
        <v>816.21</v>
      </c>
      <c r="O2115" s="5">
        <v>300.0</v>
      </c>
      <c r="P2115" s="4">
        <v>2.65</v>
      </c>
      <c r="Q2115" s="4">
        <v>737.14</v>
      </c>
    </row>
    <row r="2116" ht="14.25" customHeight="1">
      <c r="B2116" s="1" t="s">
        <v>2104</v>
      </c>
      <c r="C2116" s="4">
        <v>285.25</v>
      </c>
      <c r="D2116" s="4">
        <v>78.4</v>
      </c>
      <c r="E2116" s="4">
        <v>27.75</v>
      </c>
      <c r="F2116" s="4">
        <v>36.33</v>
      </c>
      <c r="G2116" s="5">
        <v>2.0</v>
      </c>
      <c r="H2116" s="4">
        <v>13.875</v>
      </c>
      <c r="I2116" s="4">
        <v>18.165</v>
      </c>
      <c r="J2116" s="4">
        <v>223.5</v>
      </c>
      <c r="K2116" s="4">
        <v>61.75</v>
      </c>
      <c r="L2116" s="4">
        <v>27.75</v>
      </c>
      <c r="M2116" s="4">
        <v>36.33</v>
      </c>
      <c r="N2116" s="4">
        <v>349.33</v>
      </c>
      <c r="O2116" s="5">
        <v>175.0</v>
      </c>
      <c r="P2116" s="4">
        <v>1.2771428571428571</v>
      </c>
      <c r="Q2116" s="4">
        <v>142.625</v>
      </c>
    </row>
    <row r="2117" ht="14.25" customHeight="1">
      <c r="B2117" s="1" t="s">
        <v>2105</v>
      </c>
      <c r="C2117" s="4">
        <v>14.99</v>
      </c>
      <c r="D2117" s="4">
        <v>5.21</v>
      </c>
      <c r="E2117" s="4">
        <v>0.0</v>
      </c>
      <c r="F2117" s="4">
        <v>21.63</v>
      </c>
      <c r="G2117" s="5">
        <v>1.0</v>
      </c>
      <c r="H2117" s="4">
        <v>0.0</v>
      </c>
      <c r="I2117" s="4">
        <v>21.63</v>
      </c>
      <c r="J2117" s="4">
        <v>14.99</v>
      </c>
      <c r="K2117" s="4">
        <v>0.0</v>
      </c>
      <c r="L2117" s="4">
        <v>0.0</v>
      </c>
      <c r="M2117" s="4">
        <v>21.63</v>
      </c>
      <c r="N2117" s="4">
        <v>36.62</v>
      </c>
      <c r="O2117" s="5">
        <v>1.0</v>
      </c>
      <c r="P2117" s="4">
        <v>14.99</v>
      </c>
      <c r="Q2117" s="4">
        <v>14.99</v>
      </c>
    </row>
    <row r="2118" ht="14.25" customHeight="1">
      <c r="B2118" s="1" t="s">
        <v>2106</v>
      </c>
      <c r="C2118" s="4">
        <v>0.0</v>
      </c>
      <c r="D2118" s="4">
        <v>10.79</v>
      </c>
      <c r="E2118" s="4">
        <v>0.0</v>
      </c>
      <c r="F2118" s="4">
        <v>19.63</v>
      </c>
      <c r="G2118" s="5">
        <v>1.0</v>
      </c>
      <c r="H2118" s="4">
        <v>0.0</v>
      </c>
      <c r="I2118" s="4">
        <v>19.63</v>
      </c>
      <c r="J2118" s="4">
        <v>17.5</v>
      </c>
      <c r="K2118" s="4">
        <v>-17.5</v>
      </c>
      <c r="L2118" s="4">
        <v>0.0</v>
      </c>
      <c r="M2118" s="4">
        <v>19.63</v>
      </c>
      <c r="N2118" s="4">
        <v>19.63</v>
      </c>
      <c r="O2118" s="5">
        <v>1.0</v>
      </c>
      <c r="P2118" s="4">
        <v>17.5</v>
      </c>
      <c r="Q2118" s="4">
        <v>0.0</v>
      </c>
    </row>
    <row r="2119" ht="14.25" customHeight="1">
      <c r="B2119" s="1" t="s">
        <v>2107</v>
      </c>
      <c r="C2119" s="4">
        <v>1.28</v>
      </c>
      <c r="D2119" s="4">
        <v>18.970000000000002</v>
      </c>
      <c r="E2119" s="4">
        <v>89.0</v>
      </c>
      <c r="F2119" s="4">
        <v>88.9</v>
      </c>
      <c r="G2119" s="5">
        <v>7.0</v>
      </c>
      <c r="H2119" s="4">
        <v>12.714285714285714</v>
      </c>
      <c r="I2119" s="4">
        <v>12.700000000000001</v>
      </c>
      <c r="J2119" s="4">
        <v>101.97999999999999</v>
      </c>
      <c r="K2119" s="4">
        <v>-100.69999999999999</v>
      </c>
      <c r="L2119" s="4">
        <v>89.0</v>
      </c>
      <c r="M2119" s="4">
        <v>88.9</v>
      </c>
      <c r="N2119" s="4">
        <v>179.18</v>
      </c>
      <c r="O2119" s="5">
        <v>7.0</v>
      </c>
      <c r="P2119" s="4">
        <v>14.568571428571428</v>
      </c>
      <c r="Q2119" s="4">
        <v>0.18285714285714286</v>
      </c>
    </row>
    <row r="2120" ht="14.25" customHeight="1">
      <c r="B2120" s="1" t="s">
        <v>2108</v>
      </c>
      <c r="C2120" s="4">
        <v>0.0</v>
      </c>
      <c r="D2120" s="4">
        <v>6.0</v>
      </c>
      <c r="E2120" s="4">
        <v>0.0</v>
      </c>
      <c r="F2120" s="4">
        <v>16.47</v>
      </c>
      <c r="G2120" s="5">
        <v>1.0</v>
      </c>
      <c r="H2120" s="4">
        <v>0.0</v>
      </c>
      <c r="I2120" s="4">
        <v>16.47</v>
      </c>
      <c r="J2120" s="4">
        <v>20.7</v>
      </c>
      <c r="K2120" s="4">
        <v>-20.7</v>
      </c>
      <c r="L2120" s="4">
        <v>0.0</v>
      </c>
      <c r="M2120" s="4">
        <v>16.47</v>
      </c>
      <c r="N2120" s="4">
        <v>16.47</v>
      </c>
      <c r="O2120" s="5">
        <v>1.0</v>
      </c>
      <c r="P2120" s="4">
        <v>20.7</v>
      </c>
      <c r="Q2120" s="4">
        <v>0.0</v>
      </c>
    </row>
    <row r="2121" ht="14.25" customHeight="1">
      <c r="B2121" s="1" t="s">
        <v>2109</v>
      </c>
      <c r="C2121" s="4">
        <v>533.72</v>
      </c>
      <c r="D2121" s="4">
        <v>213.01</v>
      </c>
      <c r="E2121" s="4">
        <v>20.0</v>
      </c>
      <c r="F2121" s="4">
        <v>70.09</v>
      </c>
      <c r="G2121" s="5">
        <v>1.0</v>
      </c>
      <c r="H2121" s="4">
        <v>20.0</v>
      </c>
      <c r="I2121" s="4">
        <v>70.09</v>
      </c>
      <c r="J2121" s="4">
        <v>521.25</v>
      </c>
      <c r="K2121" s="4">
        <v>12.47</v>
      </c>
      <c r="L2121" s="4">
        <v>20.0</v>
      </c>
      <c r="M2121" s="4">
        <v>70.09</v>
      </c>
      <c r="N2121" s="4">
        <v>623.81</v>
      </c>
      <c r="O2121" s="5">
        <v>375.0</v>
      </c>
      <c r="P2121" s="4">
        <v>1.39</v>
      </c>
      <c r="Q2121" s="4">
        <v>533.72</v>
      </c>
    </row>
    <row r="2122" ht="14.25" customHeight="1">
      <c r="B2122" s="1" t="s">
        <v>2110</v>
      </c>
      <c r="C2122" s="4"/>
      <c r="D2122" s="4"/>
      <c r="E2122" s="4"/>
      <c r="F2122" s="4"/>
      <c r="G2122" s="5"/>
      <c r="H2122" s="4">
        <v>0.0</v>
      </c>
      <c r="I2122" s="4">
        <v>0.0</v>
      </c>
      <c r="J2122" s="4"/>
      <c r="K2122" s="4"/>
      <c r="L2122" s="4"/>
      <c r="M2122" s="4"/>
      <c r="N2122" s="4"/>
      <c r="O2122" s="5"/>
      <c r="P2122" s="4">
        <v>0.0</v>
      </c>
      <c r="Q2122" s="4" t="e">
        <v>#DIV/0!</v>
      </c>
    </row>
    <row r="2123" ht="14.25" customHeight="1">
      <c r="B2123" s="6" t="s">
        <v>2111</v>
      </c>
      <c r="C2123" s="7">
        <v>1.9848896529999975E7</v>
      </c>
      <c r="D2123" s="7">
        <v>6908501.480000001</v>
      </c>
      <c r="E2123" s="7">
        <v>555724.5</v>
      </c>
      <c r="F2123" s="7">
        <v>2148471.93</v>
      </c>
      <c r="G2123" s="8">
        <v>40031.0</v>
      </c>
      <c r="H2123" s="7">
        <v>13.882353675901177</v>
      </c>
      <c r="I2123" s="7">
        <v>53.67020384201847</v>
      </c>
      <c r="J2123" s="7">
        <v>1.8548945650000025E7</v>
      </c>
      <c r="K2123" s="7">
        <v>1281279.4700000011</v>
      </c>
      <c r="L2123" s="7">
        <v>555724.5</v>
      </c>
      <c r="M2123" s="7">
        <v>2148471.93</v>
      </c>
      <c r="N2123" s="7">
        <v>2.255309295999997E7</v>
      </c>
      <c r="O2123" s="8">
        <v>8935766.0</v>
      </c>
      <c r="P2123" s="7">
        <v>2.075809242319008</v>
      </c>
      <c r="Q2123" s="7">
        <v>495.83813869248684</v>
      </c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ySplit="8.0" topLeftCell="E9" activePane="bottomRight" state="frozen"/>
      <selection activeCell="E1" sqref="E1" pane="topRight"/>
      <selection activeCell="A9" sqref="A9" pane="bottomLeft"/>
      <selection activeCell="E9" sqref="E9" pane="bottomRight"/>
    </sheetView>
  </sheetViews>
  <sheetFormatPr customHeight="1" defaultColWidth="14.43" defaultRowHeight="15.0" outlineLevelRow="1"/>
  <cols>
    <col customWidth="1" min="1" max="1" width="2.86"/>
    <col customWidth="1" min="2" max="2" width="10.14"/>
    <col customWidth="1" min="3" max="3" width="14.86"/>
    <col customWidth="1" min="4" max="4" width="32.57"/>
    <col customWidth="1" min="5" max="5" width="10.14"/>
    <col customWidth="1" min="6" max="8" width="9.86"/>
    <col customWidth="1" min="9" max="9" width="8.43"/>
    <col customWidth="1" min="10" max="10" width="1.71"/>
    <col customWidth="1" min="11" max="11" width="9.43"/>
    <col customWidth="1" min="12" max="12" width="10.71"/>
    <col customWidth="1" min="13" max="13" width="9.86"/>
    <col customWidth="1" min="14" max="15" width="10.71"/>
    <col customWidth="1" min="16" max="16" width="1.71"/>
    <col customWidth="1" min="17" max="26" width="8.71"/>
  </cols>
  <sheetData>
    <row r="1" ht="14.25" customHeight="1">
      <c r="K1" s="9"/>
      <c r="L1" s="10"/>
      <c r="M1" s="10"/>
      <c r="N1" s="10"/>
      <c r="O1" s="10"/>
    </row>
    <row r="2" ht="14.25" customHeight="1">
      <c r="H2" s="11" t="str">
        <f t="shared" ref="H2:I2" si="1">H56</f>
        <v>GM $</v>
      </c>
      <c r="I2" s="11" t="str">
        <f t="shared" si="1"/>
        <v>GM %</v>
      </c>
      <c r="K2" s="9"/>
      <c r="L2" s="10"/>
      <c r="M2" s="10"/>
      <c r="N2" s="11" t="str">
        <f t="shared" ref="N2:O2" si="2">N56</f>
        <v>GM $</v>
      </c>
      <c r="O2" s="11" t="str">
        <f t="shared" si="2"/>
        <v>GM %</v>
      </c>
    </row>
    <row r="3" ht="14.25" customHeight="1">
      <c r="H3" s="12">
        <f t="shared" ref="H3:I3" si="3">H57</f>
        <v>2109.65</v>
      </c>
      <c r="I3" s="13">
        <f t="shared" si="3"/>
        <v>0.4559029781</v>
      </c>
      <c r="K3" s="9"/>
      <c r="L3" s="10"/>
      <c r="M3" s="10"/>
      <c r="N3" s="12">
        <f t="shared" ref="N3:O3" si="4">N57</f>
        <v>2152.556169</v>
      </c>
      <c r="O3" s="13">
        <f t="shared" si="4"/>
        <v>0.4559029781</v>
      </c>
    </row>
    <row r="4" ht="14.25" customHeight="1">
      <c r="H4" s="12" t="str">
        <f t="shared" ref="H4:I4" si="5">H58</f>
        <v/>
      </c>
      <c r="I4" s="14" t="str">
        <f t="shared" si="5"/>
        <v>Chg</v>
      </c>
      <c r="K4" s="9"/>
      <c r="L4" s="10"/>
      <c r="M4" s="10"/>
      <c r="N4" s="12">
        <f t="shared" ref="N4:O4" si="6">N58</f>
        <v>42.90616903</v>
      </c>
      <c r="O4" s="14" t="str">
        <f t="shared" si="6"/>
        <v>Chg</v>
      </c>
    </row>
    <row r="5" ht="14.25" customHeight="1">
      <c r="B5" s="15" t="s">
        <v>2112</v>
      </c>
      <c r="K5" s="9"/>
      <c r="L5" s="10"/>
      <c r="M5" s="10"/>
      <c r="N5" s="10"/>
      <c r="O5" s="10"/>
    </row>
    <row r="6" ht="14.25" customHeight="1">
      <c r="E6" s="16" t="s">
        <v>2113</v>
      </c>
      <c r="F6" s="17"/>
      <c r="G6" s="17"/>
      <c r="H6" s="17"/>
      <c r="I6" s="18"/>
      <c r="K6" s="16" t="s">
        <v>2114</v>
      </c>
      <c r="L6" s="17"/>
      <c r="M6" s="17"/>
      <c r="N6" s="17"/>
      <c r="O6" s="18"/>
    </row>
    <row r="7" ht="14.25" customHeight="1">
      <c r="B7" s="19" t="s">
        <v>2115</v>
      </c>
      <c r="C7" s="19" t="s">
        <v>2116</v>
      </c>
      <c r="D7" s="19" t="s">
        <v>2117</v>
      </c>
      <c r="E7" s="20" t="s">
        <v>2118</v>
      </c>
      <c r="F7" s="21" t="s">
        <v>2119</v>
      </c>
      <c r="G7" s="21" t="s">
        <v>2120</v>
      </c>
      <c r="H7" s="21" t="s">
        <v>2121</v>
      </c>
      <c r="I7" s="22" t="s">
        <v>2122</v>
      </c>
      <c r="J7" s="23"/>
      <c r="K7" s="20" t="s">
        <v>2123</v>
      </c>
      <c r="L7" s="21" t="s">
        <v>2124</v>
      </c>
      <c r="M7" s="21" t="s">
        <v>2120</v>
      </c>
      <c r="N7" s="21" t="s">
        <v>2121</v>
      </c>
      <c r="O7" s="22" t="s">
        <v>2122</v>
      </c>
    </row>
    <row r="8" ht="14.25" customHeight="1">
      <c r="B8" s="23"/>
      <c r="C8" s="23"/>
      <c r="D8" s="23"/>
      <c r="E8" s="24"/>
      <c r="F8" s="23"/>
      <c r="G8" s="23"/>
      <c r="H8" s="23"/>
      <c r="I8" s="25"/>
      <c r="J8" s="23"/>
      <c r="K8" s="24"/>
      <c r="L8" s="23"/>
      <c r="M8" s="23"/>
      <c r="N8" s="23"/>
      <c r="O8" s="25"/>
    </row>
    <row r="9" ht="14.25" customHeight="1">
      <c r="B9" s="26" t="s">
        <v>1728</v>
      </c>
      <c r="C9" s="26" t="s">
        <v>2125</v>
      </c>
      <c r="D9" s="1" t="s">
        <v>2126</v>
      </c>
      <c r="E9" s="27">
        <v>24.0</v>
      </c>
      <c r="F9" s="28">
        <v>49.99</v>
      </c>
      <c r="G9" s="28">
        <v>24.018</v>
      </c>
      <c r="H9" s="29">
        <f t="shared" ref="H9:H13" si="7">F9-G9</f>
        <v>25.972</v>
      </c>
      <c r="I9" s="30">
        <f t="shared" ref="I9:I13" si="8">IFERROR((H9/F9),0)</f>
        <v>0.5195439088</v>
      </c>
      <c r="K9" s="31">
        <v>0.17</v>
      </c>
      <c r="L9" s="29">
        <f t="shared" ref="L9:L13" si="9">$F9*(1-K9)</f>
        <v>41.4917</v>
      </c>
      <c r="M9" s="29">
        <f t="shared" ref="M9:M13" si="10">$G9</f>
        <v>24.018</v>
      </c>
      <c r="N9" s="29">
        <f t="shared" ref="N9:N13" si="11">L9-M9</f>
        <v>17.4737</v>
      </c>
      <c r="O9" s="30">
        <f t="shared" ref="O9:O13" si="12">IFERROR((N9/L9),0)</f>
        <v>0.4211372395</v>
      </c>
    </row>
    <row r="10" ht="14.25" customHeight="1">
      <c r="E10" s="27">
        <v>48.0</v>
      </c>
      <c r="F10" s="28">
        <v>47.99</v>
      </c>
      <c r="G10" s="29">
        <f t="shared" ref="G10:G13" si="13">G9</f>
        <v>24.018</v>
      </c>
      <c r="H10" s="29">
        <f t="shared" si="7"/>
        <v>23.972</v>
      </c>
      <c r="I10" s="30">
        <f t="shared" si="8"/>
        <v>0.4995207335</v>
      </c>
      <c r="K10" s="32">
        <f t="shared" ref="K10:K13" si="14">K9</f>
        <v>0.17</v>
      </c>
      <c r="L10" s="29">
        <f t="shared" si="9"/>
        <v>39.8317</v>
      </c>
      <c r="M10" s="29">
        <f t="shared" si="10"/>
        <v>24.018</v>
      </c>
      <c r="N10" s="29">
        <f t="shared" si="11"/>
        <v>15.8137</v>
      </c>
      <c r="O10" s="30">
        <f t="shared" si="12"/>
        <v>0.3970129319</v>
      </c>
    </row>
    <row r="11" ht="14.25" customHeight="1">
      <c r="E11" s="27">
        <v>96.0</v>
      </c>
      <c r="F11" s="28">
        <v>45.99</v>
      </c>
      <c r="G11" s="29">
        <f t="shared" si="13"/>
        <v>24.018</v>
      </c>
      <c r="H11" s="29">
        <f t="shared" si="7"/>
        <v>21.972</v>
      </c>
      <c r="I11" s="30">
        <f t="shared" si="8"/>
        <v>0.4777560339</v>
      </c>
      <c r="K11" s="32">
        <f t="shared" si="14"/>
        <v>0.17</v>
      </c>
      <c r="L11" s="29">
        <f t="shared" si="9"/>
        <v>38.1717</v>
      </c>
      <c r="M11" s="29">
        <f t="shared" si="10"/>
        <v>24.018</v>
      </c>
      <c r="N11" s="29">
        <f t="shared" si="11"/>
        <v>14.1537</v>
      </c>
      <c r="O11" s="30">
        <f t="shared" si="12"/>
        <v>0.3707904023</v>
      </c>
    </row>
    <row r="12" ht="14.25" customHeight="1">
      <c r="E12" s="27">
        <v>240.0</v>
      </c>
      <c r="F12" s="28">
        <v>42.99</v>
      </c>
      <c r="G12" s="29">
        <f t="shared" si="13"/>
        <v>24.018</v>
      </c>
      <c r="H12" s="29">
        <f t="shared" si="7"/>
        <v>18.972</v>
      </c>
      <c r="I12" s="30">
        <f t="shared" si="8"/>
        <v>0.441311933</v>
      </c>
      <c r="K12" s="32">
        <f t="shared" si="14"/>
        <v>0.17</v>
      </c>
      <c r="L12" s="29">
        <f t="shared" si="9"/>
        <v>35.6817</v>
      </c>
      <c r="M12" s="29">
        <f t="shared" si="10"/>
        <v>24.018</v>
      </c>
      <c r="N12" s="29">
        <f t="shared" si="11"/>
        <v>11.6637</v>
      </c>
      <c r="O12" s="30">
        <f t="shared" si="12"/>
        <v>0.326881847</v>
      </c>
    </row>
    <row r="13" ht="14.25" customHeight="1">
      <c r="E13" s="27">
        <v>432.0</v>
      </c>
      <c r="F13" s="28">
        <v>38.99</v>
      </c>
      <c r="G13" s="29">
        <f t="shared" si="13"/>
        <v>24.018</v>
      </c>
      <c r="H13" s="29">
        <f t="shared" si="7"/>
        <v>14.972</v>
      </c>
      <c r="I13" s="30">
        <f t="shared" si="8"/>
        <v>0.3839958964</v>
      </c>
      <c r="K13" s="32">
        <f t="shared" si="14"/>
        <v>0.17</v>
      </c>
      <c r="L13" s="29">
        <f t="shared" si="9"/>
        <v>32.3617</v>
      </c>
      <c r="M13" s="29">
        <f t="shared" si="10"/>
        <v>24.018</v>
      </c>
      <c r="N13" s="29">
        <f t="shared" si="11"/>
        <v>8.3437</v>
      </c>
      <c r="O13" s="30">
        <f t="shared" si="12"/>
        <v>0.2578263812</v>
      </c>
    </row>
    <row r="14" ht="14.25" customHeight="1">
      <c r="E14" s="33"/>
      <c r="F14" s="34"/>
      <c r="G14" s="34"/>
      <c r="H14" s="34"/>
      <c r="I14" s="35"/>
      <c r="K14" s="33"/>
      <c r="L14" s="34"/>
      <c r="M14" s="34"/>
      <c r="N14" s="34"/>
      <c r="O14" s="35"/>
    </row>
    <row r="15" ht="14.25" customHeight="1">
      <c r="B15" s="1"/>
      <c r="C15" s="1"/>
      <c r="D15" s="1" t="s">
        <v>2127</v>
      </c>
      <c r="E15" s="36" t="s">
        <v>2128</v>
      </c>
      <c r="F15" s="28">
        <v>105.0</v>
      </c>
      <c r="G15" s="28">
        <v>44.0</v>
      </c>
      <c r="H15" s="29">
        <f>F15-G15</f>
        <v>61</v>
      </c>
      <c r="I15" s="30">
        <f>IFERROR((H15/F15),0)</f>
        <v>0.580952381</v>
      </c>
      <c r="K15" s="31">
        <v>0.0</v>
      </c>
      <c r="L15" s="29">
        <f>$F15*(1-K15)</f>
        <v>105</v>
      </c>
      <c r="M15" s="29">
        <f>$G15</f>
        <v>44</v>
      </c>
      <c r="N15" s="29">
        <f>L15-M15</f>
        <v>61</v>
      </c>
      <c r="O15" s="30">
        <f>IFERROR((N15/L15),0)</f>
        <v>0.580952381</v>
      </c>
    </row>
    <row r="16" ht="14.25" customHeight="1">
      <c r="E16" s="33"/>
      <c r="F16" s="34"/>
      <c r="G16" s="34"/>
      <c r="H16" s="34"/>
      <c r="I16" s="35"/>
      <c r="K16" s="33"/>
      <c r="L16" s="34"/>
      <c r="M16" s="34"/>
      <c r="N16" s="34"/>
      <c r="O16" s="35"/>
    </row>
    <row r="17" ht="14.25" customHeight="1">
      <c r="D17" s="1" t="s">
        <v>2129</v>
      </c>
      <c r="E17" s="36" t="s">
        <v>2128</v>
      </c>
      <c r="F17" s="29">
        <f>IFERROR(VLOOKUP($B$9,Data!$B:$I,8,FALSE),0)</f>
        <v>113.05</v>
      </c>
      <c r="G17" s="29">
        <f>F17*0.7</f>
        <v>79.135</v>
      </c>
      <c r="H17" s="29">
        <f t="shared" ref="H17:H18" si="15">F17-G17</f>
        <v>33.915</v>
      </c>
      <c r="I17" s="30">
        <f t="shared" ref="I17:I18" si="16">IFERROR((H17/F17),0)</f>
        <v>0.3</v>
      </c>
      <c r="K17" s="31">
        <v>1.0</v>
      </c>
      <c r="L17" s="29">
        <f t="shared" ref="L17:L18" si="17">$F17*(1-K17)</f>
        <v>0</v>
      </c>
      <c r="M17" s="29">
        <f t="shared" ref="M17:M18" si="18">$G17</f>
        <v>79.135</v>
      </c>
      <c r="N17" s="29">
        <f t="shared" ref="N17:N18" si="19">L17-M17</f>
        <v>-79.135</v>
      </c>
      <c r="O17" s="30">
        <f t="shared" ref="O17:O18" si="20">IFERROR((N17/L17),0)</f>
        <v>0</v>
      </c>
    </row>
    <row r="18" ht="14.25" customHeight="1">
      <c r="D18" s="1" t="s">
        <v>2130</v>
      </c>
      <c r="E18" s="36" t="s">
        <v>2128</v>
      </c>
      <c r="F18" s="29">
        <f>IFERROR(VLOOKUP($B$9,Data!$B:$I,7,FALSE),0)</f>
        <v>24</v>
      </c>
      <c r="G18" s="29">
        <v>0.0</v>
      </c>
      <c r="H18" s="29">
        <f t="shared" si="15"/>
        <v>24</v>
      </c>
      <c r="I18" s="30">
        <f t="shared" si="16"/>
        <v>1</v>
      </c>
      <c r="K18" s="31">
        <v>0.0</v>
      </c>
      <c r="L18" s="29">
        <f t="shared" si="17"/>
        <v>24</v>
      </c>
      <c r="M18" s="29">
        <f t="shared" si="18"/>
        <v>0</v>
      </c>
      <c r="N18" s="29">
        <f t="shared" si="19"/>
        <v>24</v>
      </c>
      <c r="O18" s="30">
        <f t="shared" si="20"/>
        <v>1</v>
      </c>
    </row>
    <row r="19" ht="14.25" customHeight="1">
      <c r="E19" s="33"/>
      <c r="F19" s="34"/>
      <c r="G19" s="34"/>
      <c r="H19" s="34"/>
      <c r="I19" s="35"/>
      <c r="K19" s="37"/>
      <c r="L19" s="34"/>
      <c r="M19" s="34"/>
      <c r="N19" s="34"/>
      <c r="O19" s="35"/>
    </row>
    <row r="20" ht="14.25" customHeight="1">
      <c r="B20" s="1"/>
      <c r="C20" s="1"/>
      <c r="D20" s="38" t="s">
        <v>2131</v>
      </c>
      <c r="E20" s="39">
        <f t="shared" ref="E20:E24" si="22">E9</f>
        <v>24</v>
      </c>
      <c r="F20" s="40">
        <f t="shared" ref="F20:F24" si="23">E20*F9+F$15+F$17+F$18</f>
        <v>1441.81</v>
      </c>
      <c r="G20" s="40">
        <f t="shared" ref="G20:G24" si="24">E20*G9+G$15+G$17+G$18</f>
        <v>699.567</v>
      </c>
      <c r="H20" s="40">
        <f t="shared" ref="H20:H24" si="25">F20-G20</f>
        <v>742.243</v>
      </c>
      <c r="I20" s="41">
        <f t="shared" ref="I20:I24" si="26">IFERROR((H20/F20),0)</f>
        <v>0.5147994535</v>
      </c>
      <c r="J20" s="42"/>
      <c r="K20" s="39">
        <f>$E$20</f>
        <v>24</v>
      </c>
      <c r="L20" s="40">
        <f t="shared" ref="L20:M20" si="21">$E20*L9+L$15+L$17+L$18</f>
        <v>1124.8008</v>
      </c>
      <c r="M20" s="40">
        <f t="shared" si="21"/>
        <v>699.567</v>
      </c>
      <c r="N20" s="40">
        <f t="shared" ref="N20:N24" si="28">L20-M20</f>
        <v>425.2338</v>
      </c>
      <c r="O20" s="41">
        <f t="shared" ref="O20:O24" si="29">IFERROR((N20/L20),0)</f>
        <v>0.3780525405</v>
      </c>
      <c r="P20" s="42"/>
    </row>
    <row r="21" ht="14.25" customHeight="1">
      <c r="E21" s="43">
        <f t="shared" si="22"/>
        <v>48</v>
      </c>
      <c r="F21" s="44">
        <f t="shared" si="23"/>
        <v>2545.57</v>
      </c>
      <c r="G21" s="44">
        <f t="shared" si="24"/>
        <v>1275.999</v>
      </c>
      <c r="H21" s="44">
        <f t="shared" si="25"/>
        <v>1269.571</v>
      </c>
      <c r="I21" s="45">
        <f t="shared" si="26"/>
        <v>0.4987374144</v>
      </c>
      <c r="J21" s="42"/>
      <c r="K21" s="43">
        <f>$E$21</f>
        <v>48</v>
      </c>
      <c r="L21" s="44">
        <f t="shared" ref="L21:M21" si="27">$E21*L10+L$15+L$17+L$18</f>
        <v>2040.9216</v>
      </c>
      <c r="M21" s="44">
        <f t="shared" si="27"/>
        <v>1275.999</v>
      </c>
      <c r="N21" s="44">
        <f t="shared" si="28"/>
        <v>764.9226</v>
      </c>
      <c r="O21" s="45">
        <f t="shared" si="29"/>
        <v>0.3747927407</v>
      </c>
      <c r="P21" s="42"/>
    </row>
    <row r="22" ht="14.25" customHeight="1">
      <c r="E22" s="43">
        <f t="shared" si="22"/>
        <v>96</v>
      </c>
      <c r="F22" s="44">
        <f t="shared" si="23"/>
        <v>4657.09</v>
      </c>
      <c r="G22" s="44">
        <f t="shared" si="24"/>
        <v>2428.863</v>
      </c>
      <c r="H22" s="44">
        <f t="shared" si="25"/>
        <v>2228.227</v>
      </c>
      <c r="I22" s="45">
        <f t="shared" si="26"/>
        <v>0.4784590807</v>
      </c>
      <c r="J22" s="42"/>
      <c r="K22" s="43">
        <f>$E$22</f>
        <v>96</v>
      </c>
      <c r="L22" s="44">
        <f t="shared" ref="L22:M22" si="30">$E22*L11+L$15+L$17+L$18</f>
        <v>3793.4832</v>
      </c>
      <c r="M22" s="44">
        <f t="shared" si="30"/>
        <v>2428.863</v>
      </c>
      <c r="N22" s="44">
        <f t="shared" si="28"/>
        <v>1364.6202</v>
      </c>
      <c r="O22" s="45">
        <f t="shared" si="29"/>
        <v>0.3597274927</v>
      </c>
      <c r="P22" s="42"/>
    </row>
    <row r="23" ht="14.25" customHeight="1">
      <c r="E23" s="43">
        <f t="shared" si="22"/>
        <v>240</v>
      </c>
      <c r="F23" s="44">
        <f t="shared" si="23"/>
        <v>10559.65</v>
      </c>
      <c r="G23" s="44">
        <f t="shared" si="24"/>
        <v>5887.455</v>
      </c>
      <c r="H23" s="44">
        <f t="shared" si="25"/>
        <v>4672.195</v>
      </c>
      <c r="I23" s="45">
        <f t="shared" si="26"/>
        <v>0.4424573731</v>
      </c>
      <c r="J23" s="42"/>
      <c r="K23" s="43">
        <f>$E$23</f>
        <v>240</v>
      </c>
      <c r="L23" s="44">
        <f t="shared" ref="L23:M23" si="31">$E23*L12+L$15+L$17+L$18</f>
        <v>8692.608</v>
      </c>
      <c r="M23" s="44">
        <f t="shared" si="31"/>
        <v>5887.455</v>
      </c>
      <c r="N23" s="44">
        <f t="shared" si="28"/>
        <v>2805.153</v>
      </c>
      <c r="O23" s="45">
        <f t="shared" si="29"/>
        <v>0.3227055678</v>
      </c>
      <c r="P23" s="42"/>
    </row>
    <row r="24" ht="14.25" customHeight="1">
      <c r="E24" s="46">
        <f t="shared" si="22"/>
        <v>432</v>
      </c>
      <c r="F24" s="47">
        <f t="shared" si="23"/>
        <v>17085.73</v>
      </c>
      <c r="G24" s="47">
        <f t="shared" si="24"/>
        <v>10498.911</v>
      </c>
      <c r="H24" s="47">
        <f t="shared" si="25"/>
        <v>6586.819</v>
      </c>
      <c r="I24" s="48">
        <f t="shared" si="26"/>
        <v>0.3855158076</v>
      </c>
      <c r="J24" s="42"/>
      <c r="K24" s="46">
        <f>$E$24</f>
        <v>432</v>
      </c>
      <c r="L24" s="47">
        <f t="shared" ref="L24:M24" si="32">$E24*L13+L$15+L$17+L$18</f>
        <v>14109.2544</v>
      </c>
      <c r="M24" s="47">
        <f t="shared" si="32"/>
        <v>10498.911</v>
      </c>
      <c r="N24" s="47">
        <f t="shared" si="28"/>
        <v>3610.3434</v>
      </c>
      <c r="O24" s="48">
        <f t="shared" si="29"/>
        <v>0.2558847759</v>
      </c>
      <c r="P24" s="42"/>
    </row>
    <row r="25" ht="14.25" customHeight="1">
      <c r="K25" s="9"/>
      <c r="L25" s="10"/>
      <c r="M25" s="10"/>
      <c r="N25" s="10"/>
      <c r="O25" s="10"/>
    </row>
    <row r="26" ht="14.25" customHeight="1">
      <c r="D26" s="19" t="s">
        <v>2132</v>
      </c>
      <c r="E26" s="49" t="s">
        <v>2133</v>
      </c>
      <c r="F26" s="50" t="s">
        <v>2134</v>
      </c>
      <c r="G26" s="50" t="s">
        <v>2135</v>
      </c>
      <c r="H26" s="50" t="s">
        <v>2121</v>
      </c>
      <c r="I26" s="51" t="s">
        <v>2122</v>
      </c>
      <c r="K26" s="49" t="s">
        <v>2136</v>
      </c>
      <c r="L26" s="50" t="str">
        <f>$F$26</f>
        <v>Sales</v>
      </c>
      <c r="M26" s="50" t="str">
        <f>$G$26</f>
        <v>Std Cogs</v>
      </c>
      <c r="N26" s="50" t="str">
        <f>$H$26</f>
        <v>GM $</v>
      </c>
      <c r="O26" s="51" t="str">
        <f>$I$26</f>
        <v>GM %</v>
      </c>
    </row>
    <row r="27" ht="14.25" customHeight="1">
      <c r="K27" s="9"/>
      <c r="L27" s="10"/>
      <c r="M27" s="10"/>
      <c r="N27" s="52"/>
      <c r="O27" s="10"/>
    </row>
    <row r="28" ht="14.25" customHeight="1">
      <c r="B28" s="23"/>
      <c r="C28" s="23"/>
      <c r="D28" s="53" t="s">
        <v>2137</v>
      </c>
      <c r="E28" s="54" t="s">
        <v>2138</v>
      </c>
      <c r="F28" s="55">
        <f>IFERROR(VLOOKUP($B$9,Data!$B:$Q,13,FALSE),0)</f>
        <v>4627.41</v>
      </c>
      <c r="G28" s="55">
        <f>IFERROR(VLOOKUP($B$9,Data!$B:$I,3,FALSE),0)</f>
        <v>2517.76</v>
      </c>
      <c r="H28" s="56">
        <f>F28-G28</f>
        <v>2109.65</v>
      </c>
      <c r="I28" s="57">
        <f>IFERROR((H28/F28),0)</f>
        <v>0.4559029781</v>
      </c>
      <c r="K28" s="58">
        <v>0.0</v>
      </c>
      <c r="L28" s="55">
        <f>$F$28*(1+K28)</f>
        <v>4627.41</v>
      </c>
      <c r="M28" s="55">
        <f>L28-N28</f>
        <v>3091.302823</v>
      </c>
      <c r="N28" s="56">
        <f>L28*O28</f>
        <v>1536.107177</v>
      </c>
      <c r="O28" s="57">
        <f>$I$28+(O21-$I$21)</f>
        <v>0.3319583044</v>
      </c>
    </row>
    <row r="29" ht="14.25" customHeight="1">
      <c r="D29" s="59" t="s">
        <v>2139</v>
      </c>
      <c r="I29" s="60"/>
      <c r="K29" s="9"/>
      <c r="L29" s="10"/>
      <c r="M29" s="61"/>
      <c r="N29" s="62">
        <f>N28-H28</f>
        <v>-573.5428226</v>
      </c>
      <c r="O29" s="60"/>
    </row>
    <row r="30" ht="14.25" customHeight="1">
      <c r="D30" s="63"/>
      <c r="F30" s="10"/>
      <c r="I30" s="60"/>
      <c r="K30" s="9"/>
      <c r="L30" s="10"/>
      <c r="M30" s="10"/>
      <c r="N30" s="10"/>
      <c r="O30" s="60"/>
    </row>
    <row r="31" ht="14.25" hidden="1" customHeight="1" outlineLevel="1">
      <c r="D31" s="34" t="s">
        <v>2140</v>
      </c>
      <c r="E31" s="1" t="str">
        <f>E28</f>
        <v>2024 Total</v>
      </c>
      <c r="F31" s="61">
        <f>IFERROR(VLOOKUP($B$9,Data!$B:$Q,9,FALSE),0)</f>
        <v>3267.68</v>
      </c>
      <c r="I31" s="60"/>
      <c r="J31" s="60"/>
      <c r="K31" s="60"/>
      <c r="L31" s="60"/>
      <c r="M31" s="60"/>
      <c r="N31" s="60"/>
      <c r="O31" s="60"/>
      <c r="P31" s="60"/>
    </row>
    <row r="32" ht="14.25" hidden="1" customHeight="1" outlineLevel="1">
      <c r="D32" s="34" t="s">
        <v>2141</v>
      </c>
      <c r="E32" s="1" t="str">
        <f t="shared" ref="E32:E40" si="33">$E$31</f>
        <v>2024 Total</v>
      </c>
      <c r="F32" s="61">
        <f>IFERROR(VLOOKUP($B$9,Data!$B:$Q,10,FALSE),0)</f>
        <v>948.58</v>
      </c>
      <c r="I32" s="60"/>
      <c r="J32" s="60"/>
      <c r="K32" s="60"/>
      <c r="L32" s="60"/>
      <c r="M32" s="60"/>
      <c r="N32" s="60"/>
      <c r="O32" s="60"/>
      <c r="P32" s="60"/>
    </row>
    <row r="33" ht="14.25" hidden="1" customHeight="1" outlineLevel="1">
      <c r="D33" s="34" t="s">
        <v>2142</v>
      </c>
      <c r="E33" s="1" t="str">
        <f t="shared" si="33"/>
        <v>2024 Total</v>
      </c>
      <c r="F33" s="61">
        <f>IFERROR(VLOOKUP($B$9,Data!$B:$Q,12,FALSE),0)</f>
        <v>339.15</v>
      </c>
      <c r="I33" s="60"/>
      <c r="J33" s="60"/>
      <c r="K33" s="60"/>
      <c r="L33" s="60"/>
      <c r="M33" s="60"/>
      <c r="N33" s="60"/>
      <c r="O33" s="60"/>
      <c r="P33" s="60"/>
    </row>
    <row r="34" ht="14.25" hidden="1" customHeight="1" outlineLevel="1">
      <c r="D34" s="34" t="s">
        <v>2130</v>
      </c>
      <c r="E34" s="1" t="str">
        <f t="shared" si="33"/>
        <v>2024 Total</v>
      </c>
      <c r="F34" s="61">
        <f>IFERROR(VLOOKUP($B$9,Data!$B:$Q,11,FALSE),0)</f>
        <v>72</v>
      </c>
      <c r="I34" s="60"/>
      <c r="J34" s="60"/>
      <c r="K34" s="60"/>
      <c r="L34" s="60"/>
      <c r="M34" s="60"/>
      <c r="N34" s="60"/>
      <c r="O34" s="60"/>
      <c r="P34" s="60"/>
    </row>
    <row r="35" ht="14.25" hidden="1" customHeight="1" outlineLevel="1">
      <c r="D35" s="34" t="s">
        <v>2143</v>
      </c>
      <c r="E35" s="1" t="str">
        <f t="shared" si="33"/>
        <v>2024 Total</v>
      </c>
      <c r="F35" s="61">
        <f>SUM(F31:F34)</f>
        <v>4627.41</v>
      </c>
      <c r="I35" s="60"/>
      <c r="J35" s="60"/>
      <c r="K35" s="60"/>
      <c r="L35" s="60"/>
      <c r="M35" s="60"/>
      <c r="N35" s="60"/>
      <c r="O35" s="60"/>
      <c r="P35" s="60"/>
    </row>
    <row r="36" ht="14.25" hidden="1" customHeight="1" outlineLevel="1">
      <c r="D36" s="34" t="s">
        <v>2144</v>
      </c>
      <c r="E36" s="1" t="str">
        <f t="shared" si="33"/>
        <v>2024 Total</v>
      </c>
      <c r="F36" s="64">
        <f>IFERROR(VLOOKUP($B$9,Data!$B:$Q,14,FALSE),0)</f>
        <v>112</v>
      </c>
      <c r="I36" s="60"/>
      <c r="J36" s="60"/>
      <c r="K36" s="60"/>
      <c r="L36" s="60"/>
      <c r="M36" s="60"/>
      <c r="N36" s="60"/>
      <c r="O36" s="60"/>
      <c r="P36" s="60"/>
    </row>
    <row r="37" ht="14.25" hidden="1" customHeight="1" outlineLevel="1">
      <c r="D37" s="34" t="s">
        <v>2145</v>
      </c>
      <c r="E37" s="1" t="str">
        <f t="shared" si="33"/>
        <v>2024 Total</v>
      </c>
      <c r="F37" s="65">
        <f>IFERROR((F31/F36),0)</f>
        <v>29.17571429</v>
      </c>
      <c r="I37" s="60"/>
      <c r="J37" s="60"/>
      <c r="K37" s="60"/>
      <c r="L37" s="60"/>
      <c r="M37" s="60"/>
      <c r="N37" s="60"/>
      <c r="O37" s="60"/>
      <c r="P37" s="60"/>
    </row>
    <row r="38" ht="14.25" hidden="1" customHeight="1" outlineLevel="1">
      <c r="D38" s="34" t="s">
        <v>2146</v>
      </c>
      <c r="E38" s="1" t="str">
        <f t="shared" si="33"/>
        <v>2024 Total</v>
      </c>
      <c r="F38" s="64">
        <f>IFERROR(VLOOKUP($B$9,Data!$B:$Q,6,FALSE),0)</f>
        <v>3</v>
      </c>
      <c r="I38" s="60"/>
      <c r="J38" s="60"/>
      <c r="K38" s="60"/>
      <c r="L38" s="60"/>
      <c r="M38" s="60"/>
      <c r="N38" s="60"/>
      <c r="O38" s="60"/>
      <c r="P38" s="60"/>
    </row>
    <row r="39" ht="14.25" hidden="1" customHeight="1" outlineLevel="1">
      <c r="D39" s="34" t="s">
        <v>2147</v>
      </c>
      <c r="E39" s="1" t="str">
        <f t="shared" si="33"/>
        <v>2024 Total</v>
      </c>
      <c r="F39" s="61">
        <f>IFERROR((F28/F38),0)</f>
        <v>1542.47</v>
      </c>
      <c r="I39" s="60"/>
      <c r="J39" s="60"/>
      <c r="K39" s="60"/>
      <c r="L39" s="60"/>
      <c r="M39" s="60"/>
      <c r="N39" s="60"/>
      <c r="O39" s="60"/>
      <c r="P39" s="60"/>
    </row>
    <row r="40" ht="14.25" hidden="1" customHeight="1" outlineLevel="1">
      <c r="D40" s="34" t="s">
        <v>2148</v>
      </c>
      <c r="E40" s="1" t="str">
        <f t="shared" si="33"/>
        <v>2024 Total</v>
      </c>
      <c r="F40" s="64">
        <f>IFERROR((F36/F38),0)</f>
        <v>37.33333333</v>
      </c>
      <c r="I40" s="60"/>
      <c r="J40" s="60"/>
      <c r="K40" s="60"/>
      <c r="L40" s="60"/>
      <c r="M40" s="60"/>
      <c r="N40" s="60"/>
      <c r="O40" s="60"/>
      <c r="P40" s="60"/>
    </row>
    <row r="41" ht="14.25" hidden="1" customHeight="1" outlineLevel="1">
      <c r="I41" s="60"/>
      <c r="K41" s="9"/>
      <c r="L41" s="10"/>
      <c r="M41" s="10"/>
      <c r="N41" s="10"/>
      <c r="O41" s="10"/>
    </row>
    <row r="42" ht="14.25" customHeight="1" collapsed="1">
      <c r="B42" s="23"/>
      <c r="C42" s="23"/>
      <c r="D42" s="53" t="s">
        <v>2149</v>
      </c>
      <c r="E42" s="54" t="str">
        <f t="shared" ref="E42:G42" si="34">E28</f>
        <v>2024 Total</v>
      </c>
      <c r="F42" s="55">
        <f t="shared" si="34"/>
        <v>4627.41</v>
      </c>
      <c r="G42" s="55">
        <f t="shared" si="34"/>
        <v>2517.76</v>
      </c>
      <c r="H42" s="56">
        <f>F42-G42</f>
        <v>2109.65</v>
      </c>
      <c r="I42" s="57">
        <f>IFERROR((H42/F42),0)</f>
        <v>0.4559029781</v>
      </c>
      <c r="K42" s="58">
        <f>L42/$F$42-1</f>
        <v>0.02033805088</v>
      </c>
      <c r="L42" s="55">
        <f>L49</f>
        <v>4721.5225</v>
      </c>
      <c r="M42" s="55">
        <f>L42*(1-I42)</f>
        <v>2568.966331</v>
      </c>
      <c r="N42" s="56">
        <f>L42-M42</f>
        <v>2152.556169</v>
      </c>
      <c r="O42" s="57">
        <f>IFERROR((N42/L42),0)</f>
        <v>0.4559029781</v>
      </c>
    </row>
    <row r="43" ht="14.25" customHeight="1">
      <c r="D43" s="59" t="s">
        <v>2139</v>
      </c>
      <c r="I43" s="60"/>
      <c r="K43" s="9"/>
      <c r="L43" s="10"/>
      <c r="M43" s="61"/>
      <c r="N43" s="62">
        <f>N42-H42</f>
        <v>42.90616903</v>
      </c>
      <c r="O43" s="60"/>
    </row>
    <row r="44" ht="14.25" customHeight="1">
      <c r="K44" s="9"/>
      <c r="L44" s="10"/>
      <c r="M44" s="10"/>
      <c r="N44" s="10"/>
      <c r="O44" s="10"/>
    </row>
    <row r="45" ht="14.25" customHeight="1">
      <c r="D45" s="34" t="s">
        <v>2140</v>
      </c>
      <c r="E45" s="1" t="str">
        <f t="shared" ref="E45:E53" si="35">$E31</f>
        <v>2024 Total</v>
      </c>
      <c r="F45" s="61">
        <f t="shared" ref="F45:F48" si="36">F31</f>
        <v>3267.68</v>
      </c>
      <c r="I45" s="60"/>
      <c r="K45" s="1">
        <v>2025.0</v>
      </c>
      <c r="L45" s="61">
        <f>L50*L51</f>
        <v>4237.7725</v>
      </c>
      <c r="M45" s="10"/>
      <c r="N45" s="10"/>
      <c r="O45" s="60"/>
    </row>
    <row r="46" ht="14.25" customHeight="1">
      <c r="D46" s="34" t="s">
        <v>2141</v>
      </c>
      <c r="E46" s="1" t="str">
        <f t="shared" si="35"/>
        <v>2024 Total</v>
      </c>
      <c r="F46" s="61">
        <f t="shared" si="36"/>
        <v>948.58</v>
      </c>
      <c r="I46" s="60"/>
      <c r="K46" s="1">
        <f t="shared" ref="K46:K54" si="37">$K$45</f>
        <v>2025</v>
      </c>
      <c r="L46" s="61">
        <f>L15*L52</f>
        <v>393.75</v>
      </c>
      <c r="M46" s="10"/>
      <c r="N46" s="10"/>
      <c r="O46" s="60"/>
    </row>
    <row r="47" ht="14.25" customHeight="1">
      <c r="D47" s="34" t="s">
        <v>2142</v>
      </c>
      <c r="E47" s="1" t="str">
        <f t="shared" si="35"/>
        <v>2024 Total</v>
      </c>
      <c r="F47" s="61">
        <f t="shared" si="36"/>
        <v>339.15</v>
      </c>
      <c r="I47" s="60"/>
      <c r="K47" s="1">
        <f t="shared" si="37"/>
        <v>2025</v>
      </c>
      <c r="L47" s="61">
        <f>L17*L52</f>
        <v>0</v>
      </c>
      <c r="M47" s="10"/>
      <c r="N47" s="10"/>
      <c r="O47" s="60"/>
    </row>
    <row r="48" ht="14.25" customHeight="1">
      <c r="D48" s="34" t="s">
        <v>2130</v>
      </c>
      <c r="E48" s="1" t="str">
        <f t="shared" si="35"/>
        <v>2024 Total</v>
      </c>
      <c r="F48" s="61">
        <f t="shared" si="36"/>
        <v>72</v>
      </c>
      <c r="I48" s="60"/>
      <c r="K48" s="1">
        <f t="shared" si="37"/>
        <v>2025</v>
      </c>
      <c r="L48" s="61">
        <f>L52*L18</f>
        <v>90</v>
      </c>
      <c r="M48" s="10"/>
      <c r="N48" s="10"/>
      <c r="O48" s="60"/>
    </row>
    <row r="49" ht="14.25" customHeight="1">
      <c r="D49" s="34" t="s">
        <v>2143</v>
      </c>
      <c r="E49" s="1" t="str">
        <f t="shared" si="35"/>
        <v>2024 Total</v>
      </c>
      <c r="F49" s="61">
        <f>SUM(F45:F48)</f>
        <v>4627.41</v>
      </c>
      <c r="I49" s="60"/>
      <c r="K49" s="1">
        <f t="shared" si="37"/>
        <v>2025</v>
      </c>
      <c r="L49" s="61">
        <f>SUM(L45:L48)</f>
        <v>4721.5225</v>
      </c>
      <c r="M49" s="10"/>
      <c r="N49" s="10"/>
      <c r="O49" s="60"/>
    </row>
    <row r="50" ht="14.25" customHeight="1">
      <c r="D50" s="34" t="s">
        <v>2144</v>
      </c>
      <c r="E50" s="1" t="str">
        <f t="shared" si="35"/>
        <v>2024 Total</v>
      </c>
      <c r="F50" s="64">
        <f t="shared" ref="F50:F53" si="38">F36</f>
        <v>112</v>
      </c>
      <c r="I50" s="60"/>
      <c r="K50" s="1">
        <f t="shared" si="37"/>
        <v>2025</v>
      </c>
      <c r="L50" s="64">
        <f>L52*L54</f>
        <v>175</v>
      </c>
      <c r="M50" s="10"/>
      <c r="N50" s="10"/>
      <c r="O50" s="10"/>
    </row>
    <row r="51" ht="14.25" customHeight="1">
      <c r="D51" s="34" t="s">
        <v>2145</v>
      </c>
      <c r="E51" s="1" t="str">
        <f t="shared" si="35"/>
        <v>2024 Total</v>
      </c>
      <c r="F51" s="65">
        <f t="shared" si="38"/>
        <v>29.17571429</v>
      </c>
      <c r="I51" s="60"/>
      <c r="K51" s="1">
        <f t="shared" si="37"/>
        <v>2025</v>
      </c>
      <c r="L51" s="65">
        <f>$F$51*(1-K9)</f>
        <v>24.21584286</v>
      </c>
      <c r="M51" s="10"/>
      <c r="N51" s="10"/>
      <c r="O51" s="10"/>
    </row>
    <row r="52" ht="14.25" customHeight="1">
      <c r="D52" s="34" t="s">
        <v>2146</v>
      </c>
      <c r="E52" s="1" t="str">
        <f t="shared" si="35"/>
        <v>2024 Total</v>
      </c>
      <c r="F52" s="64">
        <f t="shared" si="38"/>
        <v>3</v>
      </c>
      <c r="I52" s="60"/>
      <c r="K52" s="1">
        <f t="shared" si="37"/>
        <v>2025</v>
      </c>
      <c r="L52" s="64">
        <f>$F$52*(1+M52)</f>
        <v>3.75</v>
      </c>
      <c r="M52" s="66">
        <v>0.25</v>
      </c>
      <c r="N52" s="10"/>
      <c r="O52" s="10"/>
    </row>
    <row r="53" ht="14.25" customHeight="1">
      <c r="D53" s="34" t="s">
        <v>2147</v>
      </c>
      <c r="E53" s="1" t="str">
        <f t="shared" si="35"/>
        <v>2024 Total</v>
      </c>
      <c r="F53" s="61">
        <f t="shared" si="38"/>
        <v>1542.47</v>
      </c>
      <c r="I53" s="60"/>
      <c r="K53" s="1">
        <f t="shared" si="37"/>
        <v>2025</v>
      </c>
      <c r="L53" s="61">
        <f>L49/L52</f>
        <v>1259.072667</v>
      </c>
      <c r="M53" s="10"/>
      <c r="N53" s="10"/>
      <c r="O53" s="10"/>
    </row>
    <row r="54" ht="14.25" customHeight="1">
      <c r="D54" s="34" t="s">
        <v>2148</v>
      </c>
      <c r="E54" s="1" t="str">
        <f>$E$31</f>
        <v>2024 Total</v>
      </c>
      <c r="F54" s="64">
        <f>IFERROR((F50/F52),0)</f>
        <v>37.33333333</v>
      </c>
      <c r="K54" s="1">
        <f t="shared" si="37"/>
        <v>2025</v>
      </c>
      <c r="L54" s="64">
        <f>$F$54*(1+M54)</f>
        <v>46.66666667</v>
      </c>
      <c r="M54" s="66">
        <v>0.25</v>
      </c>
      <c r="N54" s="10"/>
      <c r="O54" s="10"/>
    </row>
    <row r="55" ht="14.25" customHeight="1">
      <c r="K55" s="9"/>
      <c r="L55" s="10"/>
      <c r="M55" s="10"/>
      <c r="N55" s="10"/>
      <c r="O55" s="10"/>
    </row>
    <row r="56" ht="14.25" customHeight="1">
      <c r="H56" s="11" t="s">
        <v>2121</v>
      </c>
      <c r="I56" s="11" t="s">
        <v>2122</v>
      </c>
      <c r="K56" s="9"/>
      <c r="L56" s="10"/>
      <c r="M56" s="10"/>
      <c r="N56" s="11" t="s">
        <v>2121</v>
      </c>
      <c r="O56" s="11" t="s">
        <v>2122</v>
      </c>
    </row>
    <row r="57" ht="14.25" customHeight="1">
      <c r="H57" s="12">
        <f t="shared" ref="H57:I57" si="39">H42</f>
        <v>2109.65</v>
      </c>
      <c r="I57" s="13">
        <f t="shared" si="39"/>
        <v>0.4559029781</v>
      </c>
      <c r="K57" s="9"/>
      <c r="L57" s="10"/>
      <c r="M57" s="10"/>
      <c r="N57" s="12">
        <f t="shared" ref="N57:O57" si="40">N42</f>
        <v>2152.556169</v>
      </c>
      <c r="O57" s="13">
        <f t="shared" si="40"/>
        <v>0.4559029781</v>
      </c>
    </row>
    <row r="58" ht="14.25" customHeight="1">
      <c r="H58" s="67" t="str">
        <f>H43</f>
        <v/>
      </c>
      <c r="I58" s="11" t="s">
        <v>2150</v>
      </c>
      <c r="K58" s="9"/>
      <c r="L58" s="10"/>
      <c r="M58" s="10"/>
      <c r="N58" s="67">
        <f>N43</f>
        <v>42.90616903</v>
      </c>
      <c r="O58" s="11" t="s">
        <v>2150</v>
      </c>
    </row>
    <row r="59" ht="14.25" customHeight="1">
      <c r="K59" s="9"/>
      <c r="L59" s="10"/>
      <c r="M59" s="10"/>
      <c r="N59" s="10"/>
      <c r="O59" s="10"/>
    </row>
    <row r="60" ht="14.25" customHeight="1">
      <c r="K60" s="9"/>
      <c r="L60" s="10"/>
      <c r="M60" s="10"/>
      <c r="N60" s="10"/>
      <c r="O60" s="10"/>
    </row>
    <row r="61" ht="14.25" customHeight="1">
      <c r="K61" s="9"/>
      <c r="L61" s="10"/>
      <c r="M61" s="10"/>
      <c r="N61" s="10"/>
      <c r="O61" s="10"/>
    </row>
    <row r="62" ht="14.25" customHeight="1">
      <c r="K62" s="9"/>
      <c r="L62" s="10"/>
      <c r="M62" s="10"/>
      <c r="N62" s="10"/>
      <c r="O62" s="10"/>
    </row>
    <row r="63" ht="14.25" customHeight="1">
      <c r="K63" s="9"/>
      <c r="L63" s="10"/>
      <c r="M63" s="10"/>
      <c r="N63" s="10"/>
      <c r="O63" s="10"/>
    </row>
    <row r="64" ht="14.25" customHeight="1">
      <c r="K64" s="9"/>
      <c r="L64" s="10"/>
      <c r="M64" s="10"/>
      <c r="N64" s="10"/>
      <c r="O64" s="10"/>
    </row>
    <row r="65" ht="14.25" customHeight="1">
      <c r="K65" s="9"/>
      <c r="L65" s="10"/>
      <c r="M65" s="10"/>
      <c r="N65" s="10"/>
      <c r="O65" s="10"/>
    </row>
    <row r="66" ht="14.25" customHeight="1">
      <c r="K66" s="9"/>
      <c r="L66" s="10"/>
      <c r="M66" s="10"/>
      <c r="N66" s="10"/>
      <c r="O66" s="10"/>
    </row>
    <row r="67" ht="14.25" customHeight="1">
      <c r="K67" s="9"/>
      <c r="L67" s="10"/>
      <c r="M67" s="10"/>
      <c r="N67" s="10"/>
      <c r="O67" s="10"/>
    </row>
    <row r="68" ht="14.25" customHeight="1">
      <c r="K68" s="9"/>
      <c r="L68" s="10"/>
      <c r="M68" s="10"/>
      <c r="N68" s="10"/>
      <c r="O68" s="10"/>
    </row>
    <row r="69" ht="14.25" customHeight="1">
      <c r="K69" s="9"/>
      <c r="L69" s="10"/>
      <c r="M69" s="10"/>
      <c r="N69" s="10"/>
      <c r="O69" s="10"/>
    </row>
    <row r="70" ht="14.25" customHeight="1">
      <c r="K70" s="9"/>
      <c r="L70" s="10"/>
      <c r="M70" s="10"/>
      <c r="N70" s="10"/>
      <c r="O70" s="10"/>
    </row>
    <row r="71" ht="14.25" customHeight="1">
      <c r="K71" s="9"/>
      <c r="L71" s="10"/>
      <c r="M71" s="10"/>
      <c r="N71" s="10"/>
      <c r="O71" s="10"/>
    </row>
    <row r="72" ht="14.25" customHeight="1">
      <c r="K72" s="9"/>
      <c r="L72" s="10"/>
      <c r="M72" s="10"/>
      <c r="N72" s="10"/>
      <c r="O72" s="10"/>
    </row>
    <row r="73" ht="14.25" customHeight="1">
      <c r="K73" s="9"/>
      <c r="L73" s="10"/>
      <c r="M73" s="10"/>
      <c r="N73" s="10"/>
      <c r="O73" s="10"/>
    </row>
    <row r="74" ht="14.25" customHeight="1">
      <c r="K74" s="9"/>
      <c r="L74" s="10"/>
      <c r="M74" s="10"/>
      <c r="N74" s="10"/>
      <c r="O74" s="10"/>
    </row>
    <row r="75" ht="14.25" customHeight="1">
      <c r="K75" s="9"/>
      <c r="L75" s="10"/>
      <c r="M75" s="10"/>
      <c r="N75" s="10"/>
      <c r="O75" s="10"/>
    </row>
    <row r="76" ht="14.25" customHeight="1">
      <c r="K76" s="9"/>
      <c r="L76" s="10"/>
      <c r="M76" s="10"/>
      <c r="N76" s="10"/>
      <c r="O76" s="10"/>
    </row>
    <row r="77" ht="14.25" customHeight="1">
      <c r="K77" s="9"/>
      <c r="L77" s="10"/>
      <c r="M77" s="10"/>
      <c r="N77" s="10"/>
      <c r="O77" s="10"/>
    </row>
    <row r="78" ht="14.25" customHeight="1">
      <c r="K78" s="9"/>
      <c r="L78" s="10"/>
      <c r="M78" s="10"/>
      <c r="N78" s="10"/>
      <c r="O78" s="10"/>
    </row>
    <row r="79" ht="14.25" customHeight="1">
      <c r="K79" s="9"/>
      <c r="L79" s="10"/>
      <c r="M79" s="10"/>
      <c r="N79" s="10"/>
      <c r="O79" s="10"/>
    </row>
    <row r="80" ht="14.25" customHeight="1">
      <c r="K80" s="9"/>
      <c r="L80" s="10"/>
      <c r="M80" s="10"/>
      <c r="N80" s="10"/>
      <c r="O80" s="10"/>
    </row>
    <row r="81" ht="14.25" customHeight="1">
      <c r="K81" s="9"/>
      <c r="L81" s="10"/>
      <c r="M81" s="10"/>
      <c r="N81" s="10"/>
      <c r="O81" s="10"/>
    </row>
    <row r="82" ht="14.25" customHeight="1">
      <c r="K82" s="9"/>
      <c r="L82" s="10"/>
      <c r="M82" s="10"/>
      <c r="N82" s="10"/>
      <c r="O82" s="10"/>
    </row>
    <row r="83" ht="14.25" customHeight="1">
      <c r="K83" s="9"/>
      <c r="L83" s="10"/>
      <c r="M83" s="10"/>
      <c r="N83" s="10"/>
      <c r="O83" s="10"/>
    </row>
    <row r="84" ht="14.25" customHeight="1">
      <c r="K84" s="9"/>
      <c r="L84" s="10"/>
      <c r="M84" s="10"/>
      <c r="N84" s="10"/>
      <c r="O84" s="10"/>
    </row>
    <row r="85" ht="14.25" customHeight="1">
      <c r="K85" s="9"/>
      <c r="L85" s="10"/>
      <c r="M85" s="10"/>
      <c r="N85" s="10"/>
      <c r="O85" s="10"/>
    </row>
    <row r="86" ht="14.25" customHeight="1">
      <c r="K86" s="9"/>
      <c r="L86" s="10"/>
      <c r="M86" s="10"/>
      <c r="N86" s="10"/>
      <c r="O86" s="10"/>
    </row>
    <row r="87" ht="14.25" customHeight="1">
      <c r="K87" s="9"/>
      <c r="L87" s="10"/>
      <c r="M87" s="10"/>
      <c r="N87" s="10"/>
      <c r="O87" s="10"/>
    </row>
    <row r="88" ht="14.25" customHeight="1">
      <c r="K88" s="9"/>
      <c r="L88" s="10"/>
      <c r="M88" s="10"/>
      <c r="N88" s="10"/>
      <c r="O88" s="10"/>
    </row>
    <row r="89" ht="14.25" customHeight="1">
      <c r="K89" s="9"/>
      <c r="L89" s="10"/>
      <c r="M89" s="10"/>
      <c r="N89" s="10"/>
      <c r="O89" s="10"/>
    </row>
    <row r="90" ht="14.25" customHeight="1">
      <c r="K90" s="9"/>
      <c r="L90" s="10"/>
      <c r="M90" s="10"/>
      <c r="N90" s="10"/>
      <c r="O90" s="10"/>
    </row>
    <row r="91" ht="14.25" customHeight="1">
      <c r="K91" s="9"/>
      <c r="L91" s="10"/>
      <c r="M91" s="10"/>
      <c r="N91" s="10"/>
      <c r="O91" s="10"/>
    </row>
    <row r="92" ht="14.25" customHeight="1">
      <c r="K92" s="9"/>
      <c r="L92" s="10"/>
      <c r="M92" s="10"/>
      <c r="N92" s="10"/>
      <c r="O92" s="10"/>
    </row>
    <row r="93" ht="14.25" customHeight="1">
      <c r="K93" s="9"/>
      <c r="L93" s="10"/>
      <c r="M93" s="10"/>
      <c r="N93" s="10"/>
      <c r="O93" s="10"/>
    </row>
    <row r="94" ht="14.25" customHeight="1">
      <c r="K94" s="9"/>
      <c r="L94" s="10"/>
      <c r="M94" s="10"/>
      <c r="N94" s="10"/>
      <c r="O94" s="10"/>
    </row>
    <row r="95" ht="14.25" customHeight="1">
      <c r="K95" s="9"/>
      <c r="L95" s="10"/>
      <c r="M95" s="10"/>
      <c r="N95" s="10"/>
      <c r="O95" s="10"/>
    </row>
    <row r="96" ht="14.25" customHeight="1">
      <c r="K96" s="9"/>
      <c r="L96" s="10"/>
      <c r="M96" s="10"/>
      <c r="N96" s="10"/>
      <c r="O96" s="10"/>
    </row>
    <row r="97" ht="14.25" customHeight="1">
      <c r="K97" s="9"/>
      <c r="L97" s="10"/>
      <c r="M97" s="10"/>
      <c r="N97" s="10"/>
      <c r="O97" s="10"/>
    </row>
    <row r="98" ht="14.25" customHeight="1">
      <c r="K98" s="9"/>
      <c r="L98" s="10"/>
      <c r="M98" s="10"/>
      <c r="N98" s="10"/>
      <c r="O98" s="10"/>
    </row>
    <row r="99" ht="14.25" customHeight="1">
      <c r="K99" s="9"/>
      <c r="L99" s="10"/>
      <c r="M99" s="10"/>
      <c r="N99" s="10"/>
      <c r="O99" s="10"/>
    </row>
    <row r="100" ht="14.25" customHeight="1">
      <c r="K100" s="9"/>
      <c r="L100" s="10"/>
      <c r="M100" s="10"/>
      <c r="N100" s="10"/>
      <c r="O100" s="10"/>
    </row>
    <row r="101" ht="14.25" customHeight="1">
      <c r="K101" s="9"/>
      <c r="L101" s="10"/>
      <c r="M101" s="10"/>
      <c r="N101" s="10"/>
      <c r="O101" s="10"/>
    </row>
    <row r="102" ht="14.25" customHeight="1">
      <c r="K102" s="9"/>
      <c r="L102" s="10"/>
      <c r="M102" s="10"/>
      <c r="N102" s="10"/>
      <c r="O102" s="10"/>
    </row>
    <row r="103" ht="14.25" customHeight="1">
      <c r="K103" s="9"/>
      <c r="L103" s="10"/>
      <c r="M103" s="10"/>
      <c r="N103" s="10"/>
      <c r="O103" s="10"/>
    </row>
    <row r="104" ht="14.25" customHeight="1">
      <c r="K104" s="9"/>
      <c r="L104" s="10"/>
      <c r="M104" s="10"/>
      <c r="N104" s="10"/>
      <c r="O104" s="10"/>
    </row>
    <row r="105" ht="14.25" customHeight="1">
      <c r="K105" s="9"/>
      <c r="L105" s="10"/>
      <c r="M105" s="10"/>
      <c r="N105" s="10"/>
      <c r="O105" s="10"/>
    </row>
    <row r="106" ht="14.25" customHeight="1">
      <c r="K106" s="9"/>
      <c r="L106" s="10"/>
      <c r="M106" s="10"/>
      <c r="N106" s="10"/>
      <c r="O106" s="10"/>
    </row>
    <row r="107" ht="14.25" customHeight="1">
      <c r="K107" s="9"/>
      <c r="L107" s="10"/>
      <c r="M107" s="10"/>
      <c r="N107" s="10"/>
      <c r="O107" s="10"/>
    </row>
    <row r="108" ht="14.25" customHeight="1">
      <c r="K108" s="9"/>
      <c r="L108" s="10"/>
      <c r="M108" s="10"/>
      <c r="N108" s="10"/>
      <c r="O108" s="10"/>
    </row>
    <row r="109" ht="14.25" customHeight="1">
      <c r="K109" s="9"/>
      <c r="L109" s="10"/>
      <c r="M109" s="10"/>
      <c r="N109" s="10"/>
      <c r="O109" s="10"/>
    </row>
    <row r="110" ht="14.25" customHeight="1">
      <c r="K110" s="9"/>
      <c r="L110" s="10"/>
      <c r="M110" s="10"/>
      <c r="N110" s="10"/>
      <c r="O110" s="10"/>
    </row>
    <row r="111" ht="14.25" customHeight="1">
      <c r="K111" s="9"/>
      <c r="L111" s="10"/>
      <c r="M111" s="10"/>
      <c r="N111" s="10"/>
      <c r="O111" s="10"/>
    </row>
    <row r="112" ht="14.25" customHeight="1">
      <c r="K112" s="9"/>
      <c r="L112" s="10"/>
      <c r="M112" s="10"/>
      <c r="N112" s="10"/>
      <c r="O112" s="10"/>
    </row>
    <row r="113" ht="14.25" customHeight="1">
      <c r="K113" s="9"/>
      <c r="L113" s="10"/>
      <c r="M113" s="10"/>
      <c r="N113" s="10"/>
      <c r="O113" s="10"/>
    </row>
    <row r="114" ht="14.25" customHeight="1">
      <c r="K114" s="9"/>
      <c r="L114" s="10"/>
      <c r="M114" s="10"/>
      <c r="N114" s="10"/>
      <c r="O114" s="10"/>
    </row>
    <row r="115" ht="14.25" customHeight="1">
      <c r="K115" s="9"/>
      <c r="L115" s="10"/>
      <c r="M115" s="10"/>
      <c r="N115" s="10"/>
      <c r="O115" s="10"/>
    </row>
    <row r="116" ht="14.25" customHeight="1">
      <c r="K116" s="9"/>
      <c r="L116" s="10"/>
      <c r="M116" s="10"/>
      <c r="N116" s="10"/>
      <c r="O116" s="10"/>
    </row>
    <row r="117" ht="14.25" customHeight="1">
      <c r="K117" s="9"/>
      <c r="L117" s="10"/>
      <c r="M117" s="10"/>
      <c r="N117" s="10"/>
      <c r="O117" s="10"/>
    </row>
    <row r="118" ht="14.25" customHeight="1">
      <c r="K118" s="9"/>
      <c r="L118" s="10"/>
      <c r="M118" s="10"/>
      <c r="N118" s="10"/>
      <c r="O118" s="10"/>
    </row>
    <row r="119" ht="14.25" customHeight="1">
      <c r="K119" s="9"/>
      <c r="L119" s="10"/>
      <c r="M119" s="10"/>
      <c r="N119" s="10"/>
      <c r="O119" s="10"/>
    </row>
    <row r="120" ht="14.25" customHeight="1">
      <c r="K120" s="9"/>
      <c r="L120" s="10"/>
      <c r="M120" s="10"/>
      <c r="N120" s="10"/>
      <c r="O120" s="10"/>
    </row>
    <row r="121" ht="14.25" customHeight="1">
      <c r="K121" s="9"/>
      <c r="L121" s="10"/>
      <c r="M121" s="10"/>
      <c r="N121" s="10"/>
      <c r="O121" s="10"/>
    </row>
    <row r="122" ht="14.25" customHeight="1">
      <c r="K122" s="9"/>
      <c r="L122" s="10"/>
      <c r="M122" s="10"/>
      <c r="N122" s="10"/>
      <c r="O122" s="10"/>
    </row>
    <row r="123" ht="14.25" customHeight="1">
      <c r="K123" s="9"/>
      <c r="L123" s="10"/>
      <c r="M123" s="10"/>
      <c r="N123" s="10"/>
      <c r="O123" s="10"/>
    </row>
    <row r="124" ht="14.25" customHeight="1">
      <c r="K124" s="9"/>
      <c r="L124" s="10"/>
      <c r="M124" s="10"/>
      <c r="N124" s="10"/>
      <c r="O124" s="10"/>
    </row>
    <row r="125" ht="14.25" customHeight="1">
      <c r="K125" s="9"/>
      <c r="L125" s="10"/>
      <c r="M125" s="10"/>
      <c r="N125" s="10"/>
      <c r="O125" s="10"/>
    </row>
    <row r="126" ht="14.25" customHeight="1">
      <c r="K126" s="9"/>
      <c r="L126" s="10"/>
      <c r="M126" s="10"/>
      <c r="N126" s="10"/>
      <c r="O126" s="10"/>
    </row>
    <row r="127" ht="14.25" customHeight="1">
      <c r="K127" s="9"/>
      <c r="L127" s="10"/>
      <c r="M127" s="10"/>
      <c r="N127" s="10"/>
      <c r="O127" s="10"/>
    </row>
    <row r="128" ht="14.25" customHeight="1">
      <c r="K128" s="9"/>
      <c r="L128" s="10"/>
      <c r="M128" s="10"/>
      <c r="N128" s="10"/>
      <c r="O128" s="10"/>
    </row>
    <row r="129" ht="14.25" customHeight="1">
      <c r="K129" s="9"/>
      <c r="L129" s="10"/>
      <c r="M129" s="10"/>
      <c r="N129" s="10"/>
      <c r="O129" s="10"/>
    </row>
    <row r="130" ht="14.25" customHeight="1">
      <c r="K130" s="9"/>
      <c r="L130" s="10"/>
      <c r="M130" s="10"/>
      <c r="N130" s="10"/>
      <c r="O130" s="10"/>
    </row>
    <row r="131" ht="14.25" customHeight="1">
      <c r="K131" s="9"/>
      <c r="L131" s="10"/>
      <c r="M131" s="10"/>
      <c r="N131" s="10"/>
      <c r="O131" s="10"/>
    </row>
    <row r="132" ht="14.25" customHeight="1">
      <c r="K132" s="9"/>
      <c r="L132" s="10"/>
      <c r="M132" s="10"/>
      <c r="N132" s="10"/>
      <c r="O132" s="10"/>
    </row>
    <row r="133" ht="14.25" customHeight="1">
      <c r="K133" s="9"/>
      <c r="L133" s="10"/>
      <c r="M133" s="10"/>
      <c r="N133" s="10"/>
      <c r="O133" s="10"/>
    </row>
    <row r="134" ht="14.25" customHeight="1">
      <c r="K134" s="9"/>
      <c r="L134" s="10"/>
      <c r="M134" s="10"/>
      <c r="N134" s="10"/>
      <c r="O134" s="10"/>
    </row>
    <row r="135" ht="14.25" customHeight="1">
      <c r="K135" s="9"/>
      <c r="L135" s="10"/>
      <c r="M135" s="10"/>
      <c r="N135" s="10"/>
      <c r="O135" s="10"/>
    </row>
    <row r="136" ht="14.25" customHeight="1">
      <c r="K136" s="9"/>
      <c r="L136" s="10"/>
      <c r="M136" s="10"/>
      <c r="N136" s="10"/>
      <c r="O136" s="10"/>
    </row>
    <row r="137" ht="14.25" customHeight="1">
      <c r="K137" s="9"/>
      <c r="L137" s="10"/>
      <c r="M137" s="10"/>
      <c r="N137" s="10"/>
      <c r="O137" s="10"/>
    </row>
    <row r="138" ht="14.25" customHeight="1">
      <c r="K138" s="9"/>
      <c r="L138" s="10"/>
      <c r="M138" s="10"/>
      <c r="N138" s="10"/>
      <c r="O138" s="10"/>
    </row>
    <row r="139" ht="14.25" customHeight="1">
      <c r="K139" s="9"/>
      <c r="L139" s="10"/>
      <c r="M139" s="10"/>
      <c r="N139" s="10"/>
      <c r="O139" s="10"/>
    </row>
    <row r="140" ht="14.25" customHeight="1">
      <c r="K140" s="9"/>
      <c r="L140" s="10"/>
      <c r="M140" s="10"/>
      <c r="N140" s="10"/>
      <c r="O140" s="10"/>
    </row>
    <row r="141" ht="14.25" customHeight="1">
      <c r="K141" s="9"/>
      <c r="L141" s="10"/>
      <c r="M141" s="10"/>
      <c r="N141" s="10"/>
      <c r="O141" s="10"/>
    </row>
    <row r="142" ht="14.25" customHeight="1">
      <c r="K142" s="9"/>
      <c r="L142" s="10"/>
      <c r="M142" s="10"/>
      <c r="N142" s="10"/>
      <c r="O142" s="10"/>
    </row>
    <row r="143" ht="14.25" customHeight="1">
      <c r="K143" s="9"/>
      <c r="L143" s="10"/>
      <c r="M143" s="10"/>
      <c r="N143" s="10"/>
      <c r="O143" s="10"/>
    </row>
    <row r="144" ht="14.25" customHeight="1">
      <c r="K144" s="9"/>
      <c r="L144" s="10"/>
      <c r="M144" s="10"/>
      <c r="N144" s="10"/>
      <c r="O144" s="10"/>
    </row>
    <row r="145" ht="14.25" customHeight="1">
      <c r="K145" s="9"/>
      <c r="L145" s="10"/>
      <c r="M145" s="10"/>
      <c r="N145" s="10"/>
      <c r="O145" s="10"/>
    </row>
    <row r="146" ht="14.25" customHeight="1">
      <c r="K146" s="9"/>
      <c r="L146" s="10"/>
      <c r="M146" s="10"/>
      <c r="N146" s="10"/>
      <c r="O146" s="10"/>
    </row>
    <row r="147" ht="14.25" customHeight="1">
      <c r="K147" s="9"/>
      <c r="L147" s="10"/>
      <c r="M147" s="10"/>
      <c r="N147" s="10"/>
      <c r="O147" s="10"/>
    </row>
    <row r="148" ht="14.25" customHeight="1">
      <c r="K148" s="9"/>
      <c r="L148" s="10"/>
      <c r="M148" s="10"/>
      <c r="N148" s="10"/>
      <c r="O148" s="10"/>
    </row>
    <row r="149" ht="14.25" customHeight="1">
      <c r="K149" s="9"/>
      <c r="L149" s="10"/>
      <c r="M149" s="10"/>
      <c r="N149" s="10"/>
      <c r="O149" s="10"/>
    </row>
    <row r="150" ht="14.25" customHeight="1">
      <c r="K150" s="9"/>
      <c r="L150" s="10"/>
      <c r="M150" s="10"/>
      <c r="N150" s="10"/>
      <c r="O150" s="10"/>
    </row>
    <row r="151" ht="14.25" customHeight="1">
      <c r="K151" s="9"/>
      <c r="L151" s="10"/>
      <c r="M151" s="10"/>
      <c r="N151" s="10"/>
      <c r="O151" s="10"/>
    </row>
    <row r="152" ht="14.25" customHeight="1">
      <c r="K152" s="9"/>
      <c r="L152" s="10"/>
      <c r="M152" s="10"/>
      <c r="N152" s="10"/>
      <c r="O152" s="10"/>
    </row>
    <row r="153" ht="14.25" customHeight="1">
      <c r="K153" s="9"/>
      <c r="L153" s="10"/>
      <c r="M153" s="10"/>
      <c r="N153" s="10"/>
      <c r="O153" s="10"/>
    </row>
    <row r="154" ht="14.25" customHeight="1">
      <c r="K154" s="9"/>
      <c r="L154" s="10"/>
      <c r="M154" s="10"/>
      <c r="N154" s="10"/>
      <c r="O154" s="10"/>
    </row>
    <row r="155" ht="14.25" customHeight="1">
      <c r="K155" s="9"/>
      <c r="L155" s="10"/>
      <c r="M155" s="10"/>
      <c r="N155" s="10"/>
      <c r="O155" s="10"/>
    </row>
    <row r="156" ht="14.25" customHeight="1">
      <c r="K156" s="9"/>
      <c r="L156" s="10"/>
      <c r="M156" s="10"/>
      <c r="N156" s="10"/>
      <c r="O156" s="10"/>
    </row>
    <row r="157" ht="14.25" customHeight="1">
      <c r="K157" s="9"/>
      <c r="L157" s="10"/>
      <c r="M157" s="10"/>
      <c r="N157" s="10"/>
      <c r="O157" s="10"/>
    </row>
    <row r="158" ht="14.25" customHeight="1">
      <c r="K158" s="9"/>
      <c r="L158" s="10"/>
      <c r="M158" s="10"/>
      <c r="N158" s="10"/>
      <c r="O158" s="10"/>
    </row>
    <row r="159" ht="14.25" customHeight="1">
      <c r="K159" s="9"/>
      <c r="L159" s="10"/>
      <c r="M159" s="10"/>
      <c r="N159" s="10"/>
      <c r="O159" s="10"/>
    </row>
    <row r="160" ht="14.25" customHeight="1">
      <c r="K160" s="9"/>
      <c r="L160" s="10"/>
      <c r="M160" s="10"/>
      <c r="N160" s="10"/>
      <c r="O160" s="10"/>
    </row>
    <row r="161" ht="14.25" customHeight="1">
      <c r="K161" s="9"/>
      <c r="L161" s="10"/>
      <c r="M161" s="10"/>
      <c r="N161" s="10"/>
      <c r="O161" s="10"/>
    </row>
    <row r="162" ht="14.25" customHeight="1">
      <c r="K162" s="9"/>
      <c r="L162" s="10"/>
      <c r="M162" s="10"/>
      <c r="N162" s="10"/>
      <c r="O162" s="10"/>
    </row>
    <row r="163" ht="14.25" customHeight="1">
      <c r="K163" s="9"/>
      <c r="L163" s="10"/>
      <c r="M163" s="10"/>
      <c r="N163" s="10"/>
      <c r="O163" s="10"/>
    </row>
    <row r="164" ht="14.25" customHeight="1">
      <c r="K164" s="9"/>
      <c r="L164" s="10"/>
      <c r="M164" s="10"/>
      <c r="N164" s="10"/>
      <c r="O164" s="10"/>
    </row>
    <row r="165" ht="14.25" customHeight="1">
      <c r="K165" s="9"/>
      <c r="L165" s="10"/>
      <c r="M165" s="10"/>
      <c r="N165" s="10"/>
      <c r="O165" s="10"/>
    </row>
    <row r="166" ht="14.25" customHeight="1">
      <c r="K166" s="9"/>
      <c r="L166" s="10"/>
      <c r="M166" s="10"/>
      <c r="N166" s="10"/>
      <c r="O166" s="10"/>
    </row>
    <row r="167" ht="14.25" customHeight="1">
      <c r="K167" s="9"/>
      <c r="L167" s="10"/>
      <c r="M167" s="10"/>
      <c r="N167" s="10"/>
      <c r="O167" s="10"/>
    </row>
    <row r="168" ht="14.25" customHeight="1">
      <c r="K168" s="9"/>
      <c r="L168" s="10"/>
      <c r="M168" s="10"/>
      <c r="N168" s="10"/>
      <c r="O168" s="10"/>
    </row>
    <row r="169" ht="14.25" customHeight="1">
      <c r="K169" s="9"/>
      <c r="L169" s="10"/>
      <c r="M169" s="10"/>
      <c r="N169" s="10"/>
      <c r="O169" s="10"/>
    </row>
    <row r="170" ht="14.25" customHeight="1">
      <c r="K170" s="9"/>
      <c r="L170" s="10"/>
      <c r="M170" s="10"/>
      <c r="N170" s="10"/>
      <c r="O170" s="10"/>
    </row>
    <row r="171" ht="14.25" customHeight="1">
      <c r="K171" s="9"/>
      <c r="L171" s="10"/>
      <c r="M171" s="10"/>
      <c r="N171" s="10"/>
      <c r="O171" s="10"/>
    </row>
    <row r="172" ht="14.25" customHeight="1">
      <c r="K172" s="9"/>
      <c r="L172" s="10"/>
      <c r="M172" s="10"/>
      <c r="N172" s="10"/>
      <c r="O172" s="10"/>
    </row>
    <row r="173" ht="14.25" customHeight="1">
      <c r="K173" s="9"/>
      <c r="L173" s="10"/>
      <c r="M173" s="10"/>
      <c r="N173" s="10"/>
      <c r="O173" s="10"/>
    </row>
    <row r="174" ht="14.25" customHeight="1">
      <c r="K174" s="9"/>
      <c r="L174" s="10"/>
      <c r="M174" s="10"/>
      <c r="N174" s="10"/>
      <c r="O174" s="10"/>
    </row>
    <row r="175" ht="14.25" customHeight="1">
      <c r="K175" s="9"/>
      <c r="L175" s="10"/>
      <c r="M175" s="10"/>
      <c r="N175" s="10"/>
      <c r="O175" s="10"/>
    </row>
    <row r="176" ht="14.25" customHeight="1">
      <c r="K176" s="9"/>
      <c r="L176" s="10"/>
      <c r="M176" s="10"/>
      <c r="N176" s="10"/>
      <c r="O176" s="10"/>
    </row>
    <row r="177" ht="14.25" customHeight="1">
      <c r="K177" s="9"/>
      <c r="L177" s="10"/>
      <c r="M177" s="10"/>
      <c r="N177" s="10"/>
      <c r="O177" s="10"/>
    </row>
    <row r="178" ht="14.25" customHeight="1">
      <c r="K178" s="9"/>
      <c r="L178" s="10"/>
      <c r="M178" s="10"/>
      <c r="N178" s="10"/>
      <c r="O178" s="10"/>
    </row>
    <row r="179" ht="14.25" customHeight="1">
      <c r="K179" s="9"/>
      <c r="L179" s="10"/>
      <c r="M179" s="10"/>
      <c r="N179" s="10"/>
      <c r="O179" s="10"/>
    </row>
    <row r="180" ht="14.25" customHeight="1">
      <c r="K180" s="9"/>
      <c r="L180" s="10"/>
      <c r="M180" s="10"/>
      <c r="N180" s="10"/>
      <c r="O180" s="10"/>
    </row>
    <row r="181" ht="14.25" customHeight="1">
      <c r="K181" s="9"/>
      <c r="L181" s="10"/>
      <c r="M181" s="10"/>
      <c r="N181" s="10"/>
      <c r="O181" s="10"/>
    </row>
    <row r="182" ht="14.25" customHeight="1">
      <c r="K182" s="9"/>
      <c r="L182" s="10"/>
      <c r="M182" s="10"/>
      <c r="N182" s="10"/>
      <c r="O182" s="10"/>
    </row>
    <row r="183" ht="14.25" customHeight="1">
      <c r="K183" s="9"/>
      <c r="L183" s="10"/>
      <c r="M183" s="10"/>
      <c r="N183" s="10"/>
      <c r="O183" s="10"/>
    </row>
    <row r="184" ht="14.25" customHeight="1">
      <c r="K184" s="9"/>
      <c r="L184" s="10"/>
      <c r="M184" s="10"/>
      <c r="N184" s="10"/>
      <c r="O184" s="10"/>
    </row>
    <row r="185" ht="14.25" customHeight="1">
      <c r="K185" s="9"/>
      <c r="L185" s="10"/>
      <c r="M185" s="10"/>
      <c r="N185" s="10"/>
      <c r="O185" s="10"/>
    </row>
    <row r="186" ht="14.25" customHeight="1">
      <c r="K186" s="9"/>
      <c r="L186" s="10"/>
      <c r="M186" s="10"/>
      <c r="N186" s="10"/>
      <c r="O186" s="10"/>
    </row>
    <row r="187" ht="14.25" customHeight="1">
      <c r="K187" s="9"/>
      <c r="L187" s="10"/>
      <c r="M187" s="10"/>
      <c r="N187" s="10"/>
      <c r="O187" s="10"/>
    </row>
    <row r="188" ht="14.25" customHeight="1">
      <c r="K188" s="9"/>
      <c r="L188" s="10"/>
      <c r="M188" s="10"/>
      <c r="N188" s="10"/>
      <c r="O188" s="10"/>
    </row>
    <row r="189" ht="14.25" customHeight="1">
      <c r="K189" s="9"/>
      <c r="L189" s="10"/>
      <c r="M189" s="10"/>
      <c r="N189" s="10"/>
      <c r="O189" s="10"/>
    </row>
    <row r="190" ht="14.25" customHeight="1">
      <c r="K190" s="9"/>
      <c r="L190" s="10"/>
      <c r="M190" s="10"/>
      <c r="N190" s="10"/>
      <c r="O190" s="10"/>
    </row>
    <row r="191" ht="14.25" customHeight="1">
      <c r="K191" s="9"/>
      <c r="L191" s="10"/>
      <c r="M191" s="10"/>
      <c r="N191" s="10"/>
      <c r="O191" s="10"/>
    </row>
    <row r="192" ht="14.25" customHeight="1">
      <c r="K192" s="9"/>
      <c r="L192" s="10"/>
      <c r="M192" s="10"/>
      <c r="N192" s="10"/>
      <c r="O192" s="10"/>
    </row>
    <row r="193" ht="14.25" customHeight="1">
      <c r="K193" s="9"/>
      <c r="L193" s="10"/>
      <c r="M193" s="10"/>
      <c r="N193" s="10"/>
      <c r="O193" s="10"/>
    </row>
    <row r="194" ht="14.25" customHeight="1">
      <c r="K194" s="9"/>
      <c r="L194" s="10"/>
      <c r="M194" s="10"/>
      <c r="N194" s="10"/>
      <c r="O194" s="10"/>
    </row>
    <row r="195" ht="14.25" customHeight="1">
      <c r="K195" s="9"/>
      <c r="L195" s="10"/>
      <c r="M195" s="10"/>
      <c r="N195" s="10"/>
      <c r="O195" s="10"/>
    </row>
    <row r="196" ht="14.25" customHeight="1">
      <c r="K196" s="9"/>
      <c r="L196" s="10"/>
      <c r="M196" s="10"/>
      <c r="N196" s="10"/>
      <c r="O196" s="10"/>
    </row>
    <row r="197" ht="14.25" customHeight="1">
      <c r="K197" s="9"/>
      <c r="L197" s="10"/>
      <c r="M197" s="10"/>
      <c r="N197" s="10"/>
      <c r="O197" s="10"/>
    </row>
    <row r="198" ht="14.25" customHeight="1">
      <c r="K198" s="9"/>
      <c r="L198" s="10"/>
      <c r="M198" s="10"/>
      <c r="N198" s="10"/>
      <c r="O198" s="10"/>
    </row>
    <row r="199" ht="14.25" customHeight="1">
      <c r="K199" s="9"/>
      <c r="L199" s="10"/>
      <c r="M199" s="10"/>
      <c r="N199" s="10"/>
      <c r="O199" s="10"/>
    </row>
    <row r="200" ht="14.25" customHeight="1">
      <c r="K200" s="9"/>
      <c r="L200" s="10"/>
      <c r="M200" s="10"/>
      <c r="N200" s="10"/>
      <c r="O200" s="10"/>
    </row>
    <row r="201" ht="14.25" customHeight="1">
      <c r="K201" s="9"/>
      <c r="L201" s="10"/>
      <c r="M201" s="10"/>
      <c r="N201" s="10"/>
      <c r="O201" s="10"/>
    </row>
    <row r="202" ht="14.25" customHeight="1">
      <c r="K202" s="9"/>
      <c r="L202" s="10"/>
      <c r="M202" s="10"/>
      <c r="N202" s="10"/>
      <c r="O202" s="10"/>
    </row>
    <row r="203" ht="14.25" customHeight="1">
      <c r="K203" s="9"/>
      <c r="L203" s="10"/>
      <c r="M203" s="10"/>
      <c r="N203" s="10"/>
      <c r="O203" s="10"/>
    </row>
    <row r="204" ht="14.25" customHeight="1">
      <c r="K204" s="9"/>
      <c r="L204" s="10"/>
      <c r="M204" s="10"/>
      <c r="N204" s="10"/>
      <c r="O204" s="10"/>
    </row>
    <row r="205" ht="14.25" customHeight="1">
      <c r="K205" s="9"/>
      <c r="L205" s="10"/>
      <c r="M205" s="10"/>
      <c r="N205" s="10"/>
      <c r="O205" s="10"/>
    </row>
    <row r="206" ht="14.25" customHeight="1">
      <c r="K206" s="9"/>
      <c r="L206" s="10"/>
      <c r="M206" s="10"/>
      <c r="N206" s="10"/>
      <c r="O206" s="10"/>
    </row>
    <row r="207" ht="14.25" customHeight="1">
      <c r="K207" s="9"/>
      <c r="L207" s="10"/>
      <c r="M207" s="10"/>
      <c r="N207" s="10"/>
      <c r="O207" s="10"/>
    </row>
    <row r="208" ht="14.25" customHeight="1">
      <c r="K208" s="9"/>
      <c r="L208" s="10"/>
      <c r="M208" s="10"/>
      <c r="N208" s="10"/>
      <c r="O208" s="10"/>
    </row>
    <row r="209" ht="14.25" customHeight="1">
      <c r="K209" s="9"/>
      <c r="L209" s="10"/>
      <c r="M209" s="10"/>
      <c r="N209" s="10"/>
      <c r="O209" s="10"/>
    </row>
    <row r="210" ht="14.25" customHeight="1">
      <c r="K210" s="9"/>
      <c r="L210" s="10"/>
      <c r="M210" s="10"/>
      <c r="N210" s="10"/>
      <c r="O210" s="10"/>
    </row>
    <row r="211" ht="14.25" customHeight="1">
      <c r="K211" s="9"/>
      <c r="L211" s="10"/>
      <c r="M211" s="10"/>
      <c r="N211" s="10"/>
      <c r="O211" s="10"/>
    </row>
    <row r="212" ht="14.25" customHeight="1">
      <c r="K212" s="9"/>
      <c r="L212" s="10"/>
      <c r="M212" s="10"/>
      <c r="N212" s="10"/>
      <c r="O212" s="10"/>
    </row>
    <row r="213" ht="14.25" customHeight="1">
      <c r="K213" s="9"/>
      <c r="L213" s="10"/>
      <c r="M213" s="10"/>
      <c r="N213" s="10"/>
      <c r="O213" s="10"/>
    </row>
    <row r="214" ht="14.25" customHeight="1">
      <c r="K214" s="9"/>
      <c r="L214" s="10"/>
      <c r="M214" s="10"/>
      <c r="N214" s="10"/>
      <c r="O214" s="10"/>
    </row>
    <row r="215" ht="14.25" customHeight="1">
      <c r="K215" s="9"/>
      <c r="L215" s="10"/>
      <c r="M215" s="10"/>
      <c r="N215" s="10"/>
      <c r="O215" s="10"/>
    </row>
    <row r="216" ht="14.25" customHeight="1">
      <c r="K216" s="9"/>
      <c r="L216" s="10"/>
      <c r="M216" s="10"/>
      <c r="N216" s="10"/>
      <c r="O216" s="10"/>
    </row>
    <row r="217" ht="14.25" customHeight="1">
      <c r="K217" s="9"/>
      <c r="L217" s="10"/>
      <c r="M217" s="10"/>
      <c r="N217" s="10"/>
      <c r="O217" s="10"/>
    </row>
    <row r="218" ht="14.25" customHeight="1">
      <c r="K218" s="9"/>
      <c r="L218" s="10"/>
      <c r="M218" s="10"/>
      <c r="N218" s="10"/>
      <c r="O218" s="10"/>
    </row>
    <row r="219" ht="14.25" customHeight="1">
      <c r="K219" s="9"/>
      <c r="L219" s="10"/>
      <c r="M219" s="10"/>
      <c r="N219" s="10"/>
      <c r="O219" s="10"/>
    </row>
    <row r="220" ht="14.25" customHeight="1">
      <c r="K220" s="9"/>
      <c r="L220" s="10"/>
      <c r="M220" s="10"/>
      <c r="N220" s="10"/>
      <c r="O220" s="10"/>
    </row>
    <row r="221" ht="14.25" customHeight="1">
      <c r="K221" s="9"/>
      <c r="L221" s="10"/>
      <c r="M221" s="10"/>
      <c r="N221" s="10"/>
      <c r="O221" s="10"/>
    </row>
    <row r="222" ht="14.25" customHeight="1">
      <c r="K222" s="9"/>
      <c r="L222" s="10"/>
      <c r="M222" s="10"/>
      <c r="N222" s="10"/>
      <c r="O222" s="10"/>
    </row>
    <row r="223" ht="14.25" customHeight="1">
      <c r="K223" s="9"/>
      <c r="L223" s="10"/>
      <c r="M223" s="10"/>
      <c r="N223" s="10"/>
      <c r="O223" s="10"/>
    </row>
    <row r="224" ht="14.25" customHeight="1">
      <c r="K224" s="9"/>
      <c r="L224" s="10"/>
      <c r="M224" s="10"/>
      <c r="N224" s="10"/>
      <c r="O224" s="10"/>
    </row>
    <row r="225" ht="14.25" customHeight="1">
      <c r="K225" s="9"/>
      <c r="L225" s="10"/>
      <c r="M225" s="10"/>
      <c r="N225" s="10"/>
      <c r="O225" s="10"/>
    </row>
    <row r="226" ht="14.25" customHeight="1">
      <c r="K226" s="9"/>
      <c r="L226" s="10"/>
      <c r="M226" s="10"/>
      <c r="N226" s="10"/>
      <c r="O226" s="10"/>
    </row>
    <row r="227" ht="14.25" customHeight="1">
      <c r="K227" s="9"/>
      <c r="L227" s="10"/>
      <c r="M227" s="10"/>
      <c r="N227" s="10"/>
      <c r="O227" s="10"/>
    </row>
    <row r="228" ht="14.25" customHeight="1">
      <c r="K228" s="9"/>
      <c r="L228" s="10"/>
      <c r="M228" s="10"/>
      <c r="N228" s="10"/>
      <c r="O228" s="10"/>
    </row>
    <row r="229" ht="14.25" customHeight="1">
      <c r="K229" s="9"/>
      <c r="L229" s="10"/>
      <c r="M229" s="10"/>
      <c r="N229" s="10"/>
      <c r="O229" s="10"/>
    </row>
    <row r="230" ht="14.25" customHeight="1">
      <c r="K230" s="9"/>
      <c r="L230" s="10"/>
      <c r="M230" s="10"/>
      <c r="N230" s="10"/>
      <c r="O230" s="10"/>
    </row>
    <row r="231" ht="14.25" customHeight="1">
      <c r="K231" s="9"/>
      <c r="L231" s="10"/>
      <c r="M231" s="10"/>
      <c r="N231" s="10"/>
      <c r="O231" s="10"/>
    </row>
    <row r="232" ht="14.25" customHeight="1">
      <c r="K232" s="9"/>
      <c r="L232" s="10"/>
      <c r="M232" s="10"/>
      <c r="N232" s="10"/>
      <c r="O232" s="10"/>
    </row>
    <row r="233" ht="14.25" customHeight="1">
      <c r="K233" s="9"/>
      <c r="L233" s="10"/>
      <c r="M233" s="10"/>
      <c r="N233" s="10"/>
      <c r="O233" s="10"/>
    </row>
    <row r="234" ht="14.25" customHeight="1">
      <c r="K234" s="9"/>
      <c r="L234" s="10"/>
      <c r="M234" s="10"/>
      <c r="N234" s="10"/>
      <c r="O234" s="10"/>
    </row>
    <row r="235" ht="14.25" customHeight="1">
      <c r="K235" s="9"/>
      <c r="L235" s="10"/>
      <c r="M235" s="10"/>
      <c r="N235" s="10"/>
      <c r="O235" s="10"/>
    </row>
    <row r="236" ht="14.25" customHeight="1">
      <c r="K236" s="9"/>
      <c r="L236" s="10"/>
      <c r="M236" s="10"/>
      <c r="N236" s="10"/>
      <c r="O236" s="10"/>
    </row>
    <row r="237" ht="14.25" customHeight="1">
      <c r="K237" s="9"/>
      <c r="L237" s="10"/>
      <c r="M237" s="10"/>
      <c r="N237" s="10"/>
      <c r="O237" s="10"/>
    </row>
    <row r="238" ht="14.25" customHeight="1">
      <c r="K238" s="9"/>
      <c r="L238" s="10"/>
      <c r="M238" s="10"/>
      <c r="N238" s="10"/>
      <c r="O238" s="10"/>
    </row>
    <row r="239" ht="14.25" customHeight="1">
      <c r="K239" s="9"/>
      <c r="L239" s="10"/>
      <c r="M239" s="10"/>
      <c r="N239" s="10"/>
      <c r="O239" s="10"/>
    </row>
    <row r="240" ht="14.25" customHeight="1">
      <c r="K240" s="9"/>
      <c r="L240" s="10"/>
      <c r="M240" s="10"/>
      <c r="N240" s="10"/>
      <c r="O240" s="10"/>
    </row>
    <row r="241" ht="14.25" customHeight="1">
      <c r="K241" s="9"/>
      <c r="L241" s="10"/>
      <c r="M241" s="10"/>
      <c r="N241" s="10"/>
      <c r="O241" s="10"/>
    </row>
    <row r="242" ht="14.25" customHeight="1">
      <c r="K242" s="9"/>
      <c r="L242" s="10"/>
      <c r="M242" s="10"/>
      <c r="N242" s="10"/>
      <c r="O242" s="10"/>
    </row>
    <row r="243" ht="14.25" customHeight="1">
      <c r="K243" s="9"/>
      <c r="L243" s="10"/>
      <c r="M243" s="10"/>
      <c r="N243" s="10"/>
      <c r="O243" s="10"/>
    </row>
    <row r="244" ht="14.25" customHeight="1">
      <c r="K244" s="9"/>
      <c r="L244" s="10"/>
      <c r="M244" s="10"/>
      <c r="N244" s="10"/>
      <c r="O244" s="10"/>
    </row>
    <row r="245" ht="14.25" customHeight="1">
      <c r="K245" s="9"/>
      <c r="L245" s="10"/>
      <c r="M245" s="10"/>
      <c r="N245" s="10"/>
      <c r="O245" s="10"/>
    </row>
    <row r="246" ht="14.25" customHeight="1">
      <c r="K246" s="9"/>
      <c r="L246" s="10"/>
      <c r="M246" s="10"/>
      <c r="N246" s="10"/>
      <c r="O246" s="10"/>
    </row>
    <row r="247" ht="14.25" customHeight="1">
      <c r="K247" s="9"/>
      <c r="L247" s="10"/>
      <c r="M247" s="10"/>
      <c r="N247" s="10"/>
      <c r="O247" s="10"/>
    </row>
    <row r="248" ht="14.25" customHeight="1">
      <c r="K248" s="9"/>
      <c r="L248" s="10"/>
      <c r="M248" s="10"/>
      <c r="N248" s="10"/>
      <c r="O248" s="10"/>
    </row>
    <row r="249" ht="14.25" customHeight="1">
      <c r="K249" s="9"/>
      <c r="L249" s="10"/>
      <c r="M249" s="10"/>
      <c r="N249" s="10"/>
      <c r="O249" s="10"/>
    </row>
    <row r="250" ht="14.25" customHeight="1">
      <c r="K250" s="9"/>
      <c r="L250" s="10"/>
      <c r="M250" s="10"/>
      <c r="N250" s="10"/>
      <c r="O250" s="10"/>
    </row>
    <row r="251" ht="14.25" customHeight="1">
      <c r="K251" s="9"/>
      <c r="L251" s="10"/>
      <c r="M251" s="10"/>
      <c r="N251" s="10"/>
      <c r="O251" s="10"/>
    </row>
    <row r="252" ht="14.25" customHeight="1">
      <c r="K252" s="9"/>
      <c r="L252" s="10"/>
      <c r="M252" s="10"/>
      <c r="N252" s="10"/>
      <c r="O252" s="10"/>
    </row>
    <row r="253" ht="14.25" customHeight="1">
      <c r="K253" s="9"/>
      <c r="L253" s="10"/>
      <c r="M253" s="10"/>
      <c r="N253" s="10"/>
      <c r="O253" s="10"/>
    </row>
    <row r="254" ht="14.25" customHeight="1">
      <c r="K254" s="9"/>
      <c r="L254" s="10"/>
      <c r="M254" s="10"/>
      <c r="N254" s="10"/>
      <c r="O254" s="10"/>
    </row>
    <row r="255" ht="14.25" customHeight="1">
      <c r="K255" s="9"/>
      <c r="L255" s="10"/>
      <c r="M255" s="10"/>
      <c r="N255" s="10"/>
      <c r="O255" s="10"/>
    </row>
    <row r="256" ht="14.25" customHeight="1">
      <c r="K256" s="9"/>
      <c r="L256" s="10"/>
      <c r="M256" s="10"/>
      <c r="N256" s="10"/>
      <c r="O256" s="10"/>
    </row>
    <row r="257" ht="14.25" customHeight="1">
      <c r="K257" s="9"/>
      <c r="L257" s="10"/>
      <c r="M257" s="10"/>
      <c r="N257" s="10"/>
      <c r="O257" s="10"/>
    </row>
    <row r="258" ht="14.25" customHeight="1">
      <c r="K258" s="9"/>
      <c r="L258" s="10"/>
      <c r="M258" s="10"/>
      <c r="N258" s="10"/>
      <c r="O258" s="10"/>
    </row>
    <row r="259" ht="14.25" customHeight="1">
      <c r="K259" s="9"/>
      <c r="L259" s="10"/>
      <c r="M259" s="10"/>
      <c r="N259" s="10"/>
      <c r="O259" s="10"/>
    </row>
    <row r="260" ht="14.25" customHeight="1">
      <c r="K260" s="9"/>
      <c r="L260" s="10"/>
      <c r="M260" s="10"/>
      <c r="N260" s="10"/>
      <c r="O260" s="10"/>
    </row>
    <row r="261" ht="14.25" customHeight="1">
      <c r="K261" s="9"/>
      <c r="L261" s="10"/>
      <c r="M261" s="10"/>
      <c r="N261" s="10"/>
      <c r="O261" s="10"/>
    </row>
    <row r="262" ht="14.25" customHeight="1">
      <c r="K262" s="9"/>
      <c r="L262" s="10"/>
      <c r="M262" s="10"/>
      <c r="N262" s="10"/>
      <c r="O262" s="10"/>
    </row>
    <row r="263" ht="14.25" customHeight="1">
      <c r="K263" s="9"/>
      <c r="L263" s="10"/>
      <c r="M263" s="10"/>
      <c r="N263" s="10"/>
      <c r="O263" s="10"/>
    </row>
    <row r="264" ht="14.25" customHeight="1">
      <c r="K264" s="9"/>
      <c r="L264" s="10"/>
      <c r="M264" s="10"/>
      <c r="N264" s="10"/>
      <c r="O264" s="10"/>
    </row>
    <row r="265" ht="14.25" customHeight="1">
      <c r="K265" s="9"/>
      <c r="L265" s="10"/>
      <c r="M265" s="10"/>
      <c r="N265" s="10"/>
      <c r="O265" s="10"/>
    </row>
    <row r="266" ht="14.25" customHeight="1">
      <c r="K266" s="9"/>
      <c r="L266" s="10"/>
      <c r="M266" s="10"/>
      <c r="N266" s="10"/>
      <c r="O266" s="10"/>
    </row>
    <row r="267" ht="14.25" customHeight="1">
      <c r="K267" s="9"/>
      <c r="L267" s="10"/>
      <c r="M267" s="10"/>
      <c r="N267" s="10"/>
      <c r="O267" s="10"/>
    </row>
    <row r="268" ht="14.25" customHeight="1">
      <c r="K268" s="9"/>
      <c r="L268" s="10"/>
      <c r="M268" s="10"/>
      <c r="N268" s="10"/>
      <c r="O268" s="10"/>
    </row>
    <row r="269" ht="14.25" customHeight="1">
      <c r="K269" s="9"/>
      <c r="L269" s="10"/>
      <c r="M269" s="10"/>
      <c r="N269" s="10"/>
      <c r="O269" s="10"/>
    </row>
    <row r="270" ht="14.25" customHeight="1">
      <c r="K270" s="9"/>
      <c r="L270" s="10"/>
      <c r="M270" s="10"/>
      <c r="N270" s="10"/>
      <c r="O270" s="10"/>
    </row>
    <row r="271" ht="14.25" customHeight="1">
      <c r="K271" s="9"/>
      <c r="L271" s="10"/>
      <c r="M271" s="10"/>
      <c r="N271" s="10"/>
      <c r="O271" s="10"/>
    </row>
    <row r="272" ht="14.25" customHeight="1">
      <c r="K272" s="9"/>
      <c r="L272" s="10"/>
      <c r="M272" s="10"/>
      <c r="N272" s="10"/>
      <c r="O272" s="10"/>
    </row>
    <row r="273" ht="14.25" customHeight="1">
      <c r="K273" s="9"/>
      <c r="L273" s="10"/>
      <c r="M273" s="10"/>
      <c r="N273" s="10"/>
      <c r="O273" s="10"/>
    </row>
    <row r="274" ht="14.25" customHeight="1">
      <c r="K274" s="9"/>
      <c r="L274" s="10"/>
      <c r="M274" s="10"/>
      <c r="N274" s="10"/>
      <c r="O274" s="10"/>
    </row>
    <row r="275" ht="14.25" customHeight="1">
      <c r="K275" s="9"/>
      <c r="L275" s="10"/>
      <c r="M275" s="10"/>
      <c r="N275" s="10"/>
      <c r="O275" s="10"/>
    </row>
    <row r="276" ht="14.25" customHeight="1">
      <c r="K276" s="9"/>
      <c r="L276" s="10"/>
      <c r="M276" s="10"/>
      <c r="N276" s="10"/>
      <c r="O276" s="10"/>
    </row>
    <row r="277" ht="14.25" customHeight="1">
      <c r="K277" s="9"/>
      <c r="L277" s="10"/>
      <c r="M277" s="10"/>
      <c r="N277" s="10"/>
      <c r="O277" s="10"/>
    </row>
    <row r="278" ht="14.25" customHeight="1">
      <c r="K278" s="9"/>
      <c r="L278" s="10"/>
      <c r="M278" s="10"/>
      <c r="N278" s="10"/>
      <c r="O278" s="10"/>
    </row>
    <row r="279" ht="14.25" customHeight="1">
      <c r="K279" s="9"/>
      <c r="L279" s="10"/>
      <c r="M279" s="10"/>
      <c r="N279" s="10"/>
      <c r="O279" s="10"/>
    </row>
    <row r="280" ht="14.25" customHeight="1">
      <c r="K280" s="9"/>
      <c r="L280" s="10"/>
      <c r="M280" s="10"/>
      <c r="N280" s="10"/>
      <c r="O280" s="10"/>
    </row>
    <row r="281" ht="14.25" customHeight="1">
      <c r="K281" s="9"/>
      <c r="L281" s="10"/>
      <c r="M281" s="10"/>
      <c r="N281" s="10"/>
      <c r="O281" s="10"/>
    </row>
    <row r="282" ht="14.25" customHeight="1">
      <c r="K282" s="9"/>
      <c r="L282" s="10"/>
      <c r="M282" s="10"/>
      <c r="N282" s="10"/>
      <c r="O282" s="10"/>
    </row>
    <row r="283" ht="14.25" customHeight="1">
      <c r="K283" s="9"/>
      <c r="L283" s="10"/>
      <c r="M283" s="10"/>
      <c r="N283" s="10"/>
      <c r="O283" s="10"/>
    </row>
    <row r="284" ht="14.25" customHeight="1">
      <c r="K284" s="9"/>
      <c r="L284" s="10"/>
      <c r="M284" s="10"/>
      <c r="N284" s="10"/>
      <c r="O284" s="10"/>
    </row>
    <row r="285" ht="14.25" customHeight="1">
      <c r="K285" s="9"/>
      <c r="L285" s="10"/>
      <c r="M285" s="10"/>
      <c r="N285" s="10"/>
      <c r="O285" s="10"/>
    </row>
    <row r="286" ht="14.25" customHeight="1">
      <c r="K286" s="9"/>
      <c r="L286" s="10"/>
      <c r="M286" s="10"/>
      <c r="N286" s="10"/>
      <c r="O286" s="10"/>
    </row>
    <row r="287" ht="14.25" customHeight="1">
      <c r="K287" s="9"/>
      <c r="L287" s="10"/>
      <c r="M287" s="10"/>
      <c r="N287" s="10"/>
      <c r="O287" s="10"/>
    </row>
    <row r="288" ht="14.25" customHeight="1">
      <c r="K288" s="9"/>
      <c r="L288" s="10"/>
      <c r="M288" s="10"/>
      <c r="N288" s="10"/>
      <c r="O288" s="10"/>
    </row>
    <row r="289" ht="14.25" customHeight="1">
      <c r="K289" s="9"/>
      <c r="L289" s="10"/>
      <c r="M289" s="10"/>
      <c r="N289" s="10"/>
      <c r="O289" s="10"/>
    </row>
    <row r="290" ht="14.25" customHeight="1">
      <c r="K290" s="9"/>
      <c r="L290" s="10"/>
      <c r="M290" s="10"/>
      <c r="N290" s="10"/>
      <c r="O290" s="10"/>
    </row>
    <row r="291" ht="14.25" customHeight="1">
      <c r="K291" s="9"/>
      <c r="L291" s="10"/>
      <c r="M291" s="10"/>
      <c r="N291" s="10"/>
      <c r="O291" s="10"/>
    </row>
    <row r="292" ht="14.25" customHeight="1">
      <c r="K292" s="9"/>
      <c r="L292" s="10"/>
      <c r="M292" s="10"/>
      <c r="N292" s="10"/>
      <c r="O292" s="10"/>
    </row>
    <row r="293" ht="14.25" customHeight="1">
      <c r="K293" s="9"/>
      <c r="L293" s="10"/>
      <c r="M293" s="10"/>
      <c r="N293" s="10"/>
      <c r="O293" s="10"/>
    </row>
    <row r="294" ht="14.25" customHeight="1">
      <c r="K294" s="9"/>
      <c r="L294" s="10"/>
      <c r="M294" s="10"/>
      <c r="N294" s="10"/>
      <c r="O294" s="10"/>
    </row>
    <row r="295" ht="14.25" customHeight="1">
      <c r="K295" s="9"/>
      <c r="L295" s="10"/>
      <c r="M295" s="10"/>
      <c r="N295" s="10"/>
      <c r="O295" s="10"/>
    </row>
    <row r="296" ht="14.25" customHeight="1">
      <c r="K296" s="9"/>
      <c r="L296" s="10"/>
      <c r="M296" s="10"/>
      <c r="N296" s="10"/>
      <c r="O296" s="10"/>
    </row>
    <row r="297" ht="14.25" customHeight="1">
      <c r="K297" s="9"/>
      <c r="L297" s="10"/>
      <c r="M297" s="10"/>
      <c r="N297" s="10"/>
      <c r="O297" s="10"/>
    </row>
    <row r="298" ht="14.25" customHeight="1">
      <c r="K298" s="9"/>
      <c r="L298" s="10"/>
      <c r="M298" s="10"/>
      <c r="N298" s="10"/>
      <c r="O298" s="10"/>
    </row>
    <row r="299" ht="14.25" customHeight="1">
      <c r="K299" s="9"/>
      <c r="L299" s="10"/>
      <c r="M299" s="10"/>
      <c r="N299" s="10"/>
      <c r="O299" s="10"/>
    </row>
    <row r="300" ht="14.25" customHeight="1">
      <c r="K300" s="9"/>
      <c r="L300" s="10"/>
      <c r="M300" s="10"/>
      <c r="N300" s="10"/>
      <c r="O300" s="10"/>
    </row>
    <row r="301" ht="14.25" customHeight="1">
      <c r="K301" s="9"/>
      <c r="L301" s="10"/>
      <c r="M301" s="10"/>
      <c r="N301" s="10"/>
      <c r="O301" s="10"/>
    </row>
    <row r="302" ht="14.25" customHeight="1">
      <c r="K302" s="9"/>
      <c r="L302" s="10"/>
      <c r="M302" s="10"/>
      <c r="N302" s="10"/>
      <c r="O302" s="10"/>
    </row>
    <row r="303" ht="14.25" customHeight="1">
      <c r="K303" s="9"/>
      <c r="L303" s="10"/>
      <c r="M303" s="10"/>
      <c r="N303" s="10"/>
      <c r="O303" s="10"/>
    </row>
    <row r="304" ht="14.25" customHeight="1">
      <c r="K304" s="9"/>
      <c r="L304" s="10"/>
      <c r="M304" s="10"/>
      <c r="N304" s="10"/>
      <c r="O304" s="10"/>
    </row>
    <row r="305" ht="14.25" customHeight="1">
      <c r="K305" s="9"/>
      <c r="L305" s="10"/>
      <c r="M305" s="10"/>
      <c r="N305" s="10"/>
      <c r="O305" s="10"/>
    </row>
    <row r="306" ht="14.25" customHeight="1">
      <c r="K306" s="9"/>
      <c r="L306" s="10"/>
      <c r="M306" s="10"/>
      <c r="N306" s="10"/>
      <c r="O306" s="10"/>
    </row>
    <row r="307" ht="14.25" customHeight="1">
      <c r="K307" s="9"/>
      <c r="L307" s="10"/>
      <c r="M307" s="10"/>
      <c r="N307" s="10"/>
      <c r="O307" s="10"/>
    </row>
    <row r="308" ht="14.25" customHeight="1">
      <c r="K308" s="9"/>
      <c r="L308" s="10"/>
      <c r="M308" s="10"/>
      <c r="N308" s="10"/>
      <c r="O308" s="10"/>
    </row>
    <row r="309" ht="14.25" customHeight="1">
      <c r="K309" s="9"/>
      <c r="L309" s="10"/>
      <c r="M309" s="10"/>
      <c r="N309" s="10"/>
      <c r="O309" s="10"/>
    </row>
    <row r="310" ht="14.25" customHeight="1">
      <c r="K310" s="9"/>
      <c r="L310" s="10"/>
      <c r="M310" s="10"/>
      <c r="N310" s="10"/>
      <c r="O310" s="10"/>
    </row>
    <row r="311" ht="14.25" customHeight="1">
      <c r="K311" s="9"/>
      <c r="L311" s="10"/>
      <c r="M311" s="10"/>
      <c r="N311" s="10"/>
      <c r="O311" s="10"/>
    </row>
    <row r="312" ht="14.25" customHeight="1">
      <c r="K312" s="9"/>
      <c r="L312" s="10"/>
      <c r="M312" s="10"/>
      <c r="N312" s="10"/>
      <c r="O312" s="10"/>
    </row>
    <row r="313" ht="14.25" customHeight="1">
      <c r="K313" s="9"/>
      <c r="L313" s="10"/>
      <c r="M313" s="10"/>
      <c r="N313" s="10"/>
      <c r="O313" s="10"/>
    </row>
    <row r="314" ht="14.25" customHeight="1">
      <c r="K314" s="9"/>
      <c r="L314" s="10"/>
      <c r="M314" s="10"/>
      <c r="N314" s="10"/>
      <c r="O314" s="10"/>
    </row>
    <row r="315" ht="14.25" customHeight="1">
      <c r="K315" s="9"/>
      <c r="L315" s="10"/>
      <c r="M315" s="10"/>
      <c r="N315" s="10"/>
      <c r="O315" s="10"/>
    </row>
    <row r="316" ht="14.25" customHeight="1">
      <c r="K316" s="9"/>
      <c r="L316" s="10"/>
      <c r="M316" s="10"/>
      <c r="N316" s="10"/>
      <c r="O316" s="10"/>
    </row>
    <row r="317" ht="14.25" customHeight="1">
      <c r="K317" s="9"/>
      <c r="L317" s="10"/>
      <c r="M317" s="10"/>
      <c r="N317" s="10"/>
      <c r="O317" s="10"/>
    </row>
    <row r="318" ht="14.25" customHeight="1">
      <c r="K318" s="9"/>
      <c r="L318" s="10"/>
      <c r="M318" s="10"/>
      <c r="N318" s="10"/>
      <c r="O318" s="10"/>
    </row>
    <row r="319" ht="14.25" customHeight="1">
      <c r="K319" s="9"/>
      <c r="L319" s="10"/>
      <c r="M319" s="10"/>
      <c r="N319" s="10"/>
      <c r="O319" s="10"/>
    </row>
    <row r="320" ht="14.25" customHeight="1">
      <c r="K320" s="9"/>
      <c r="L320" s="10"/>
      <c r="M320" s="10"/>
      <c r="N320" s="10"/>
      <c r="O320" s="10"/>
    </row>
    <row r="321" ht="14.25" customHeight="1">
      <c r="K321" s="9"/>
      <c r="L321" s="10"/>
      <c r="M321" s="10"/>
      <c r="N321" s="10"/>
      <c r="O321" s="10"/>
    </row>
    <row r="322" ht="14.25" customHeight="1">
      <c r="K322" s="9"/>
      <c r="L322" s="10"/>
      <c r="M322" s="10"/>
      <c r="N322" s="10"/>
      <c r="O322" s="10"/>
    </row>
    <row r="323" ht="14.25" customHeight="1">
      <c r="K323" s="9"/>
      <c r="L323" s="10"/>
      <c r="M323" s="10"/>
      <c r="N323" s="10"/>
      <c r="O323" s="10"/>
    </row>
    <row r="324" ht="14.25" customHeight="1">
      <c r="K324" s="9"/>
      <c r="L324" s="10"/>
      <c r="M324" s="10"/>
      <c r="N324" s="10"/>
      <c r="O324" s="10"/>
    </row>
    <row r="325" ht="14.25" customHeight="1">
      <c r="K325" s="9"/>
      <c r="L325" s="10"/>
      <c r="M325" s="10"/>
      <c r="N325" s="10"/>
      <c r="O325" s="10"/>
    </row>
    <row r="326" ht="14.25" customHeight="1">
      <c r="K326" s="9"/>
      <c r="L326" s="10"/>
      <c r="M326" s="10"/>
      <c r="N326" s="10"/>
      <c r="O326" s="10"/>
    </row>
    <row r="327" ht="14.25" customHeight="1">
      <c r="K327" s="9"/>
      <c r="L327" s="10"/>
      <c r="M327" s="10"/>
      <c r="N327" s="10"/>
      <c r="O327" s="10"/>
    </row>
    <row r="328" ht="14.25" customHeight="1">
      <c r="K328" s="9"/>
      <c r="L328" s="10"/>
      <c r="M328" s="10"/>
      <c r="N328" s="10"/>
      <c r="O328" s="10"/>
    </row>
    <row r="329" ht="14.25" customHeight="1">
      <c r="K329" s="9"/>
      <c r="L329" s="10"/>
      <c r="M329" s="10"/>
      <c r="N329" s="10"/>
      <c r="O329" s="10"/>
    </row>
    <row r="330" ht="14.25" customHeight="1">
      <c r="K330" s="9"/>
      <c r="L330" s="10"/>
      <c r="M330" s="10"/>
      <c r="N330" s="10"/>
      <c r="O330" s="10"/>
    </row>
    <row r="331" ht="14.25" customHeight="1">
      <c r="K331" s="9"/>
      <c r="L331" s="10"/>
      <c r="M331" s="10"/>
      <c r="N331" s="10"/>
      <c r="O331" s="10"/>
    </row>
    <row r="332" ht="14.25" customHeight="1">
      <c r="K332" s="9"/>
      <c r="L332" s="10"/>
      <c r="M332" s="10"/>
      <c r="N332" s="10"/>
      <c r="O332" s="10"/>
    </row>
    <row r="333" ht="14.25" customHeight="1">
      <c r="K333" s="9"/>
      <c r="L333" s="10"/>
      <c r="M333" s="10"/>
      <c r="N333" s="10"/>
      <c r="O333" s="10"/>
    </row>
    <row r="334" ht="14.25" customHeight="1">
      <c r="K334" s="9"/>
      <c r="L334" s="10"/>
      <c r="M334" s="10"/>
      <c r="N334" s="10"/>
      <c r="O334" s="10"/>
    </row>
    <row r="335" ht="14.25" customHeight="1">
      <c r="K335" s="9"/>
      <c r="L335" s="10"/>
      <c r="M335" s="10"/>
      <c r="N335" s="10"/>
      <c r="O335" s="10"/>
    </row>
    <row r="336" ht="14.25" customHeight="1">
      <c r="K336" s="9"/>
      <c r="L336" s="10"/>
      <c r="M336" s="10"/>
      <c r="N336" s="10"/>
      <c r="O336" s="10"/>
    </row>
    <row r="337" ht="14.25" customHeight="1">
      <c r="K337" s="9"/>
      <c r="L337" s="10"/>
      <c r="M337" s="10"/>
      <c r="N337" s="10"/>
      <c r="O337" s="10"/>
    </row>
    <row r="338" ht="14.25" customHeight="1">
      <c r="K338" s="9"/>
      <c r="L338" s="10"/>
      <c r="M338" s="10"/>
      <c r="N338" s="10"/>
      <c r="O338" s="10"/>
    </row>
    <row r="339" ht="14.25" customHeight="1">
      <c r="K339" s="9"/>
      <c r="L339" s="10"/>
      <c r="M339" s="10"/>
      <c r="N339" s="10"/>
      <c r="O339" s="10"/>
    </row>
    <row r="340" ht="14.25" customHeight="1">
      <c r="K340" s="9"/>
      <c r="L340" s="10"/>
      <c r="M340" s="10"/>
      <c r="N340" s="10"/>
      <c r="O340" s="10"/>
    </row>
    <row r="341" ht="14.25" customHeight="1">
      <c r="K341" s="9"/>
      <c r="L341" s="10"/>
      <c r="M341" s="10"/>
      <c r="N341" s="10"/>
      <c r="O341" s="10"/>
    </row>
    <row r="342" ht="14.25" customHeight="1">
      <c r="K342" s="9"/>
      <c r="L342" s="10"/>
      <c r="M342" s="10"/>
      <c r="N342" s="10"/>
      <c r="O342" s="10"/>
    </row>
    <row r="343" ht="14.25" customHeight="1">
      <c r="K343" s="9"/>
      <c r="L343" s="10"/>
      <c r="M343" s="10"/>
      <c r="N343" s="10"/>
      <c r="O343" s="10"/>
    </row>
    <row r="344" ht="14.25" customHeight="1">
      <c r="K344" s="9"/>
      <c r="L344" s="10"/>
      <c r="M344" s="10"/>
      <c r="N344" s="10"/>
      <c r="O344" s="10"/>
    </row>
    <row r="345" ht="14.25" customHeight="1">
      <c r="K345" s="9"/>
      <c r="L345" s="10"/>
      <c r="M345" s="10"/>
      <c r="N345" s="10"/>
      <c r="O345" s="10"/>
    </row>
    <row r="346" ht="14.25" customHeight="1">
      <c r="K346" s="9"/>
      <c r="L346" s="10"/>
      <c r="M346" s="10"/>
      <c r="N346" s="10"/>
      <c r="O346" s="10"/>
    </row>
    <row r="347" ht="14.25" customHeight="1">
      <c r="K347" s="9"/>
      <c r="L347" s="10"/>
      <c r="M347" s="10"/>
      <c r="N347" s="10"/>
      <c r="O347" s="10"/>
    </row>
    <row r="348" ht="14.25" customHeight="1">
      <c r="K348" s="9"/>
      <c r="L348" s="10"/>
      <c r="M348" s="10"/>
      <c r="N348" s="10"/>
      <c r="O348" s="10"/>
    </row>
    <row r="349" ht="14.25" customHeight="1">
      <c r="K349" s="9"/>
      <c r="L349" s="10"/>
      <c r="M349" s="10"/>
      <c r="N349" s="10"/>
      <c r="O349" s="10"/>
    </row>
    <row r="350" ht="14.25" customHeight="1">
      <c r="K350" s="9"/>
      <c r="L350" s="10"/>
      <c r="M350" s="10"/>
      <c r="N350" s="10"/>
      <c r="O350" s="10"/>
    </row>
    <row r="351" ht="14.25" customHeight="1">
      <c r="K351" s="9"/>
      <c r="L351" s="10"/>
      <c r="M351" s="10"/>
      <c r="N351" s="10"/>
      <c r="O351" s="10"/>
    </row>
    <row r="352" ht="14.25" customHeight="1">
      <c r="K352" s="9"/>
      <c r="L352" s="10"/>
      <c r="M352" s="10"/>
      <c r="N352" s="10"/>
      <c r="O352" s="10"/>
    </row>
    <row r="353" ht="14.25" customHeight="1">
      <c r="K353" s="9"/>
      <c r="L353" s="10"/>
      <c r="M353" s="10"/>
      <c r="N353" s="10"/>
      <c r="O353" s="10"/>
    </row>
    <row r="354" ht="14.25" customHeight="1">
      <c r="K354" s="9"/>
      <c r="L354" s="10"/>
      <c r="M354" s="10"/>
      <c r="N354" s="10"/>
      <c r="O354" s="10"/>
    </row>
    <row r="355" ht="14.25" customHeight="1">
      <c r="K355" s="9"/>
      <c r="L355" s="10"/>
      <c r="M355" s="10"/>
      <c r="N355" s="10"/>
      <c r="O355" s="10"/>
    </row>
    <row r="356" ht="14.25" customHeight="1">
      <c r="K356" s="9"/>
      <c r="L356" s="10"/>
      <c r="M356" s="10"/>
      <c r="N356" s="10"/>
      <c r="O356" s="10"/>
    </row>
    <row r="357" ht="14.25" customHeight="1">
      <c r="K357" s="9"/>
      <c r="L357" s="10"/>
      <c r="M357" s="10"/>
      <c r="N357" s="10"/>
      <c r="O357" s="10"/>
    </row>
    <row r="358" ht="14.25" customHeight="1">
      <c r="K358" s="9"/>
      <c r="L358" s="10"/>
      <c r="M358" s="10"/>
      <c r="N358" s="10"/>
      <c r="O358" s="10"/>
    </row>
    <row r="359" ht="14.25" customHeight="1">
      <c r="K359" s="9"/>
      <c r="L359" s="10"/>
      <c r="M359" s="10"/>
      <c r="N359" s="10"/>
      <c r="O359" s="10"/>
    </row>
    <row r="360" ht="14.25" customHeight="1">
      <c r="K360" s="9"/>
      <c r="L360" s="10"/>
      <c r="M360" s="10"/>
      <c r="N360" s="10"/>
      <c r="O360" s="10"/>
    </row>
    <row r="361" ht="14.25" customHeight="1">
      <c r="K361" s="9"/>
      <c r="L361" s="10"/>
      <c r="M361" s="10"/>
      <c r="N361" s="10"/>
      <c r="O361" s="10"/>
    </row>
    <row r="362" ht="14.25" customHeight="1">
      <c r="K362" s="9"/>
      <c r="L362" s="10"/>
      <c r="M362" s="10"/>
      <c r="N362" s="10"/>
      <c r="O362" s="10"/>
    </row>
    <row r="363" ht="14.25" customHeight="1">
      <c r="K363" s="9"/>
      <c r="L363" s="10"/>
      <c r="M363" s="10"/>
      <c r="N363" s="10"/>
      <c r="O363" s="10"/>
    </row>
    <row r="364" ht="14.25" customHeight="1">
      <c r="K364" s="9"/>
      <c r="L364" s="10"/>
      <c r="M364" s="10"/>
      <c r="N364" s="10"/>
      <c r="O364" s="10"/>
    </row>
    <row r="365" ht="14.25" customHeight="1">
      <c r="K365" s="9"/>
      <c r="L365" s="10"/>
      <c r="M365" s="10"/>
      <c r="N365" s="10"/>
      <c r="O365" s="10"/>
    </row>
    <row r="366" ht="14.25" customHeight="1">
      <c r="K366" s="9"/>
      <c r="L366" s="10"/>
      <c r="M366" s="10"/>
      <c r="N366" s="10"/>
      <c r="O366" s="10"/>
    </row>
    <row r="367" ht="14.25" customHeight="1">
      <c r="K367" s="9"/>
      <c r="L367" s="10"/>
      <c r="M367" s="10"/>
      <c r="N367" s="10"/>
      <c r="O367" s="10"/>
    </row>
    <row r="368" ht="14.25" customHeight="1">
      <c r="K368" s="9"/>
      <c r="L368" s="10"/>
      <c r="M368" s="10"/>
      <c r="N368" s="10"/>
      <c r="O368" s="10"/>
    </row>
    <row r="369" ht="14.25" customHeight="1">
      <c r="K369" s="9"/>
      <c r="L369" s="10"/>
      <c r="M369" s="10"/>
      <c r="N369" s="10"/>
      <c r="O369" s="10"/>
    </row>
    <row r="370" ht="14.25" customHeight="1">
      <c r="K370" s="9"/>
      <c r="L370" s="10"/>
      <c r="M370" s="10"/>
      <c r="N370" s="10"/>
      <c r="O370" s="10"/>
    </row>
    <row r="371" ht="14.25" customHeight="1">
      <c r="K371" s="9"/>
      <c r="L371" s="10"/>
      <c r="M371" s="10"/>
      <c r="N371" s="10"/>
      <c r="O371" s="10"/>
    </row>
    <row r="372" ht="14.25" customHeight="1">
      <c r="K372" s="9"/>
      <c r="L372" s="10"/>
      <c r="M372" s="10"/>
      <c r="N372" s="10"/>
      <c r="O372" s="10"/>
    </row>
    <row r="373" ht="14.25" customHeight="1">
      <c r="K373" s="9"/>
      <c r="L373" s="10"/>
      <c r="M373" s="10"/>
      <c r="N373" s="10"/>
      <c r="O373" s="10"/>
    </row>
    <row r="374" ht="14.25" customHeight="1">
      <c r="K374" s="9"/>
      <c r="L374" s="10"/>
      <c r="M374" s="10"/>
      <c r="N374" s="10"/>
      <c r="O374" s="10"/>
    </row>
    <row r="375" ht="14.25" customHeight="1">
      <c r="K375" s="9"/>
      <c r="L375" s="10"/>
      <c r="M375" s="10"/>
      <c r="N375" s="10"/>
      <c r="O375" s="10"/>
    </row>
    <row r="376" ht="14.25" customHeight="1">
      <c r="K376" s="9"/>
      <c r="L376" s="10"/>
      <c r="M376" s="10"/>
      <c r="N376" s="10"/>
      <c r="O376" s="10"/>
    </row>
    <row r="377" ht="14.25" customHeight="1">
      <c r="K377" s="9"/>
      <c r="L377" s="10"/>
      <c r="M377" s="10"/>
      <c r="N377" s="10"/>
      <c r="O377" s="10"/>
    </row>
    <row r="378" ht="14.25" customHeight="1">
      <c r="K378" s="9"/>
      <c r="L378" s="10"/>
      <c r="M378" s="10"/>
      <c r="N378" s="10"/>
      <c r="O378" s="10"/>
    </row>
    <row r="379" ht="14.25" customHeight="1">
      <c r="K379" s="9"/>
      <c r="L379" s="10"/>
      <c r="M379" s="10"/>
      <c r="N379" s="10"/>
      <c r="O379" s="10"/>
    </row>
    <row r="380" ht="14.25" customHeight="1">
      <c r="K380" s="9"/>
      <c r="L380" s="10"/>
      <c r="M380" s="10"/>
      <c r="N380" s="10"/>
      <c r="O380" s="10"/>
    </row>
    <row r="381" ht="14.25" customHeight="1">
      <c r="K381" s="9"/>
      <c r="L381" s="10"/>
      <c r="M381" s="10"/>
      <c r="N381" s="10"/>
      <c r="O381" s="10"/>
    </row>
    <row r="382" ht="14.25" customHeight="1">
      <c r="K382" s="9"/>
      <c r="L382" s="10"/>
      <c r="M382" s="10"/>
      <c r="N382" s="10"/>
      <c r="O382" s="10"/>
    </row>
    <row r="383" ht="14.25" customHeight="1">
      <c r="K383" s="9"/>
      <c r="L383" s="10"/>
      <c r="M383" s="10"/>
      <c r="N383" s="10"/>
      <c r="O383" s="10"/>
    </row>
    <row r="384" ht="14.25" customHeight="1">
      <c r="K384" s="9"/>
      <c r="L384" s="10"/>
      <c r="M384" s="10"/>
      <c r="N384" s="10"/>
      <c r="O384" s="10"/>
    </row>
    <row r="385" ht="14.25" customHeight="1">
      <c r="K385" s="9"/>
      <c r="L385" s="10"/>
      <c r="M385" s="10"/>
      <c r="N385" s="10"/>
      <c r="O385" s="10"/>
    </row>
    <row r="386" ht="14.25" customHeight="1">
      <c r="K386" s="9"/>
      <c r="L386" s="10"/>
      <c r="M386" s="10"/>
      <c r="N386" s="10"/>
      <c r="O386" s="10"/>
    </row>
    <row r="387" ht="14.25" customHeight="1">
      <c r="K387" s="9"/>
      <c r="L387" s="10"/>
      <c r="M387" s="10"/>
      <c r="N387" s="10"/>
      <c r="O387" s="10"/>
    </row>
    <row r="388" ht="14.25" customHeight="1">
      <c r="K388" s="9"/>
      <c r="L388" s="10"/>
      <c r="M388" s="10"/>
      <c r="N388" s="10"/>
      <c r="O388" s="10"/>
    </row>
    <row r="389" ht="14.25" customHeight="1">
      <c r="K389" s="9"/>
      <c r="L389" s="10"/>
      <c r="M389" s="10"/>
      <c r="N389" s="10"/>
      <c r="O389" s="10"/>
    </row>
    <row r="390" ht="14.25" customHeight="1">
      <c r="K390" s="9"/>
      <c r="L390" s="10"/>
      <c r="M390" s="10"/>
      <c r="N390" s="10"/>
      <c r="O390" s="10"/>
    </row>
    <row r="391" ht="14.25" customHeight="1">
      <c r="K391" s="9"/>
      <c r="L391" s="10"/>
      <c r="M391" s="10"/>
      <c r="N391" s="10"/>
      <c r="O391" s="10"/>
    </row>
    <row r="392" ht="14.25" customHeight="1">
      <c r="K392" s="9"/>
      <c r="L392" s="10"/>
      <c r="M392" s="10"/>
      <c r="N392" s="10"/>
      <c r="O392" s="10"/>
    </row>
    <row r="393" ht="14.25" customHeight="1">
      <c r="K393" s="9"/>
      <c r="L393" s="10"/>
      <c r="M393" s="10"/>
      <c r="N393" s="10"/>
      <c r="O393" s="10"/>
    </row>
    <row r="394" ht="14.25" customHeight="1">
      <c r="K394" s="9"/>
      <c r="L394" s="10"/>
      <c r="M394" s="10"/>
      <c r="N394" s="10"/>
      <c r="O394" s="10"/>
    </row>
    <row r="395" ht="14.25" customHeight="1">
      <c r="K395" s="9"/>
      <c r="L395" s="10"/>
      <c r="M395" s="10"/>
      <c r="N395" s="10"/>
      <c r="O395" s="10"/>
    </row>
    <row r="396" ht="14.25" customHeight="1">
      <c r="K396" s="9"/>
      <c r="L396" s="10"/>
      <c r="M396" s="10"/>
      <c r="N396" s="10"/>
      <c r="O396" s="10"/>
    </row>
    <row r="397" ht="14.25" customHeight="1">
      <c r="K397" s="9"/>
      <c r="L397" s="10"/>
      <c r="M397" s="10"/>
      <c r="N397" s="10"/>
      <c r="O397" s="10"/>
    </row>
    <row r="398" ht="14.25" customHeight="1">
      <c r="K398" s="9"/>
      <c r="L398" s="10"/>
      <c r="M398" s="10"/>
      <c r="N398" s="10"/>
      <c r="O398" s="10"/>
    </row>
    <row r="399" ht="14.25" customHeight="1">
      <c r="K399" s="9"/>
      <c r="L399" s="10"/>
      <c r="M399" s="10"/>
      <c r="N399" s="10"/>
      <c r="O399" s="10"/>
    </row>
    <row r="400" ht="14.25" customHeight="1">
      <c r="K400" s="9"/>
      <c r="L400" s="10"/>
      <c r="M400" s="10"/>
      <c r="N400" s="10"/>
      <c r="O400" s="10"/>
    </row>
    <row r="401" ht="14.25" customHeight="1">
      <c r="K401" s="9"/>
      <c r="L401" s="10"/>
      <c r="M401" s="10"/>
      <c r="N401" s="10"/>
      <c r="O401" s="10"/>
    </row>
    <row r="402" ht="14.25" customHeight="1">
      <c r="K402" s="9"/>
      <c r="L402" s="10"/>
      <c r="M402" s="10"/>
      <c r="N402" s="10"/>
      <c r="O402" s="10"/>
    </row>
    <row r="403" ht="14.25" customHeight="1">
      <c r="K403" s="9"/>
      <c r="L403" s="10"/>
      <c r="M403" s="10"/>
      <c r="N403" s="10"/>
      <c r="O403" s="10"/>
    </row>
    <row r="404" ht="14.25" customHeight="1">
      <c r="K404" s="9"/>
      <c r="L404" s="10"/>
      <c r="M404" s="10"/>
      <c r="N404" s="10"/>
      <c r="O404" s="10"/>
    </row>
    <row r="405" ht="14.25" customHeight="1">
      <c r="K405" s="9"/>
      <c r="L405" s="10"/>
      <c r="M405" s="10"/>
      <c r="N405" s="10"/>
      <c r="O405" s="10"/>
    </row>
    <row r="406" ht="14.25" customHeight="1">
      <c r="K406" s="9"/>
      <c r="L406" s="10"/>
      <c r="M406" s="10"/>
      <c r="N406" s="10"/>
      <c r="O406" s="10"/>
    </row>
    <row r="407" ht="14.25" customHeight="1">
      <c r="K407" s="9"/>
      <c r="L407" s="10"/>
      <c r="M407" s="10"/>
      <c r="N407" s="10"/>
      <c r="O407" s="10"/>
    </row>
    <row r="408" ht="14.25" customHeight="1">
      <c r="K408" s="9"/>
      <c r="L408" s="10"/>
      <c r="M408" s="10"/>
      <c r="N408" s="10"/>
      <c r="O408" s="10"/>
    </row>
    <row r="409" ht="14.25" customHeight="1">
      <c r="K409" s="9"/>
      <c r="L409" s="10"/>
      <c r="M409" s="10"/>
      <c r="N409" s="10"/>
      <c r="O409" s="10"/>
    </row>
    <row r="410" ht="14.25" customHeight="1">
      <c r="K410" s="9"/>
      <c r="L410" s="10"/>
      <c r="M410" s="10"/>
      <c r="N410" s="10"/>
      <c r="O410" s="10"/>
    </row>
    <row r="411" ht="14.25" customHeight="1">
      <c r="K411" s="9"/>
      <c r="L411" s="10"/>
      <c r="M411" s="10"/>
      <c r="N411" s="10"/>
      <c r="O411" s="10"/>
    </row>
    <row r="412" ht="14.25" customHeight="1">
      <c r="K412" s="9"/>
      <c r="L412" s="10"/>
      <c r="M412" s="10"/>
      <c r="N412" s="10"/>
      <c r="O412" s="10"/>
    </row>
    <row r="413" ht="14.25" customHeight="1">
      <c r="K413" s="9"/>
      <c r="L413" s="10"/>
      <c r="M413" s="10"/>
      <c r="N413" s="10"/>
      <c r="O413" s="10"/>
    </row>
    <row r="414" ht="14.25" customHeight="1">
      <c r="K414" s="9"/>
      <c r="L414" s="10"/>
      <c r="M414" s="10"/>
      <c r="N414" s="10"/>
      <c r="O414" s="10"/>
    </row>
    <row r="415" ht="14.25" customHeight="1">
      <c r="K415" s="9"/>
      <c r="L415" s="10"/>
      <c r="M415" s="10"/>
      <c r="N415" s="10"/>
      <c r="O415" s="10"/>
    </row>
    <row r="416" ht="14.25" customHeight="1">
      <c r="K416" s="9"/>
      <c r="L416" s="10"/>
      <c r="M416" s="10"/>
      <c r="N416" s="10"/>
      <c r="O416" s="10"/>
    </row>
    <row r="417" ht="14.25" customHeight="1">
      <c r="K417" s="9"/>
      <c r="L417" s="10"/>
      <c r="M417" s="10"/>
      <c r="N417" s="10"/>
      <c r="O417" s="10"/>
    </row>
    <row r="418" ht="14.25" customHeight="1">
      <c r="K418" s="9"/>
      <c r="L418" s="10"/>
      <c r="M418" s="10"/>
      <c r="N418" s="10"/>
      <c r="O418" s="10"/>
    </row>
    <row r="419" ht="14.25" customHeight="1">
      <c r="K419" s="9"/>
      <c r="L419" s="10"/>
      <c r="M419" s="10"/>
      <c r="N419" s="10"/>
      <c r="O419" s="10"/>
    </row>
    <row r="420" ht="14.25" customHeight="1">
      <c r="K420" s="9"/>
      <c r="L420" s="10"/>
      <c r="M420" s="10"/>
      <c r="N420" s="10"/>
      <c r="O420" s="10"/>
    </row>
    <row r="421" ht="14.25" customHeight="1">
      <c r="K421" s="9"/>
      <c r="L421" s="10"/>
      <c r="M421" s="10"/>
      <c r="N421" s="10"/>
      <c r="O421" s="10"/>
    </row>
    <row r="422" ht="14.25" customHeight="1">
      <c r="K422" s="9"/>
      <c r="L422" s="10"/>
      <c r="M422" s="10"/>
      <c r="N422" s="10"/>
      <c r="O422" s="10"/>
    </row>
    <row r="423" ht="14.25" customHeight="1">
      <c r="K423" s="9"/>
      <c r="L423" s="10"/>
      <c r="M423" s="10"/>
      <c r="N423" s="10"/>
      <c r="O423" s="10"/>
    </row>
    <row r="424" ht="14.25" customHeight="1">
      <c r="K424" s="9"/>
      <c r="L424" s="10"/>
      <c r="M424" s="10"/>
      <c r="N424" s="10"/>
      <c r="O424" s="10"/>
    </row>
    <row r="425" ht="14.25" customHeight="1">
      <c r="K425" s="9"/>
      <c r="L425" s="10"/>
      <c r="M425" s="10"/>
      <c r="N425" s="10"/>
      <c r="O425" s="10"/>
    </row>
    <row r="426" ht="14.25" customHeight="1">
      <c r="K426" s="9"/>
      <c r="L426" s="10"/>
      <c r="M426" s="10"/>
      <c r="N426" s="10"/>
      <c r="O426" s="10"/>
    </row>
    <row r="427" ht="14.25" customHeight="1">
      <c r="K427" s="9"/>
      <c r="L427" s="10"/>
      <c r="M427" s="10"/>
      <c r="N427" s="10"/>
      <c r="O427" s="10"/>
    </row>
    <row r="428" ht="14.25" customHeight="1">
      <c r="K428" s="9"/>
      <c r="L428" s="10"/>
      <c r="M428" s="10"/>
      <c r="N428" s="10"/>
      <c r="O428" s="10"/>
    </row>
    <row r="429" ht="14.25" customHeight="1">
      <c r="K429" s="9"/>
      <c r="L429" s="10"/>
      <c r="M429" s="10"/>
      <c r="N429" s="10"/>
      <c r="O429" s="10"/>
    </row>
    <row r="430" ht="14.25" customHeight="1">
      <c r="K430" s="9"/>
      <c r="L430" s="10"/>
      <c r="M430" s="10"/>
      <c r="N430" s="10"/>
      <c r="O430" s="10"/>
    </row>
    <row r="431" ht="14.25" customHeight="1">
      <c r="K431" s="9"/>
      <c r="L431" s="10"/>
      <c r="M431" s="10"/>
      <c r="N431" s="10"/>
      <c r="O431" s="10"/>
    </row>
    <row r="432" ht="14.25" customHeight="1">
      <c r="K432" s="9"/>
      <c r="L432" s="10"/>
      <c r="M432" s="10"/>
      <c r="N432" s="10"/>
      <c r="O432" s="10"/>
    </row>
    <row r="433" ht="14.25" customHeight="1">
      <c r="K433" s="9"/>
      <c r="L433" s="10"/>
      <c r="M433" s="10"/>
      <c r="N433" s="10"/>
      <c r="O433" s="10"/>
    </row>
    <row r="434" ht="14.25" customHeight="1">
      <c r="K434" s="9"/>
      <c r="L434" s="10"/>
      <c r="M434" s="10"/>
      <c r="N434" s="10"/>
      <c r="O434" s="10"/>
    </row>
    <row r="435" ht="14.25" customHeight="1">
      <c r="K435" s="9"/>
      <c r="L435" s="10"/>
      <c r="M435" s="10"/>
      <c r="N435" s="10"/>
      <c r="O435" s="10"/>
    </row>
    <row r="436" ht="14.25" customHeight="1">
      <c r="K436" s="9"/>
      <c r="L436" s="10"/>
      <c r="M436" s="10"/>
      <c r="N436" s="10"/>
      <c r="O436" s="10"/>
    </row>
    <row r="437" ht="14.25" customHeight="1">
      <c r="K437" s="9"/>
      <c r="L437" s="10"/>
      <c r="M437" s="10"/>
      <c r="N437" s="10"/>
      <c r="O437" s="10"/>
    </row>
    <row r="438" ht="14.25" customHeight="1">
      <c r="K438" s="9"/>
      <c r="L438" s="10"/>
      <c r="M438" s="10"/>
      <c r="N438" s="10"/>
      <c r="O438" s="10"/>
    </row>
    <row r="439" ht="14.25" customHeight="1">
      <c r="K439" s="9"/>
      <c r="L439" s="10"/>
      <c r="M439" s="10"/>
      <c r="N439" s="10"/>
      <c r="O439" s="10"/>
    </row>
    <row r="440" ht="14.25" customHeight="1">
      <c r="K440" s="9"/>
      <c r="L440" s="10"/>
      <c r="M440" s="10"/>
      <c r="N440" s="10"/>
      <c r="O440" s="10"/>
    </row>
    <row r="441" ht="14.25" customHeight="1">
      <c r="K441" s="9"/>
      <c r="L441" s="10"/>
      <c r="M441" s="10"/>
      <c r="N441" s="10"/>
      <c r="O441" s="10"/>
    </row>
    <row r="442" ht="14.25" customHeight="1">
      <c r="K442" s="9"/>
      <c r="L442" s="10"/>
      <c r="M442" s="10"/>
      <c r="N442" s="10"/>
      <c r="O442" s="10"/>
    </row>
    <row r="443" ht="14.25" customHeight="1">
      <c r="K443" s="9"/>
      <c r="L443" s="10"/>
      <c r="M443" s="10"/>
      <c r="N443" s="10"/>
      <c r="O443" s="10"/>
    </row>
    <row r="444" ht="14.25" customHeight="1">
      <c r="K444" s="9"/>
      <c r="L444" s="10"/>
      <c r="M444" s="10"/>
      <c r="N444" s="10"/>
      <c r="O444" s="10"/>
    </row>
    <row r="445" ht="14.25" customHeight="1">
      <c r="K445" s="9"/>
      <c r="L445" s="10"/>
      <c r="M445" s="10"/>
      <c r="N445" s="10"/>
      <c r="O445" s="10"/>
    </row>
    <row r="446" ht="14.25" customHeight="1">
      <c r="K446" s="9"/>
      <c r="L446" s="10"/>
      <c r="M446" s="10"/>
      <c r="N446" s="10"/>
      <c r="O446" s="10"/>
    </row>
    <row r="447" ht="14.25" customHeight="1">
      <c r="K447" s="9"/>
      <c r="L447" s="10"/>
      <c r="M447" s="10"/>
      <c r="N447" s="10"/>
      <c r="O447" s="10"/>
    </row>
    <row r="448" ht="14.25" customHeight="1">
      <c r="K448" s="9"/>
      <c r="L448" s="10"/>
      <c r="M448" s="10"/>
      <c r="N448" s="10"/>
      <c r="O448" s="10"/>
    </row>
    <row r="449" ht="14.25" customHeight="1">
      <c r="K449" s="9"/>
      <c r="L449" s="10"/>
      <c r="M449" s="10"/>
      <c r="N449" s="10"/>
      <c r="O449" s="10"/>
    </row>
    <row r="450" ht="14.25" customHeight="1">
      <c r="K450" s="9"/>
      <c r="L450" s="10"/>
      <c r="M450" s="10"/>
      <c r="N450" s="10"/>
      <c r="O450" s="10"/>
    </row>
    <row r="451" ht="14.25" customHeight="1">
      <c r="K451" s="9"/>
      <c r="L451" s="10"/>
      <c r="M451" s="10"/>
      <c r="N451" s="10"/>
      <c r="O451" s="10"/>
    </row>
    <row r="452" ht="14.25" customHeight="1">
      <c r="K452" s="9"/>
      <c r="L452" s="10"/>
      <c r="M452" s="10"/>
      <c r="N452" s="10"/>
      <c r="O452" s="10"/>
    </row>
    <row r="453" ht="14.25" customHeight="1">
      <c r="K453" s="9"/>
      <c r="L453" s="10"/>
      <c r="M453" s="10"/>
      <c r="N453" s="10"/>
      <c r="O453" s="10"/>
    </row>
    <row r="454" ht="14.25" customHeight="1">
      <c r="K454" s="9"/>
      <c r="L454" s="10"/>
      <c r="M454" s="10"/>
      <c r="N454" s="10"/>
      <c r="O454" s="10"/>
    </row>
    <row r="455" ht="14.25" customHeight="1">
      <c r="K455" s="9"/>
      <c r="L455" s="10"/>
      <c r="M455" s="10"/>
      <c r="N455" s="10"/>
      <c r="O455" s="10"/>
    </row>
    <row r="456" ht="14.25" customHeight="1">
      <c r="K456" s="9"/>
      <c r="L456" s="10"/>
      <c r="M456" s="10"/>
      <c r="N456" s="10"/>
      <c r="O456" s="10"/>
    </row>
    <row r="457" ht="14.25" customHeight="1">
      <c r="K457" s="9"/>
      <c r="L457" s="10"/>
      <c r="M457" s="10"/>
      <c r="N457" s="10"/>
      <c r="O457" s="10"/>
    </row>
    <row r="458" ht="14.25" customHeight="1">
      <c r="K458" s="9"/>
      <c r="L458" s="10"/>
      <c r="M458" s="10"/>
      <c r="N458" s="10"/>
      <c r="O458" s="10"/>
    </row>
    <row r="459" ht="14.25" customHeight="1">
      <c r="K459" s="9"/>
      <c r="L459" s="10"/>
      <c r="M459" s="10"/>
      <c r="N459" s="10"/>
      <c r="O459" s="10"/>
    </row>
    <row r="460" ht="14.25" customHeight="1">
      <c r="K460" s="9"/>
      <c r="L460" s="10"/>
      <c r="M460" s="10"/>
      <c r="N460" s="10"/>
      <c r="O460" s="10"/>
    </row>
    <row r="461" ht="14.25" customHeight="1">
      <c r="K461" s="9"/>
      <c r="L461" s="10"/>
      <c r="M461" s="10"/>
      <c r="N461" s="10"/>
      <c r="O461" s="10"/>
    </row>
    <row r="462" ht="14.25" customHeight="1">
      <c r="K462" s="9"/>
      <c r="L462" s="10"/>
      <c r="M462" s="10"/>
      <c r="N462" s="10"/>
      <c r="O462" s="10"/>
    </row>
    <row r="463" ht="14.25" customHeight="1">
      <c r="K463" s="9"/>
      <c r="L463" s="10"/>
      <c r="M463" s="10"/>
      <c r="N463" s="10"/>
      <c r="O463" s="10"/>
    </row>
    <row r="464" ht="14.25" customHeight="1">
      <c r="K464" s="9"/>
      <c r="L464" s="10"/>
      <c r="M464" s="10"/>
      <c r="N464" s="10"/>
      <c r="O464" s="10"/>
    </row>
    <row r="465" ht="14.25" customHeight="1">
      <c r="K465" s="9"/>
      <c r="L465" s="10"/>
      <c r="M465" s="10"/>
      <c r="N465" s="10"/>
      <c r="O465" s="10"/>
    </row>
    <row r="466" ht="14.25" customHeight="1">
      <c r="K466" s="9"/>
      <c r="L466" s="10"/>
      <c r="M466" s="10"/>
      <c r="N466" s="10"/>
      <c r="O466" s="10"/>
    </row>
    <row r="467" ht="14.25" customHeight="1">
      <c r="K467" s="9"/>
      <c r="L467" s="10"/>
      <c r="M467" s="10"/>
      <c r="N467" s="10"/>
      <c r="O467" s="10"/>
    </row>
    <row r="468" ht="14.25" customHeight="1">
      <c r="K468" s="9"/>
      <c r="L468" s="10"/>
      <c r="M468" s="10"/>
      <c r="N468" s="10"/>
      <c r="O468" s="10"/>
    </row>
    <row r="469" ht="14.25" customHeight="1">
      <c r="K469" s="9"/>
      <c r="L469" s="10"/>
      <c r="M469" s="10"/>
      <c r="N469" s="10"/>
      <c r="O469" s="10"/>
    </row>
    <row r="470" ht="14.25" customHeight="1">
      <c r="K470" s="9"/>
      <c r="L470" s="10"/>
      <c r="M470" s="10"/>
      <c r="N470" s="10"/>
      <c r="O470" s="10"/>
    </row>
    <row r="471" ht="14.25" customHeight="1">
      <c r="K471" s="9"/>
      <c r="L471" s="10"/>
      <c r="M471" s="10"/>
      <c r="N471" s="10"/>
      <c r="O471" s="10"/>
    </row>
    <row r="472" ht="14.25" customHeight="1">
      <c r="K472" s="9"/>
      <c r="L472" s="10"/>
      <c r="M472" s="10"/>
      <c r="N472" s="10"/>
      <c r="O472" s="10"/>
    </row>
    <row r="473" ht="14.25" customHeight="1">
      <c r="K473" s="9"/>
      <c r="L473" s="10"/>
      <c r="M473" s="10"/>
      <c r="N473" s="10"/>
      <c r="O473" s="10"/>
    </row>
    <row r="474" ht="14.25" customHeight="1">
      <c r="K474" s="9"/>
      <c r="L474" s="10"/>
      <c r="M474" s="10"/>
      <c r="N474" s="10"/>
      <c r="O474" s="10"/>
    </row>
    <row r="475" ht="14.25" customHeight="1">
      <c r="K475" s="9"/>
      <c r="L475" s="10"/>
      <c r="M475" s="10"/>
      <c r="N475" s="10"/>
      <c r="O475" s="10"/>
    </row>
    <row r="476" ht="14.25" customHeight="1">
      <c r="K476" s="9"/>
      <c r="L476" s="10"/>
      <c r="M476" s="10"/>
      <c r="N476" s="10"/>
      <c r="O476" s="10"/>
    </row>
    <row r="477" ht="14.25" customHeight="1">
      <c r="K477" s="9"/>
      <c r="L477" s="10"/>
      <c r="M477" s="10"/>
      <c r="N477" s="10"/>
      <c r="O477" s="10"/>
    </row>
    <row r="478" ht="14.25" customHeight="1">
      <c r="K478" s="9"/>
      <c r="L478" s="10"/>
      <c r="M478" s="10"/>
      <c r="N478" s="10"/>
      <c r="O478" s="10"/>
    </row>
    <row r="479" ht="14.25" customHeight="1">
      <c r="K479" s="9"/>
      <c r="L479" s="10"/>
      <c r="M479" s="10"/>
      <c r="N479" s="10"/>
      <c r="O479" s="10"/>
    </row>
    <row r="480" ht="14.25" customHeight="1">
      <c r="K480" s="9"/>
      <c r="L480" s="10"/>
      <c r="M480" s="10"/>
      <c r="N480" s="10"/>
      <c r="O480" s="10"/>
    </row>
    <row r="481" ht="14.25" customHeight="1">
      <c r="K481" s="9"/>
      <c r="L481" s="10"/>
      <c r="M481" s="10"/>
      <c r="N481" s="10"/>
      <c r="O481" s="10"/>
    </row>
    <row r="482" ht="14.25" customHeight="1">
      <c r="K482" s="9"/>
      <c r="L482" s="10"/>
      <c r="M482" s="10"/>
      <c r="N482" s="10"/>
      <c r="O482" s="10"/>
    </row>
    <row r="483" ht="14.25" customHeight="1">
      <c r="K483" s="9"/>
      <c r="L483" s="10"/>
      <c r="M483" s="10"/>
      <c r="N483" s="10"/>
      <c r="O483" s="10"/>
    </row>
    <row r="484" ht="14.25" customHeight="1">
      <c r="K484" s="9"/>
      <c r="L484" s="10"/>
      <c r="M484" s="10"/>
      <c r="N484" s="10"/>
      <c r="O484" s="10"/>
    </row>
    <row r="485" ht="14.25" customHeight="1">
      <c r="K485" s="9"/>
      <c r="L485" s="10"/>
      <c r="M485" s="10"/>
      <c r="N485" s="10"/>
      <c r="O485" s="10"/>
    </row>
    <row r="486" ht="14.25" customHeight="1">
      <c r="K486" s="9"/>
      <c r="L486" s="10"/>
      <c r="M486" s="10"/>
      <c r="N486" s="10"/>
      <c r="O486" s="10"/>
    </row>
    <row r="487" ht="14.25" customHeight="1">
      <c r="K487" s="9"/>
      <c r="L487" s="10"/>
      <c r="M487" s="10"/>
      <c r="N487" s="10"/>
      <c r="O487" s="10"/>
    </row>
    <row r="488" ht="14.25" customHeight="1">
      <c r="K488" s="9"/>
      <c r="L488" s="10"/>
      <c r="M488" s="10"/>
      <c r="N488" s="10"/>
      <c r="O488" s="10"/>
    </row>
    <row r="489" ht="14.25" customHeight="1">
      <c r="K489" s="9"/>
      <c r="L489" s="10"/>
      <c r="M489" s="10"/>
      <c r="N489" s="10"/>
      <c r="O489" s="10"/>
    </row>
    <row r="490" ht="14.25" customHeight="1">
      <c r="K490" s="9"/>
      <c r="L490" s="10"/>
      <c r="M490" s="10"/>
      <c r="N490" s="10"/>
      <c r="O490" s="10"/>
    </row>
    <row r="491" ht="14.25" customHeight="1">
      <c r="K491" s="9"/>
      <c r="L491" s="10"/>
      <c r="M491" s="10"/>
      <c r="N491" s="10"/>
      <c r="O491" s="10"/>
    </row>
    <row r="492" ht="14.25" customHeight="1">
      <c r="K492" s="9"/>
      <c r="L492" s="10"/>
      <c r="M492" s="10"/>
      <c r="N492" s="10"/>
      <c r="O492" s="10"/>
    </row>
    <row r="493" ht="14.25" customHeight="1">
      <c r="K493" s="9"/>
      <c r="L493" s="10"/>
      <c r="M493" s="10"/>
      <c r="N493" s="10"/>
      <c r="O493" s="10"/>
    </row>
    <row r="494" ht="14.25" customHeight="1">
      <c r="K494" s="9"/>
      <c r="L494" s="10"/>
      <c r="M494" s="10"/>
      <c r="N494" s="10"/>
      <c r="O494" s="10"/>
    </row>
    <row r="495" ht="14.25" customHeight="1">
      <c r="K495" s="9"/>
      <c r="L495" s="10"/>
      <c r="M495" s="10"/>
      <c r="N495" s="10"/>
      <c r="O495" s="10"/>
    </row>
    <row r="496" ht="14.25" customHeight="1">
      <c r="K496" s="9"/>
      <c r="L496" s="10"/>
      <c r="M496" s="10"/>
      <c r="N496" s="10"/>
      <c r="O496" s="10"/>
    </row>
    <row r="497" ht="14.25" customHeight="1">
      <c r="K497" s="9"/>
      <c r="L497" s="10"/>
      <c r="M497" s="10"/>
      <c r="N497" s="10"/>
      <c r="O497" s="10"/>
    </row>
    <row r="498" ht="14.25" customHeight="1">
      <c r="K498" s="9"/>
      <c r="L498" s="10"/>
      <c r="M498" s="10"/>
      <c r="N498" s="10"/>
      <c r="O498" s="10"/>
    </row>
    <row r="499" ht="14.25" customHeight="1">
      <c r="K499" s="9"/>
      <c r="L499" s="10"/>
      <c r="M499" s="10"/>
      <c r="N499" s="10"/>
      <c r="O499" s="10"/>
    </row>
    <row r="500" ht="14.25" customHeight="1">
      <c r="K500" s="9"/>
      <c r="L500" s="10"/>
      <c r="M500" s="10"/>
      <c r="N500" s="10"/>
      <c r="O500" s="10"/>
    </row>
    <row r="501" ht="14.25" customHeight="1">
      <c r="K501" s="9"/>
      <c r="L501" s="10"/>
      <c r="M501" s="10"/>
      <c r="N501" s="10"/>
      <c r="O501" s="10"/>
    </row>
    <row r="502" ht="14.25" customHeight="1">
      <c r="K502" s="9"/>
      <c r="L502" s="10"/>
      <c r="M502" s="10"/>
      <c r="N502" s="10"/>
      <c r="O502" s="10"/>
    </row>
    <row r="503" ht="14.25" customHeight="1">
      <c r="K503" s="9"/>
      <c r="L503" s="10"/>
      <c r="M503" s="10"/>
      <c r="N503" s="10"/>
      <c r="O503" s="10"/>
    </row>
    <row r="504" ht="14.25" customHeight="1">
      <c r="K504" s="9"/>
      <c r="L504" s="10"/>
      <c r="M504" s="10"/>
      <c r="N504" s="10"/>
      <c r="O504" s="10"/>
    </row>
    <row r="505" ht="14.25" customHeight="1">
      <c r="K505" s="9"/>
      <c r="L505" s="10"/>
      <c r="M505" s="10"/>
      <c r="N505" s="10"/>
      <c r="O505" s="10"/>
    </row>
    <row r="506" ht="14.25" customHeight="1">
      <c r="K506" s="9"/>
      <c r="L506" s="10"/>
      <c r="M506" s="10"/>
      <c r="N506" s="10"/>
      <c r="O506" s="10"/>
    </row>
    <row r="507" ht="14.25" customHeight="1">
      <c r="K507" s="9"/>
      <c r="L507" s="10"/>
      <c r="M507" s="10"/>
      <c r="N507" s="10"/>
      <c r="O507" s="10"/>
    </row>
    <row r="508" ht="14.25" customHeight="1">
      <c r="K508" s="9"/>
      <c r="L508" s="10"/>
      <c r="M508" s="10"/>
      <c r="N508" s="10"/>
      <c r="O508" s="10"/>
    </row>
    <row r="509" ht="14.25" customHeight="1">
      <c r="K509" s="9"/>
      <c r="L509" s="10"/>
      <c r="M509" s="10"/>
      <c r="N509" s="10"/>
      <c r="O509" s="10"/>
    </row>
    <row r="510" ht="14.25" customHeight="1">
      <c r="K510" s="9"/>
      <c r="L510" s="10"/>
      <c r="M510" s="10"/>
      <c r="N510" s="10"/>
      <c r="O510" s="10"/>
    </row>
    <row r="511" ht="14.25" customHeight="1">
      <c r="K511" s="9"/>
      <c r="L511" s="10"/>
      <c r="M511" s="10"/>
      <c r="N511" s="10"/>
      <c r="O511" s="10"/>
    </row>
    <row r="512" ht="14.25" customHeight="1">
      <c r="K512" s="9"/>
      <c r="L512" s="10"/>
      <c r="M512" s="10"/>
      <c r="N512" s="10"/>
      <c r="O512" s="10"/>
    </row>
    <row r="513" ht="14.25" customHeight="1">
      <c r="K513" s="9"/>
      <c r="L513" s="10"/>
      <c r="M513" s="10"/>
      <c r="N513" s="10"/>
      <c r="O513" s="10"/>
    </row>
    <row r="514" ht="14.25" customHeight="1">
      <c r="K514" s="9"/>
      <c r="L514" s="10"/>
      <c r="M514" s="10"/>
      <c r="N514" s="10"/>
      <c r="O514" s="10"/>
    </row>
    <row r="515" ht="14.25" customHeight="1">
      <c r="K515" s="9"/>
      <c r="L515" s="10"/>
      <c r="M515" s="10"/>
      <c r="N515" s="10"/>
      <c r="O515" s="10"/>
    </row>
    <row r="516" ht="14.25" customHeight="1">
      <c r="K516" s="9"/>
      <c r="L516" s="10"/>
      <c r="M516" s="10"/>
      <c r="N516" s="10"/>
      <c r="O516" s="10"/>
    </row>
    <row r="517" ht="14.25" customHeight="1">
      <c r="K517" s="9"/>
      <c r="L517" s="10"/>
      <c r="M517" s="10"/>
      <c r="N517" s="10"/>
      <c r="O517" s="10"/>
    </row>
    <row r="518" ht="14.25" customHeight="1">
      <c r="K518" s="9"/>
      <c r="L518" s="10"/>
      <c r="M518" s="10"/>
      <c r="N518" s="10"/>
      <c r="O518" s="10"/>
    </row>
    <row r="519" ht="14.25" customHeight="1">
      <c r="K519" s="9"/>
      <c r="L519" s="10"/>
      <c r="M519" s="10"/>
      <c r="N519" s="10"/>
      <c r="O519" s="10"/>
    </row>
    <row r="520" ht="14.25" customHeight="1">
      <c r="K520" s="9"/>
      <c r="L520" s="10"/>
      <c r="M520" s="10"/>
      <c r="N520" s="10"/>
      <c r="O520" s="10"/>
    </row>
    <row r="521" ht="14.25" customHeight="1">
      <c r="K521" s="9"/>
      <c r="L521" s="10"/>
      <c r="M521" s="10"/>
      <c r="N521" s="10"/>
      <c r="O521" s="10"/>
    </row>
    <row r="522" ht="14.25" customHeight="1">
      <c r="K522" s="9"/>
      <c r="L522" s="10"/>
      <c r="M522" s="10"/>
      <c r="N522" s="10"/>
      <c r="O522" s="10"/>
    </row>
    <row r="523" ht="14.25" customHeight="1">
      <c r="K523" s="9"/>
      <c r="L523" s="10"/>
      <c r="M523" s="10"/>
      <c r="N523" s="10"/>
      <c r="O523" s="10"/>
    </row>
    <row r="524" ht="14.25" customHeight="1">
      <c r="K524" s="9"/>
      <c r="L524" s="10"/>
      <c r="M524" s="10"/>
      <c r="N524" s="10"/>
      <c r="O524" s="10"/>
    </row>
    <row r="525" ht="14.25" customHeight="1">
      <c r="K525" s="9"/>
      <c r="L525" s="10"/>
      <c r="M525" s="10"/>
      <c r="N525" s="10"/>
      <c r="O525" s="10"/>
    </row>
    <row r="526" ht="14.25" customHeight="1">
      <c r="K526" s="9"/>
      <c r="L526" s="10"/>
      <c r="M526" s="10"/>
      <c r="N526" s="10"/>
      <c r="O526" s="10"/>
    </row>
    <row r="527" ht="14.25" customHeight="1">
      <c r="K527" s="9"/>
      <c r="L527" s="10"/>
      <c r="M527" s="10"/>
      <c r="N527" s="10"/>
      <c r="O527" s="10"/>
    </row>
    <row r="528" ht="14.25" customHeight="1">
      <c r="K528" s="9"/>
      <c r="L528" s="10"/>
      <c r="M528" s="10"/>
      <c r="N528" s="10"/>
      <c r="O528" s="10"/>
    </row>
    <row r="529" ht="14.25" customHeight="1">
      <c r="K529" s="9"/>
      <c r="L529" s="10"/>
      <c r="M529" s="10"/>
      <c r="N529" s="10"/>
      <c r="O529" s="10"/>
    </row>
    <row r="530" ht="14.25" customHeight="1">
      <c r="K530" s="9"/>
      <c r="L530" s="10"/>
      <c r="M530" s="10"/>
      <c r="N530" s="10"/>
      <c r="O530" s="10"/>
    </row>
    <row r="531" ht="14.25" customHeight="1">
      <c r="K531" s="9"/>
      <c r="L531" s="10"/>
      <c r="M531" s="10"/>
      <c r="N531" s="10"/>
      <c r="O531" s="10"/>
    </row>
    <row r="532" ht="14.25" customHeight="1">
      <c r="K532" s="9"/>
      <c r="L532" s="10"/>
      <c r="M532" s="10"/>
      <c r="N532" s="10"/>
      <c r="O532" s="10"/>
    </row>
    <row r="533" ht="14.25" customHeight="1">
      <c r="K533" s="9"/>
      <c r="L533" s="10"/>
      <c r="M533" s="10"/>
      <c r="N533" s="10"/>
      <c r="O533" s="10"/>
    </row>
    <row r="534" ht="14.25" customHeight="1">
      <c r="K534" s="9"/>
      <c r="L534" s="10"/>
      <c r="M534" s="10"/>
      <c r="N534" s="10"/>
      <c r="O534" s="10"/>
    </row>
    <row r="535" ht="14.25" customHeight="1">
      <c r="K535" s="9"/>
      <c r="L535" s="10"/>
      <c r="M535" s="10"/>
      <c r="N535" s="10"/>
      <c r="O535" s="10"/>
    </row>
    <row r="536" ht="14.25" customHeight="1">
      <c r="K536" s="9"/>
      <c r="L536" s="10"/>
      <c r="M536" s="10"/>
      <c r="N536" s="10"/>
      <c r="O536" s="10"/>
    </row>
    <row r="537" ht="14.25" customHeight="1">
      <c r="K537" s="9"/>
      <c r="L537" s="10"/>
      <c r="M537" s="10"/>
      <c r="N537" s="10"/>
      <c r="O537" s="10"/>
    </row>
    <row r="538" ht="14.25" customHeight="1">
      <c r="K538" s="9"/>
      <c r="L538" s="10"/>
      <c r="M538" s="10"/>
      <c r="N538" s="10"/>
      <c r="O538" s="10"/>
    </row>
    <row r="539" ht="14.25" customHeight="1">
      <c r="K539" s="9"/>
      <c r="L539" s="10"/>
      <c r="M539" s="10"/>
      <c r="N539" s="10"/>
      <c r="O539" s="10"/>
    </row>
    <row r="540" ht="14.25" customHeight="1">
      <c r="K540" s="9"/>
      <c r="L540" s="10"/>
      <c r="M540" s="10"/>
      <c r="N540" s="10"/>
      <c r="O540" s="10"/>
    </row>
    <row r="541" ht="14.25" customHeight="1">
      <c r="K541" s="9"/>
      <c r="L541" s="10"/>
      <c r="M541" s="10"/>
      <c r="N541" s="10"/>
      <c r="O541" s="10"/>
    </row>
    <row r="542" ht="14.25" customHeight="1">
      <c r="K542" s="9"/>
      <c r="L542" s="10"/>
      <c r="M542" s="10"/>
      <c r="N542" s="10"/>
      <c r="O542" s="10"/>
    </row>
    <row r="543" ht="14.25" customHeight="1">
      <c r="K543" s="9"/>
      <c r="L543" s="10"/>
      <c r="M543" s="10"/>
      <c r="N543" s="10"/>
      <c r="O543" s="10"/>
    </row>
    <row r="544" ht="14.25" customHeight="1">
      <c r="K544" s="9"/>
      <c r="L544" s="10"/>
      <c r="M544" s="10"/>
      <c r="N544" s="10"/>
      <c r="O544" s="10"/>
    </row>
    <row r="545" ht="14.25" customHeight="1">
      <c r="K545" s="9"/>
      <c r="L545" s="10"/>
      <c r="M545" s="10"/>
      <c r="N545" s="10"/>
      <c r="O545" s="10"/>
    </row>
    <row r="546" ht="14.25" customHeight="1">
      <c r="K546" s="9"/>
      <c r="L546" s="10"/>
      <c r="M546" s="10"/>
      <c r="N546" s="10"/>
      <c r="O546" s="10"/>
    </row>
    <row r="547" ht="14.25" customHeight="1">
      <c r="K547" s="9"/>
      <c r="L547" s="10"/>
      <c r="M547" s="10"/>
      <c r="N547" s="10"/>
      <c r="O547" s="10"/>
    </row>
    <row r="548" ht="14.25" customHeight="1">
      <c r="K548" s="9"/>
      <c r="L548" s="10"/>
      <c r="M548" s="10"/>
      <c r="N548" s="10"/>
      <c r="O548" s="10"/>
    </row>
    <row r="549" ht="14.25" customHeight="1">
      <c r="K549" s="9"/>
      <c r="L549" s="10"/>
      <c r="M549" s="10"/>
      <c r="N549" s="10"/>
      <c r="O549" s="10"/>
    </row>
    <row r="550" ht="14.25" customHeight="1">
      <c r="K550" s="9"/>
      <c r="L550" s="10"/>
      <c r="M550" s="10"/>
      <c r="N550" s="10"/>
      <c r="O550" s="10"/>
    </row>
    <row r="551" ht="14.25" customHeight="1">
      <c r="K551" s="9"/>
      <c r="L551" s="10"/>
      <c r="M551" s="10"/>
      <c r="N551" s="10"/>
      <c r="O551" s="10"/>
    </row>
    <row r="552" ht="14.25" customHeight="1">
      <c r="K552" s="9"/>
      <c r="L552" s="10"/>
      <c r="M552" s="10"/>
      <c r="N552" s="10"/>
      <c r="O552" s="10"/>
    </row>
    <row r="553" ht="14.25" customHeight="1">
      <c r="K553" s="9"/>
      <c r="L553" s="10"/>
      <c r="M553" s="10"/>
      <c r="N553" s="10"/>
      <c r="O553" s="10"/>
    </row>
    <row r="554" ht="14.25" customHeight="1">
      <c r="K554" s="9"/>
      <c r="L554" s="10"/>
      <c r="M554" s="10"/>
      <c r="N554" s="10"/>
      <c r="O554" s="10"/>
    </row>
    <row r="555" ht="14.25" customHeight="1">
      <c r="K555" s="9"/>
      <c r="L555" s="10"/>
      <c r="M555" s="10"/>
      <c r="N555" s="10"/>
      <c r="O555" s="10"/>
    </row>
    <row r="556" ht="14.25" customHeight="1">
      <c r="K556" s="9"/>
      <c r="L556" s="10"/>
      <c r="M556" s="10"/>
      <c r="N556" s="10"/>
      <c r="O556" s="10"/>
    </row>
    <row r="557" ht="14.25" customHeight="1">
      <c r="K557" s="9"/>
      <c r="L557" s="10"/>
      <c r="M557" s="10"/>
      <c r="N557" s="10"/>
      <c r="O557" s="10"/>
    </row>
    <row r="558" ht="14.25" customHeight="1">
      <c r="K558" s="9"/>
      <c r="L558" s="10"/>
      <c r="M558" s="10"/>
      <c r="N558" s="10"/>
      <c r="O558" s="10"/>
    </row>
    <row r="559" ht="14.25" customHeight="1">
      <c r="K559" s="9"/>
      <c r="L559" s="10"/>
      <c r="M559" s="10"/>
      <c r="N559" s="10"/>
      <c r="O559" s="10"/>
    </row>
    <row r="560" ht="14.25" customHeight="1">
      <c r="K560" s="9"/>
      <c r="L560" s="10"/>
      <c r="M560" s="10"/>
      <c r="N560" s="10"/>
      <c r="O560" s="10"/>
    </row>
    <row r="561" ht="14.25" customHeight="1">
      <c r="K561" s="9"/>
      <c r="L561" s="10"/>
      <c r="M561" s="10"/>
      <c r="N561" s="10"/>
      <c r="O561" s="10"/>
    </row>
    <row r="562" ht="14.25" customHeight="1">
      <c r="K562" s="9"/>
      <c r="L562" s="10"/>
      <c r="M562" s="10"/>
      <c r="N562" s="10"/>
      <c r="O562" s="10"/>
    </row>
    <row r="563" ht="14.25" customHeight="1">
      <c r="K563" s="9"/>
      <c r="L563" s="10"/>
      <c r="M563" s="10"/>
      <c r="N563" s="10"/>
      <c r="O563" s="10"/>
    </row>
    <row r="564" ht="14.25" customHeight="1">
      <c r="K564" s="9"/>
      <c r="L564" s="10"/>
      <c r="M564" s="10"/>
      <c r="N564" s="10"/>
      <c r="O564" s="10"/>
    </row>
    <row r="565" ht="14.25" customHeight="1">
      <c r="K565" s="9"/>
      <c r="L565" s="10"/>
      <c r="M565" s="10"/>
      <c r="N565" s="10"/>
      <c r="O565" s="10"/>
    </row>
    <row r="566" ht="14.25" customHeight="1">
      <c r="K566" s="9"/>
      <c r="L566" s="10"/>
      <c r="M566" s="10"/>
      <c r="N566" s="10"/>
      <c r="O566" s="10"/>
    </row>
    <row r="567" ht="14.25" customHeight="1">
      <c r="K567" s="9"/>
      <c r="L567" s="10"/>
      <c r="M567" s="10"/>
      <c r="N567" s="10"/>
      <c r="O567" s="10"/>
    </row>
    <row r="568" ht="14.25" customHeight="1">
      <c r="K568" s="9"/>
      <c r="L568" s="10"/>
      <c r="M568" s="10"/>
      <c r="N568" s="10"/>
      <c r="O568" s="10"/>
    </row>
    <row r="569" ht="14.25" customHeight="1">
      <c r="K569" s="9"/>
      <c r="L569" s="10"/>
      <c r="M569" s="10"/>
      <c r="N569" s="10"/>
      <c r="O569" s="10"/>
    </row>
    <row r="570" ht="14.25" customHeight="1">
      <c r="K570" s="9"/>
      <c r="L570" s="10"/>
      <c r="M570" s="10"/>
      <c r="N570" s="10"/>
      <c r="O570" s="10"/>
    </row>
    <row r="571" ht="14.25" customHeight="1">
      <c r="K571" s="9"/>
      <c r="L571" s="10"/>
      <c r="M571" s="10"/>
      <c r="N571" s="10"/>
      <c r="O571" s="10"/>
    </row>
    <row r="572" ht="14.25" customHeight="1">
      <c r="K572" s="9"/>
      <c r="L572" s="10"/>
      <c r="M572" s="10"/>
      <c r="N572" s="10"/>
      <c r="O572" s="10"/>
    </row>
    <row r="573" ht="14.25" customHeight="1">
      <c r="K573" s="9"/>
      <c r="L573" s="10"/>
      <c r="M573" s="10"/>
      <c r="N573" s="10"/>
      <c r="O573" s="10"/>
    </row>
    <row r="574" ht="14.25" customHeight="1">
      <c r="K574" s="9"/>
      <c r="L574" s="10"/>
      <c r="M574" s="10"/>
      <c r="N574" s="10"/>
      <c r="O574" s="10"/>
    </row>
    <row r="575" ht="14.25" customHeight="1">
      <c r="K575" s="9"/>
      <c r="L575" s="10"/>
      <c r="M575" s="10"/>
      <c r="N575" s="10"/>
      <c r="O575" s="10"/>
    </row>
    <row r="576" ht="14.25" customHeight="1">
      <c r="K576" s="9"/>
      <c r="L576" s="10"/>
      <c r="M576" s="10"/>
      <c r="N576" s="10"/>
      <c r="O576" s="10"/>
    </row>
    <row r="577" ht="14.25" customHeight="1">
      <c r="K577" s="9"/>
      <c r="L577" s="10"/>
      <c r="M577" s="10"/>
      <c r="N577" s="10"/>
      <c r="O577" s="10"/>
    </row>
    <row r="578" ht="14.25" customHeight="1">
      <c r="K578" s="9"/>
      <c r="L578" s="10"/>
      <c r="M578" s="10"/>
      <c r="N578" s="10"/>
      <c r="O578" s="10"/>
    </row>
    <row r="579" ht="14.25" customHeight="1">
      <c r="K579" s="9"/>
      <c r="L579" s="10"/>
      <c r="M579" s="10"/>
      <c r="N579" s="10"/>
      <c r="O579" s="10"/>
    </row>
    <row r="580" ht="14.25" customHeight="1">
      <c r="K580" s="9"/>
      <c r="L580" s="10"/>
      <c r="M580" s="10"/>
      <c r="N580" s="10"/>
      <c r="O580" s="10"/>
    </row>
    <row r="581" ht="14.25" customHeight="1">
      <c r="K581" s="9"/>
      <c r="L581" s="10"/>
      <c r="M581" s="10"/>
      <c r="N581" s="10"/>
      <c r="O581" s="10"/>
    </row>
    <row r="582" ht="14.25" customHeight="1">
      <c r="K582" s="9"/>
      <c r="L582" s="10"/>
      <c r="M582" s="10"/>
      <c r="N582" s="10"/>
      <c r="O582" s="10"/>
    </row>
    <row r="583" ht="14.25" customHeight="1">
      <c r="K583" s="9"/>
      <c r="L583" s="10"/>
      <c r="M583" s="10"/>
      <c r="N583" s="10"/>
      <c r="O583" s="10"/>
    </row>
    <row r="584" ht="14.25" customHeight="1">
      <c r="K584" s="9"/>
      <c r="L584" s="10"/>
      <c r="M584" s="10"/>
      <c r="N584" s="10"/>
      <c r="O584" s="10"/>
    </row>
    <row r="585" ht="14.25" customHeight="1">
      <c r="K585" s="9"/>
      <c r="L585" s="10"/>
      <c r="M585" s="10"/>
      <c r="N585" s="10"/>
      <c r="O585" s="10"/>
    </row>
    <row r="586" ht="14.25" customHeight="1">
      <c r="K586" s="9"/>
      <c r="L586" s="10"/>
      <c r="M586" s="10"/>
      <c r="N586" s="10"/>
      <c r="O586" s="10"/>
    </row>
    <row r="587" ht="14.25" customHeight="1">
      <c r="K587" s="9"/>
      <c r="L587" s="10"/>
      <c r="M587" s="10"/>
      <c r="N587" s="10"/>
      <c r="O587" s="10"/>
    </row>
    <row r="588" ht="14.25" customHeight="1">
      <c r="K588" s="9"/>
      <c r="L588" s="10"/>
      <c r="M588" s="10"/>
      <c r="N588" s="10"/>
      <c r="O588" s="10"/>
    </row>
    <row r="589" ht="14.25" customHeight="1">
      <c r="K589" s="9"/>
      <c r="L589" s="10"/>
      <c r="M589" s="10"/>
      <c r="N589" s="10"/>
      <c r="O589" s="10"/>
    </row>
    <row r="590" ht="14.25" customHeight="1">
      <c r="K590" s="9"/>
      <c r="L590" s="10"/>
      <c r="M590" s="10"/>
      <c r="N590" s="10"/>
      <c r="O590" s="10"/>
    </row>
    <row r="591" ht="14.25" customHeight="1">
      <c r="K591" s="9"/>
      <c r="L591" s="10"/>
      <c r="M591" s="10"/>
      <c r="N591" s="10"/>
      <c r="O591" s="10"/>
    </row>
    <row r="592" ht="14.25" customHeight="1">
      <c r="K592" s="9"/>
      <c r="L592" s="10"/>
      <c r="M592" s="10"/>
      <c r="N592" s="10"/>
      <c r="O592" s="10"/>
    </row>
    <row r="593" ht="14.25" customHeight="1">
      <c r="K593" s="9"/>
      <c r="L593" s="10"/>
      <c r="M593" s="10"/>
      <c r="N593" s="10"/>
      <c r="O593" s="10"/>
    </row>
    <row r="594" ht="14.25" customHeight="1">
      <c r="K594" s="9"/>
      <c r="L594" s="10"/>
      <c r="M594" s="10"/>
      <c r="N594" s="10"/>
      <c r="O594" s="10"/>
    </row>
    <row r="595" ht="14.25" customHeight="1">
      <c r="K595" s="9"/>
      <c r="L595" s="10"/>
      <c r="M595" s="10"/>
      <c r="N595" s="10"/>
      <c r="O595" s="10"/>
    </row>
    <row r="596" ht="14.25" customHeight="1">
      <c r="K596" s="9"/>
      <c r="L596" s="10"/>
      <c r="M596" s="10"/>
      <c r="N596" s="10"/>
      <c r="O596" s="10"/>
    </row>
    <row r="597" ht="14.25" customHeight="1">
      <c r="K597" s="9"/>
      <c r="L597" s="10"/>
      <c r="M597" s="10"/>
      <c r="N597" s="10"/>
      <c r="O597" s="10"/>
    </row>
    <row r="598" ht="14.25" customHeight="1">
      <c r="K598" s="9"/>
      <c r="L598" s="10"/>
      <c r="M598" s="10"/>
      <c r="N598" s="10"/>
      <c r="O598" s="10"/>
    </row>
    <row r="599" ht="14.25" customHeight="1">
      <c r="K599" s="9"/>
      <c r="L599" s="10"/>
      <c r="M599" s="10"/>
      <c r="N599" s="10"/>
      <c r="O599" s="10"/>
    </row>
    <row r="600" ht="14.25" customHeight="1">
      <c r="K600" s="9"/>
      <c r="L600" s="10"/>
      <c r="M600" s="10"/>
      <c r="N600" s="10"/>
      <c r="O600" s="10"/>
    </row>
    <row r="601" ht="14.25" customHeight="1">
      <c r="K601" s="9"/>
      <c r="L601" s="10"/>
      <c r="M601" s="10"/>
      <c r="N601" s="10"/>
      <c r="O601" s="10"/>
    </row>
    <row r="602" ht="14.25" customHeight="1">
      <c r="K602" s="9"/>
      <c r="L602" s="10"/>
      <c r="M602" s="10"/>
      <c r="N602" s="10"/>
      <c r="O602" s="10"/>
    </row>
    <row r="603" ht="14.25" customHeight="1">
      <c r="K603" s="9"/>
      <c r="L603" s="10"/>
      <c r="M603" s="10"/>
      <c r="N603" s="10"/>
      <c r="O603" s="10"/>
    </row>
    <row r="604" ht="14.25" customHeight="1">
      <c r="K604" s="9"/>
      <c r="L604" s="10"/>
      <c r="M604" s="10"/>
      <c r="N604" s="10"/>
      <c r="O604" s="10"/>
    </row>
    <row r="605" ht="14.25" customHeight="1">
      <c r="K605" s="9"/>
      <c r="L605" s="10"/>
      <c r="M605" s="10"/>
      <c r="N605" s="10"/>
      <c r="O605" s="10"/>
    </row>
    <row r="606" ht="14.25" customHeight="1">
      <c r="K606" s="9"/>
      <c r="L606" s="10"/>
      <c r="M606" s="10"/>
      <c r="N606" s="10"/>
      <c r="O606" s="10"/>
    </row>
    <row r="607" ht="14.25" customHeight="1">
      <c r="K607" s="9"/>
      <c r="L607" s="10"/>
      <c r="M607" s="10"/>
      <c r="N607" s="10"/>
      <c r="O607" s="10"/>
    </row>
    <row r="608" ht="14.25" customHeight="1">
      <c r="K608" s="9"/>
      <c r="L608" s="10"/>
      <c r="M608" s="10"/>
      <c r="N608" s="10"/>
      <c r="O608" s="10"/>
    </row>
    <row r="609" ht="14.25" customHeight="1">
      <c r="K609" s="9"/>
      <c r="L609" s="10"/>
      <c r="M609" s="10"/>
      <c r="N609" s="10"/>
      <c r="O609" s="10"/>
    </row>
    <row r="610" ht="14.25" customHeight="1">
      <c r="K610" s="9"/>
      <c r="L610" s="10"/>
      <c r="M610" s="10"/>
      <c r="N610" s="10"/>
      <c r="O610" s="10"/>
    </row>
    <row r="611" ht="14.25" customHeight="1">
      <c r="K611" s="9"/>
      <c r="L611" s="10"/>
      <c r="M611" s="10"/>
      <c r="N611" s="10"/>
      <c r="O611" s="10"/>
    </row>
    <row r="612" ht="14.25" customHeight="1">
      <c r="K612" s="9"/>
      <c r="L612" s="10"/>
      <c r="M612" s="10"/>
      <c r="N612" s="10"/>
      <c r="O612" s="10"/>
    </row>
    <row r="613" ht="14.25" customHeight="1">
      <c r="K613" s="9"/>
      <c r="L613" s="10"/>
      <c r="M613" s="10"/>
      <c r="N613" s="10"/>
      <c r="O613" s="10"/>
    </row>
    <row r="614" ht="14.25" customHeight="1">
      <c r="K614" s="9"/>
      <c r="L614" s="10"/>
      <c r="M614" s="10"/>
      <c r="N614" s="10"/>
      <c r="O614" s="10"/>
    </row>
    <row r="615" ht="14.25" customHeight="1">
      <c r="K615" s="9"/>
      <c r="L615" s="10"/>
      <c r="M615" s="10"/>
      <c r="N615" s="10"/>
      <c r="O615" s="10"/>
    </row>
    <row r="616" ht="14.25" customHeight="1">
      <c r="K616" s="9"/>
      <c r="L616" s="10"/>
      <c r="M616" s="10"/>
      <c r="N616" s="10"/>
      <c r="O616" s="10"/>
    </row>
    <row r="617" ht="14.25" customHeight="1">
      <c r="K617" s="9"/>
      <c r="L617" s="10"/>
      <c r="M617" s="10"/>
      <c r="N617" s="10"/>
      <c r="O617" s="10"/>
    </row>
    <row r="618" ht="14.25" customHeight="1">
      <c r="K618" s="9"/>
      <c r="L618" s="10"/>
      <c r="M618" s="10"/>
      <c r="N618" s="10"/>
      <c r="O618" s="10"/>
    </row>
    <row r="619" ht="14.25" customHeight="1">
      <c r="K619" s="9"/>
      <c r="L619" s="10"/>
      <c r="M619" s="10"/>
      <c r="N619" s="10"/>
      <c r="O619" s="10"/>
    </row>
    <row r="620" ht="14.25" customHeight="1">
      <c r="K620" s="9"/>
      <c r="L620" s="10"/>
      <c r="M620" s="10"/>
      <c r="N620" s="10"/>
      <c r="O620" s="10"/>
    </row>
    <row r="621" ht="14.25" customHeight="1">
      <c r="K621" s="9"/>
      <c r="L621" s="10"/>
      <c r="M621" s="10"/>
      <c r="N621" s="10"/>
      <c r="O621" s="10"/>
    </row>
    <row r="622" ht="14.25" customHeight="1">
      <c r="K622" s="9"/>
      <c r="L622" s="10"/>
      <c r="M622" s="10"/>
      <c r="N622" s="10"/>
      <c r="O622" s="10"/>
    </row>
    <row r="623" ht="14.25" customHeight="1">
      <c r="K623" s="9"/>
      <c r="L623" s="10"/>
      <c r="M623" s="10"/>
      <c r="N623" s="10"/>
      <c r="O623" s="10"/>
    </row>
    <row r="624" ht="14.25" customHeight="1">
      <c r="K624" s="9"/>
      <c r="L624" s="10"/>
      <c r="M624" s="10"/>
      <c r="N624" s="10"/>
      <c r="O624" s="10"/>
    </row>
    <row r="625" ht="14.25" customHeight="1">
      <c r="K625" s="9"/>
      <c r="L625" s="10"/>
      <c r="M625" s="10"/>
      <c r="N625" s="10"/>
      <c r="O625" s="10"/>
    </row>
    <row r="626" ht="14.25" customHeight="1">
      <c r="K626" s="9"/>
      <c r="L626" s="10"/>
      <c r="M626" s="10"/>
      <c r="N626" s="10"/>
      <c r="O626" s="10"/>
    </row>
    <row r="627" ht="14.25" customHeight="1">
      <c r="K627" s="9"/>
      <c r="L627" s="10"/>
      <c r="M627" s="10"/>
      <c r="N627" s="10"/>
      <c r="O627" s="10"/>
    </row>
    <row r="628" ht="14.25" customHeight="1">
      <c r="K628" s="9"/>
      <c r="L628" s="10"/>
      <c r="M628" s="10"/>
      <c r="N628" s="10"/>
      <c r="O628" s="10"/>
    </row>
    <row r="629" ht="14.25" customHeight="1">
      <c r="K629" s="9"/>
      <c r="L629" s="10"/>
      <c r="M629" s="10"/>
      <c r="N629" s="10"/>
      <c r="O629" s="10"/>
    </row>
    <row r="630" ht="14.25" customHeight="1">
      <c r="K630" s="9"/>
      <c r="L630" s="10"/>
      <c r="M630" s="10"/>
      <c r="N630" s="10"/>
      <c r="O630" s="10"/>
    </row>
    <row r="631" ht="14.25" customHeight="1">
      <c r="K631" s="9"/>
      <c r="L631" s="10"/>
      <c r="M631" s="10"/>
      <c r="N631" s="10"/>
      <c r="O631" s="10"/>
    </row>
    <row r="632" ht="14.25" customHeight="1">
      <c r="K632" s="9"/>
      <c r="L632" s="10"/>
      <c r="M632" s="10"/>
      <c r="N632" s="10"/>
      <c r="O632" s="10"/>
    </row>
    <row r="633" ht="14.25" customHeight="1">
      <c r="K633" s="9"/>
      <c r="L633" s="10"/>
      <c r="M633" s="10"/>
      <c r="N633" s="10"/>
      <c r="O633" s="10"/>
    </row>
    <row r="634" ht="14.25" customHeight="1">
      <c r="K634" s="9"/>
      <c r="L634" s="10"/>
      <c r="M634" s="10"/>
      <c r="N634" s="10"/>
      <c r="O634" s="10"/>
    </row>
    <row r="635" ht="14.25" customHeight="1">
      <c r="K635" s="9"/>
      <c r="L635" s="10"/>
      <c r="M635" s="10"/>
      <c r="N635" s="10"/>
      <c r="O635" s="10"/>
    </row>
    <row r="636" ht="14.25" customHeight="1">
      <c r="K636" s="9"/>
      <c r="L636" s="10"/>
      <c r="M636" s="10"/>
      <c r="N636" s="10"/>
      <c r="O636" s="10"/>
    </row>
    <row r="637" ht="14.25" customHeight="1">
      <c r="K637" s="9"/>
      <c r="L637" s="10"/>
      <c r="M637" s="10"/>
      <c r="N637" s="10"/>
      <c r="O637" s="10"/>
    </row>
    <row r="638" ht="14.25" customHeight="1">
      <c r="K638" s="9"/>
      <c r="L638" s="10"/>
      <c r="M638" s="10"/>
      <c r="N638" s="10"/>
      <c r="O638" s="10"/>
    </row>
    <row r="639" ht="14.25" customHeight="1">
      <c r="K639" s="9"/>
      <c r="L639" s="10"/>
      <c r="M639" s="10"/>
      <c r="N639" s="10"/>
      <c r="O639" s="10"/>
    </row>
    <row r="640" ht="14.25" customHeight="1">
      <c r="K640" s="9"/>
      <c r="L640" s="10"/>
      <c r="M640" s="10"/>
      <c r="N640" s="10"/>
      <c r="O640" s="10"/>
    </row>
    <row r="641" ht="14.25" customHeight="1">
      <c r="K641" s="9"/>
      <c r="L641" s="10"/>
      <c r="M641" s="10"/>
      <c r="N641" s="10"/>
      <c r="O641" s="10"/>
    </row>
    <row r="642" ht="14.25" customHeight="1">
      <c r="K642" s="9"/>
      <c r="L642" s="10"/>
      <c r="M642" s="10"/>
      <c r="N642" s="10"/>
      <c r="O642" s="10"/>
    </row>
    <row r="643" ht="14.25" customHeight="1">
      <c r="K643" s="9"/>
      <c r="L643" s="10"/>
      <c r="M643" s="10"/>
      <c r="N643" s="10"/>
      <c r="O643" s="10"/>
    </row>
    <row r="644" ht="14.25" customHeight="1">
      <c r="K644" s="9"/>
      <c r="L644" s="10"/>
      <c r="M644" s="10"/>
      <c r="N644" s="10"/>
      <c r="O644" s="10"/>
    </row>
    <row r="645" ht="14.25" customHeight="1">
      <c r="K645" s="9"/>
      <c r="L645" s="10"/>
      <c r="M645" s="10"/>
      <c r="N645" s="10"/>
      <c r="O645" s="10"/>
    </row>
    <row r="646" ht="14.25" customHeight="1">
      <c r="K646" s="9"/>
      <c r="L646" s="10"/>
      <c r="M646" s="10"/>
      <c r="N646" s="10"/>
      <c r="O646" s="10"/>
    </row>
    <row r="647" ht="14.25" customHeight="1">
      <c r="K647" s="9"/>
      <c r="L647" s="10"/>
      <c r="M647" s="10"/>
      <c r="N647" s="10"/>
      <c r="O647" s="10"/>
    </row>
    <row r="648" ht="14.25" customHeight="1">
      <c r="K648" s="9"/>
      <c r="L648" s="10"/>
      <c r="M648" s="10"/>
      <c r="N648" s="10"/>
      <c r="O648" s="10"/>
    </row>
    <row r="649" ht="14.25" customHeight="1">
      <c r="K649" s="9"/>
      <c r="L649" s="10"/>
      <c r="M649" s="10"/>
      <c r="N649" s="10"/>
      <c r="O649" s="10"/>
    </row>
    <row r="650" ht="14.25" customHeight="1">
      <c r="K650" s="9"/>
      <c r="L650" s="10"/>
      <c r="M650" s="10"/>
      <c r="N650" s="10"/>
      <c r="O650" s="10"/>
    </row>
    <row r="651" ht="14.25" customHeight="1">
      <c r="K651" s="9"/>
      <c r="L651" s="10"/>
      <c r="M651" s="10"/>
      <c r="N651" s="10"/>
      <c r="O651" s="10"/>
    </row>
    <row r="652" ht="14.25" customHeight="1">
      <c r="K652" s="9"/>
      <c r="L652" s="10"/>
      <c r="M652" s="10"/>
      <c r="N652" s="10"/>
      <c r="O652" s="10"/>
    </row>
    <row r="653" ht="14.25" customHeight="1">
      <c r="K653" s="9"/>
      <c r="L653" s="10"/>
      <c r="M653" s="10"/>
      <c r="N653" s="10"/>
      <c r="O653" s="10"/>
    </row>
    <row r="654" ht="14.25" customHeight="1">
      <c r="K654" s="9"/>
      <c r="L654" s="10"/>
      <c r="M654" s="10"/>
      <c r="N654" s="10"/>
      <c r="O654" s="10"/>
    </row>
    <row r="655" ht="14.25" customHeight="1">
      <c r="K655" s="9"/>
      <c r="L655" s="10"/>
      <c r="M655" s="10"/>
      <c r="N655" s="10"/>
      <c r="O655" s="10"/>
    </row>
    <row r="656" ht="14.25" customHeight="1">
      <c r="K656" s="9"/>
      <c r="L656" s="10"/>
      <c r="M656" s="10"/>
      <c r="N656" s="10"/>
      <c r="O656" s="10"/>
    </row>
    <row r="657" ht="14.25" customHeight="1">
      <c r="K657" s="9"/>
      <c r="L657" s="10"/>
      <c r="M657" s="10"/>
      <c r="N657" s="10"/>
      <c r="O657" s="10"/>
    </row>
    <row r="658" ht="14.25" customHeight="1">
      <c r="K658" s="9"/>
      <c r="L658" s="10"/>
      <c r="M658" s="10"/>
      <c r="N658" s="10"/>
      <c r="O658" s="10"/>
    </row>
    <row r="659" ht="14.25" customHeight="1">
      <c r="K659" s="9"/>
      <c r="L659" s="10"/>
      <c r="M659" s="10"/>
      <c r="N659" s="10"/>
      <c r="O659" s="10"/>
    </row>
    <row r="660" ht="14.25" customHeight="1">
      <c r="K660" s="9"/>
      <c r="L660" s="10"/>
      <c r="M660" s="10"/>
      <c r="N660" s="10"/>
      <c r="O660" s="10"/>
    </row>
    <row r="661" ht="14.25" customHeight="1">
      <c r="K661" s="9"/>
      <c r="L661" s="10"/>
      <c r="M661" s="10"/>
      <c r="N661" s="10"/>
      <c r="O661" s="10"/>
    </row>
    <row r="662" ht="14.25" customHeight="1">
      <c r="K662" s="9"/>
      <c r="L662" s="10"/>
      <c r="M662" s="10"/>
      <c r="N662" s="10"/>
      <c r="O662" s="10"/>
    </row>
    <row r="663" ht="14.25" customHeight="1">
      <c r="K663" s="9"/>
      <c r="L663" s="10"/>
      <c r="M663" s="10"/>
      <c r="N663" s="10"/>
      <c r="O663" s="10"/>
    </row>
    <row r="664" ht="14.25" customHeight="1">
      <c r="K664" s="9"/>
      <c r="L664" s="10"/>
      <c r="M664" s="10"/>
      <c r="N664" s="10"/>
      <c r="O664" s="10"/>
    </row>
    <row r="665" ht="14.25" customHeight="1">
      <c r="K665" s="9"/>
      <c r="L665" s="10"/>
      <c r="M665" s="10"/>
      <c r="N665" s="10"/>
      <c r="O665" s="10"/>
    </row>
    <row r="666" ht="14.25" customHeight="1">
      <c r="K666" s="9"/>
      <c r="L666" s="10"/>
      <c r="M666" s="10"/>
      <c r="N666" s="10"/>
      <c r="O666" s="10"/>
    </row>
    <row r="667" ht="14.25" customHeight="1">
      <c r="K667" s="9"/>
      <c r="L667" s="10"/>
      <c r="M667" s="10"/>
      <c r="N667" s="10"/>
      <c r="O667" s="10"/>
    </row>
    <row r="668" ht="14.25" customHeight="1">
      <c r="K668" s="9"/>
      <c r="L668" s="10"/>
      <c r="M668" s="10"/>
      <c r="N668" s="10"/>
      <c r="O668" s="10"/>
    </row>
    <row r="669" ht="14.25" customHeight="1">
      <c r="K669" s="9"/>
      <c r="L669" s="10"/>
      <c r="M669" s="10"/>
      <c r="N669" s="10"/>
      <c r="O669" s="10"/>
    </row>
    <row r="670" ht="14.25" customHeight="1">
      <c r="K670" s="9"/>
      <c r="L670" s="10"/>
      <c r="M670" s="10"/>
      <c r="N670" s="10"/>
      <c r="O670" s="10"/>
    </row>
    <row r="671" ht="14.25" customHeight="1">
      <c r="K671" s="9"/>
      <c r="L671" s="10"/>
      <c r="M671" s="10"/>
      <c r="N671" s="10"/>
      <c r="O671" s="10"/>
    </row>
    <row r="672" ht="14.25" customHeight="1">
      <c r="K672" s="9"/>
      <c r="L672" s="10"/>
      <c r="M672" s="10"/>
      <c r="N672" s="10"/>
      <c r="O672" s="10"/>
    </row>
    <row r="673" ht="14.25" customHeight="1">
      <c r="K673" s="9"/>
      <c r="L673" s="10"/>
      <c r="M673" s="10"/>
      <c r="N673" s="10"/>
      <c r="O673" s="10"/>
    </row>
    <row r="674" ht="14.25" customHeight="1">
      <c r="K674" s="9"/>
      <c r="L674" s="10"/>
      <c r="M674" s="10"/>
      <c r="N674" s="10"/>
      <c r="O674" s="10"/>
    </row>
    <row r="675" ht="14.25" customHeight="1">
      <c r="K675" s="9"/>
      <c r="L675" s="10"/>
      <c r="M675" s="10"/>
      <c r="N675" s="10"/>
      <c r="O675" s="10"/>
    </row>
    <row r="676" ht="14.25" customHeight="1">
      <c r="K676" s="9"/>
      <c r="L676" s="10"/>
      <c r="M676" s="10"/>
      <c r="N676" s="10"/>
      <c r="O676" s="10"/>
    </row>
    <row r="677" ht="14.25" customHeight="1">
      <c r="K677" s="9"/>
      <c r="L677" s="10"/>
      <c r="M677" s="10"/>
      <c r="N677" s="10"/>
      <c r="O677" s="10"/>
    </row>
    <row r="678" ht="14.25" customHeight="1">
      <c r="K678" s="9"/>
      <c r="L678" s="10"/>
      <c r="M678" s="10"/>
      <c r="N678" s="10"/>
      <c r="O678" s="10"/>
    </row>
    <row r="679" ht="14.25" customHeight="1">
      <c r="K679" s="9"/>
      <c r="L679" s="10"/>
      <c r="M679" s="10"/>
      <c r="N679" s="10"/>
      <c r="O679" s="10"/>
    </row>
    <row r="680" ht="14.25" customHeight="1">
      <c r="K680" s="9"/>
      <c r="L680" s="10"/>
      <c r="M680" s="10"/>
      <c r="N680" s="10"/>
      <c r="O680" s="10"/>
    </row>
    <row r="681" ht="14.25" customHeight="1">
      <c r="K681" s="9"/>
      <c r="L681" s="10"/>
      <c r="M681" s="10"/>
      <c r="N681" s="10"/>
      <c r="O681" s="10"/>
    </row>
    <row r="682" ht="14.25" customHeight="1">
      <c r="K682" s="9"/>
      <c r="L682" s="10"/>
      <c r="M682" s="10"/>
      <c r="N682" s="10"/>
      <c r="O682" s="10"/>
    </row>
    <row r="683" ht="14.25" customHeight="1">
      <c r="K683" s="9"/>
      <c r="L683" s="10"/>
      <c r="M683" s="10"/>
      <c r="N683" s="10"/>
      <c r="O683" s="10"/>
    </row>
    <row r="684" ht="14.25" customHeight="1">
      <c r="K684" s="9"/>
      <c r="L684" s="10"/>
      <c r="M684" s="10"/>
      <c r="N684" s="10"/>
      <c r="O684" s="10"/>
    </row>
    <row r="685" ht="14.25" customHeight="1">
      <c r="K685" s="9"/>
      <c r="L685" s="10"/>
      <c r="M685" s="10"/>
      <c r="N685" s="10"/>
      <c r="O685" s="10"/>
    </row>
    <row r="686" ht="14.25" customHeight="1">
      <c r="K686" s="9"/>
      <c r="L686" s="10"/>
      <c r="M686" s="10"/>
      <c r="N686" s="10"/>
      <c r="O686" s="10"/>
    </row>
    <row r="687" ht="14.25" customHeight="1">
      <c r="K687" s="9"/>
      <c r="L687" s="10"/>
      <c r="M687" s="10"/>
      <c r="N687" s="10"/>
      <c r="O687" s="10"/>
    </row>
    <row r="688" ht="14.25" customHeight="1">
      <c r="K688" s="9"/>
      <c r="L688" s="10"/>
      <c r="M688" s="10"/>
      <c r="N688" s="10"/>
      <c r="O688" s="10"/>
    </row>
    <row r="689" ht="14.25" customHeight="1">
      <c r="K689" s="9"/>
      <c r="L689" s="10"/>
      <c r="M689" s="10"/>
      <c r="N689" s="10"/>
      <c r="O689" s="10"/>
    </row>
    <row r="690" ht="14.25" customHeight="1">
      <c r="K690" s="9"/>
      <c r="L690" s="10"/>
      <c r="M690" s="10"/>
      <c r="N690" s="10"/>
      <c r="O690" s="10"/>
    </row>
    <row r="691" ht="14.25" customHeight="1">
      <c r="K691" s="9"/>
      <c r="L691" s="10"/>
      <c r="M691" s="10"/>
      <c r="N691" s="10"/>
      <c r="O691" s="10"/>
    </row>
    <row r="692" ht="14.25" customHeight="1">
      <c r="K692" s="9"/>
      <c r="L692" s="10"/>
      <c r="M692" s="10"/>
      <c r="N692" s="10"/>
      <c r="O692" s="10"/>
    </row>
    <row r="693" ht="14.25" customHeight="1">
      <c r="K693" s="9"/>
      <c r="L693" s="10"/>
      <c r="M693" s="10"/>
      <c r="N693" s="10"/>
      <c r="O693" s="10"/>
    </row>
    <row r="694" ht="14.25" customHeight="1">
      <c r="K694" s="9"/>
      <c r="L694" s="10"/>
      <c r="M694" s="10"/>
      <c r="N694" s="10"/>
      <c r="O694" s="10"/>
    </row>
    <row r="695" ht="14.25" customHeight="1">
      <c r="K695" s="9"/>
      <c r="L695" s="10"/>
      <c r="M695" s="10"/>
      <c r="N695" s="10"/>
      <c r="O695" s="10"/>
    </row>
    <row r="696" ht="14.25" customHeight="1">
      <c r="K696" s="9"/>
      <c r="L696" s="10"/>
      <c r="M696" s="10"/>
      <c r="N696" s="10"/>
      <c r="O696" s="10"/>
    </row>
    <row r="697" ht="14.25" customHeight="1">
      <c r="K697" s="9"/>
      <c r="L697" s="10"/>
      <c r="M697" s="10"/>
      <c r="N697" s="10"/>
      <c r="O697" s="10"/>
    </row>
    <row r="698" ht="14.25" customHeight="1">
      <c r="K698" s="9"/>
      <c r="L698" s="10"/>
      <c r="M698" s="10"/>
      <c r="N698" s="10"/>
      <c r="O698" s="10"/>
    </row>
    <row r="699" ht="14.25" customHeight="1">
      <c r="K699" s="9"/>
      <c r="L699" s="10"/>
      <c r="M699" s="10"/>
      <c r="N699" s="10"/>
      <c r="O699" s="10"/>
    </row>
    <row r="700" ht="14.25" customHeight="1">
      <c r="K700" s="9"/>
      <c r="L700" s="10"/>
      <c r="M700" s="10"/>
      <c r="N700" s="10"/>
      <c r="O700" s="10"/>
    </row>
    <row r="701" ht="14.25" customHeight="1">
      <c r="K701" s="9"/>
      <c r="L701" s="10"/>
      <c r="M701" s="10"/>
      <c r="N701" s="10"/>
      <c r="O701" s="10"/>
    </row>
    <row r="702" ht="14.25" customHeight="1">
      <c r="K702" s="9"/>
      <c r="L702" s="10"/>
      <c r="M702" s="10"/>
      <c r="N702" s="10"/>
      <c r="O702" s="10"/>
    </row>
    <row r="703" ht="14.25" customHeight="1">
      <c r="K703" s="9"/>
      <c r="L703" s="10"/>
      <c r="M703" s="10"/>
      <c r="N703" s="10"/>
      <c r="O703" s="10"/>
    </row>
    <row r="704" ht="14.25" customHeight="1">
      <c r="K704" s="9"/>
      <c r="L704" s="10"/>
      <c r="M704" s="10"/>
      <c r="N704" s="10"/>
      <c r="O704" s="10"/>
    </row>
    <row r="705" ht="14.25" customHeight="1">
      <c r="K705" s="9"/>
      <c r="L705" s="10"/>
      <c r="M705" s="10"/>
      <c r="N705" s="10"/>
      <c r="O705" s="10"/>
    </row>
    <row r="706" ht="14.25" customHeight="1">
      <c r="K706" s="9"/>
      <c r="L706" s="10"/>
      <c r="M706" s="10"/>
      <c r="N706" s="10"/>
      <c r="O706" s="10"/>
    </row>
    <row r="707" ht="14.25" customHeight="1">
      <c r="K707" s="9"/>
      <c r="L707" s="10"/>
      <c r="M707" s="10"/>
      <c r="N707" s="10"/>
      <c r="O707" s="10"/>
    </row>
    <row r="708" ht="14.25" customHeight="1">
      <c r="K708" s="9"/>
      <c r="L708" s="10"/>
      <c r="M708" s="10"/>
      <c r="N708" s="10"/>
      <c r="O708" s="10"/>
    </row>
    <row r="709" ht="14.25" customHeight="1">
      <c r="K709" s="9"/>
      <c r="L709" s="10"/>
      <c r="M709" s="10"/>
      <c r="N709" s="10"/>
      <c r="O709" s="10"/>
    </row>
    <row r="710" ht="14.25" customHeight="1">
      <c r="K710" s="9"/>
      <c r="L710" s="10"/>
      <c r="M710" s="10"/>
      <c r="N710" s="10"/>
      <c r="O710" s="10"/>
    </row>
    <row r="711" ht="14.25" customHeight="1">
      <c r="K711" s="9"/>
      <c r="L711" s="10"/>
      <c r="M711" s="10"/>
      <c r="N711" s="10"/>
      <c r="O711" s="10"/>
    </row>
    <row r="712" ht="14.25" customHeight="1">
      <c r="K712" s="9"/>
      <c r="L712" s="10"/>
      <c r="M712" s="10"/>
      <c r="N712" s="10"/>
      <c r="O712" s="10"/>
    </row>
    <row r="713" ht="14.25" customHeight="1">
      <c r="K713" s="9"/>
      <c r="L713" s="10"/>
      <c r="M713" s="10"/>
      <c r="N713" s="10"/>
      <c r="O713" s="10"/>
    </row>
    <row r="714" ht="14.25" customHeight="1">
      <c r="K714" s="9"/>
      <c r="L714" s="10"/>
      <c r="M714" s="10"/>
      <c r="N714" s="10"/>
      <c r="O714" s="10"/>
    </row>
    <row r="715" ht="14.25" customHeight="1">
      <c r="K715" s="9"/>
      <c r="L715" s="10"/>
      <c r="M715" s="10"/>
      <c r="N715" s="10"/>
      <c r="O715" s="10"/>
    </row>
    <row r="716" ht="14.25" customHeight="1">
      <c r="K716" s="9"/>
      <c r="L716" s="10"/>
      <c r="M716" s="10"/>
      <c r="N716" s="10"/>
      <c r="O716" s="10"/>
    </row>
    <row r="717" ht="14.25" customHeight="1">
      <c r="K717" s="9"/>
      <c r="L717" s="10"/>
      <c r="M717" s="10"/>
      <c r="N717" s="10"/>
      <c r="O717" s="10"/>
    </row>
    <row r="718" ht="14.25" customHeight="1">
      <c r="K718" s="9"/>
      <c r="L718" s="10"/>
      <c r="M718" s="10"/>
      <c r="N718" s="10"/>
      <c r="O718" s="10"/>
    </row>
    <row r="719" ht="14.25" customHeight="1">
      <c r="K719" s="9"/>
      <c r="L719" s="10"/>
      <c r="M719" s="10"/>
      <c r="N719" s="10"/>
      <c r="O719" s="10"/>
    </row>
    <row r="720" ht="14.25" customHeight="1">
      <c r="K720" s="9"/>
      <c r="L720" s="10"/>
      <c r="M720" s="10"/>
      <c r="N720" s="10"/>
      <c r="O720" s="10"/>
    </row>
    <row r="721" ht="14.25" customHeight="1">
      <c r="K721" s="9"/>
      <c r="L721" s="10"/>
      <c r="M721" s="10"/>
      <c r="N721" s="10"/>
      <c r="O721" s="10"/>
    </row>
    <row r="722" ht="14.25" customHeight="1">
      <c r="K722" s="9"/>
      <c r="L722" s="10"/>
      <c r="M722" s="10"/>
      <c r="N722" s="10"/>
      <c r="O722" s="10"/>
    </row>
    <row r="723" ht="14.25" customHeight="1">
      <c r="K723" s="9"/>
      <c r="L723" s="10"/>
      <c r="M723" s="10"/>
      <c r="N723" s="10"/>
      <c r="O723" s="10"/>
    </row>
    <row r="724" ht="14.25" customHeight="1">
      <c r="K724" s="9"/>
      <c r="L724" s="10"/>
      <c r="M724" s="10"/>
      <c r="N724" s="10"/>
      <c r="O724" s="10"/>
    </row>
    <row r="725" ht="14.25" customHeight="1">
      <c r="K725" s="9"/>
      <c r="L725" s="10"/>
      <c r="M725" s="10"/>
      <c r="N725" s="10"/>
      <c r="O725" s="10"/>
    </row>
    <row r="726" ht="14.25" customHeight="1">
      <c r="K726" s="9"/>
      <c r="L726" s="10"/>
      <c r="M726" s="10"/>
      <c r="N726" s="10"/>
      <c r="O726" s="10"/>
    </row>
    <row r="727" ht="14.25" customHeight="1">
      <c r="K727" s="9"/>
      <c r="L727" s="10"/>
      <c r="M727" s="10"/>
      <c r="N727" s="10"/>
      <c r="O727" s="10"/>
    </row>
    <row r="728" ht="14.25" customHeight="1">
      <c r="K728" s="9"/>
      <c r="L728" s="10"/>
      <c r="M728" s="10"/>
      <c r="N728" s="10"/>
      <c r="O728" s="10"/>
    </row>
    <row r="729" ht="14.25" customHeight="1">
      <c r="K729" s="9"/>
      <c r="L729" s="10"/>
      <c r="M729" s="10"/>
      <c r="N729" s="10"/>
      <c r="O729" s="10"/>
    </row>
    <row r="730" ht="14.25" customHeight="1">
      <c r="K730" s="9"/>
      <c r="L730" s="10"/>
      <c r="M730" s="10"/>
      <c r="N730" s="10"/>
      <c r="O730" s="10"/>
    </row>
    <row r="731" ht="14.25" customHeight="1">
      <c r="K731" s="9"/>
      <c r="L731" s="10"/>
      <c r="M731" s="10"/>
      <c r="N731" s="10"/>
      <c r="O731" s="10"/>
    </row>
    <row r="732" ht="14.25" customHeight="1">
      <c r="K732" s="9"/>
      <c r="L732" s="10"/>
      <c r="M732" s="10"/>
      <c r="N732" s="10"/>
      <c r="O732" s="10"/>
    </row>
    <row r="733" ht="14.25" customHeight="1">
      <c r="K733" s="9"/>
      <c r="L733" s="10"/>
      <c r="M733" s="10"/>
      <c r="N733" s="10"/>
      <c r="O733" s="10"/>
    </row>
    <row r="734" ht="14.25" customHeight="1">
      <c r="K734" s="9"/>
      <c r="L734" s="10"/>
      <c r="M734" s="10"/>
      <c r="N734" s="10"/>
      <c r="O734" s="10"/>
    </row>
    <row r="735" ht="14.25" customHeight="1">
      <c r="K735" s="9"/>
      <c r="L735" s="10"/>
      <c r="M735" s="10"/>
      <c r="N735" s="10"/>
      <c r="O735" s="10"/>
    </row>
    <row r="736" ht="14.25" customHeight="1">
      <c r="K736" s="9"/>
      <c r="L736" s="10"/>
      <c r="M736" s="10"/>
      <c r="N736" s="10"/>
      <c r="O736" s="10"/>
    </row>
    <row r="737" ht="14.25" customHeight="1">
      <c r="K737" s="9"/>
      <c r="L737" s="10"/>
      <c r="M737" s="10"/>
      <c r="N737" s="10"/>
      <c r="O737" s="10"/>
    </row>
    <row r="738" ht="14.25" customHeight="1">
      <c r="K738" s="9"/>
      <c r="L738" s="10"/>
      <c r="M738" s="10"/>
      <c r="N738" s="10"/>
      <c r="O738" s="10"/>
    </row>
    <row r="739" ht="14.25" customHeight="1">
      <c r="K739" s="9"/>
      <c r="L739" s="10"/>
      <c r="M739" s="10"/>
      <c r="N739" s="10"/>
      <c r="O739" s="10"/>
    </row>
    <row r="740" ht="14.25" customHeight="1">
      <c r="K740" s="9"/>
      <c r="L740" s="10"/>
      <c r="M740" s="10"/>
      <c r="N740" s="10"/>
      <c r="O740" s="10"/>
    </row>
    <row r="741" ht="14.25" customHeight="1">
      <c r="K741" s="9"/>
      <c r="L741" s="10"/>
      <c r="M741" s="10"/>
      <c r="N741" s="10"/>
      <c r="O741" s="10"/>
    </row>
    <row r="742" ht="14.25" customHeight="1">
      <c r="K742" s="9"/>
      <c r="L742" s="10"/>
      <c r="M742" s="10"/>
      <c r="N742" s="10"/>
      <c r="O742" s="10"/>
    </row>
    <row r="743" ht="14.25" customHeight="1">
      <c r="K743" s="9"/>
      <c r="L743" s="10"/>
      <c r="M743" s="10"/>
      <c r="N743" s="10"/>
      <c r="O743" s="10"/>
    </row>
    <row r="744" ht="14.25" customHeight="1">
      <c r="K744" s="9"/>
      <c r="L744" s="10"/>
      <c r="M744" s="10"/>
      <c r="N744" s="10"/>
      <c r="O744" s="10"/>
    </row>
    <row r="745" ht="14.25" customHeight="1">
      <c r="K745" s="9"/>
      <c r="L745" s="10"/>
      <c r="M745" s="10"/>
      <c r="N745" s="10"/>
      <c r="O745" s="10"/>
    </row>
    <row r="746" ht="14.25" customHeight="1">
      <c r="K746" s="9"/>
      <c r="L746" s="10"/>
      <c r="M746" s="10"/>
      <c r="N746" s="10"/>
      <c r="O746" s="10"/>
    </row>
    <row r="747" ht="14.25" customHeight="1">
      <c r="K747" s="9"/>
      <c r="L747" s="10"/>
      <c r="M747" s="10"/>
      <c r="N747" s="10"/>
      <c r="O747" s="10"/>
    </row>
    <row r="748" ht="14.25" customHeight="1">
      <c r="K748" s="9"/>
      <c r="L748" s="10"/>
      <c r="M748" s="10"/>
      <c r="N748" s="10"/>
      <c r="O748" s="10"/>
    </row>
    <row r="749" ht="14.25" customHeight="1">
      <c r="K749" s="9"/>
      <c r="L749" s="10"/>
      <c r="M749" s="10"/>
      <c r="N749" s="10"/>
      <c r="O749" s="10"/>
    </row>
    <row r="750" ht="14.25" customHeight="1">
      <c r="K750" s="9"/>
      <c r="L750" s="10"/>
      <c r="M750" s="10"/>
      <c r="N750" s="10"/>
      <c r="O750" s="10"/>
    </row>
    <row r="751" ht="14.25" customHeight="1">
      <c r="K751" s="9"/>
      <c r="L751" s="10"/>
      <c r="M751" s="10"/>
      <c r="N751" s="10"/>
      <c r="O751" s="10"/>
    </row>
    <row r="752" ht="14.25" customHeight="1">
      <c r="K752" s="9"/>
      <c r="L752" s="10"/>
      <c r="M752" s="10"/>
      <c r="N752" s="10"/>
      <c r="O752" s="10"/>
    </row>
    <row r="753" ht="14.25" customHeight="1">
      <c r="K753" s="9"/>
      <c r="L753" s="10"/>
      <c r="M753" s="10"/>
      <c r="N753" s="10"/>
      <c r="O753" s="10"/>
    </row>
    <row r="754" ht="14.25" customHeight="1">
      <c r="K754" s="9"/>
      <c r="L754" s="10"/>
      <c r="M754" s="10"/>
      <c r="N754" s="10"/>
      <c r="O754" s="10"/>
    </row>
    <row r="755" ht="14.25" customHeight="1">
      <c r="K755" s="9"/>
      <c r="L755" s="10"/>
      <c r="M755" s="10"/>
      <c r="N755" s="10"/>
      <c r="O755" s="10"/>
    </row>
    <row r="756" ht="14.25" customHeight="1">
      <c r="K756" s="9"/>
      <c r="L756" s="10"/>
      <c r="M756" s="10"/>
      <c r="N756" s="10"/>
      <c r="O756" s="10"/>
    </row>
    <row r="757" ht="14.25" customHeight="1">
      <c r="K757" s="9"/>
      <c r="L757" s="10"/>
      <c r="M757" s="10"/>
      <c r="N757" s="10"/>
      <c r="O757" s="10"/>
    </row>
    <row r="758" ht="14.25" customHeight="1">
      <c r="K758" s="9"/>
      <c r="L758" s="10"/>
      <c r="M758" s="10"/>
      <c r="N758" s="10"/>
      <c r="O758" s="10"/>
    </row>
    <row r="759" ht="14.25" customHeight="1">
      <c r="K759" s="9"/>
      <c r="L759" s="10"/>
      <c r="M759" s="10"/>
      <c r="N759" s="10"/>
      <c r="O759" s="10"/>
    </row>
    <row r="760" ht="14.25" customHeight="1">
      <c r="K760" s="9"/>
      <c r="L760" s="10"/>
      <c r="M760" s="10"/>
      <c r="N760" s="10"/>
      <c r="O760" s="10"/>
    </row>
    <row r="761" ht="14.25" customHeight="1">
      <c r="K761" s="9"/>
      <c r="L761" s="10"/>
      <c r="M761" s="10"/>
      <c r="N761" s="10"/>
      <c r="O761" s="10"/>
    </row>
    <row r="762" ht="14.25" customHeight="1">
      <c r="K762" s="9"/>
      <c r="L762" s="10"/>
      <c r="M762" s="10"/>
      <c r="N762" s="10"/>
      <c r="O762" s="10"/>
    </row>
    <row r="763" ht="14.25" customHeight="1">
      <c r="K763" s="9"/>
      <c r="L763" s="10"/>
      <c r="M763" s="10"/>
      <c r="N763" s="10"/>
      <c r="O763" s="10"/>
    </row>
    <row r="764" ht="14.25" customHeight="1">
      <c r="K764" s="9"/>
      <c r="L764" s="10"/>
      <c r="M764" s="10"/>
      <c r="N764" s="10"/>
      <c r="O764" s="10"/>
    </row>
    <row r="765" ht="14.25" customHeight="1">
      <c r="K765" s="9"/>
      <c r="L765" s="10"/>
      <c r="M765" s="10"/>
      <c r="N765" s="10"/>
      <c r="O765" s="10"/>
    </row>
    <row r="766" ht="14.25" customHeight="1">
      <c r="K766" s="9"/>
      <c r="L766" s="10"/>
      <c r="M766" s="10"/>
      <c r="N766" s="10"/>
      <c r="O766" s="10"/>
    </row>
    <row r="767" ht="14.25" customHeight="1">
      <c r="K767" s="9"/>
      <c r="L767" s="10"/>
      <c r="M767" s="10"/>
      <c r="N767" s="10"/>
      <c r="O767" s="10"/>
    </row>
    <row r="768" ht="14.25" customHeight="1">
      <c r="K768" s="9"/>
      <c r="L768" s="10"/>
      <c r="M768" s="10"/>
      <c r="N768" s="10"/>
      <c r="O768" s="10"/>
    </row>
    <row r="769" ht="14.25" customHeight="1">
      <c r="K769" s="9"/>
      <c r="L769" s="10"/>
      <c r="M769" s="10"/>
      <c r="N769" s="10"/>
      <c r="O769" s="10"/>
    </row>
    <row r="770" ht="14.25" customHeight="1">
      <c r="K770" s="9"/>
      <c r="L770" s="10"/>
      <c r="M770" s="10"/>
      <c r="N770" s="10"/>
      <c r="O770" s="10"/>
    </row>
    <row r="771" ht="14.25" customHeight="1">
      <c r="K771" s="9"/>
      <c r="L771" s="10"/>
      <c r="M771" s="10"/>
      <c r="N771" s="10"/>
      <c r="O771" s="10"/>
    </row>
    <row r="772" ht="14.25" customHeight="1">
      <c r="K772" s="9"/>
      <c r="L772" s="10"/>
      <c r="M772" s="10"/>
      <c r="N772" s="10"/>
      <c r="O772" s="10"/>
    </row>
    <row r="773" ht="14.25" customHeight="1">
      <c r="K773" s="9"/>
      <c r="L773" s="10"/>
      <c r="M773" s="10"/>
      <c r="N773" s="10"/>
      <c r="O773" s="10"/>
    </row>
    <row r="774" ht="14.25" customHeight="1">
      <c r="K774" s="9"/>
      <c r="L774" s="10"/>
      <c r="M774" s="10"/>
      <c r="N774" s="10"/>
      <c r="O774" s="10"/>
    </row>
    <row r="775" ht="14.25" customHeight="1">
      <c r="K775" s="9"/>
      <c r="L775" s="10"/>
      <c r="M775" s="10"/>
      <c r="N775" s="10"/>
      <c r="O775" s="10"/>
    </row>
    <row r="776" ht="14.25" customHeight="1">
      <c r="K776" s="9"/>
      <c r="L776" s="10"/>
      <c r="M776" s="10"/>
      <c r="N776" s="10"/>
      <c r="O776" s="10"/>
    </row>
    <row r="777" ht="14.25" customHeight="1">
      <c r="K777" s="9"/>
      <c r="L777" s="10"/>
      <c r="M777" s="10"/>
      <c r="N777" s="10"/>
      <c r="O777" s="10"/>
    </row>
    <row r="778" ht="14.25" customHeight="1">
      <c r="K778" s="9"/>
      <c r="L778" s="10"/>
      <c r="M778" s="10"/>
      <c r="N778" s="10"/>
      <c r="O778" s="10"/>
    </row>
    <row r="779" ht="14.25" customHeight="1">
      <c r="K779" s="9"/>
      <c r="L779" s="10"/>
      <c r="M779" s="10"/>
      <c r="N779" s="10"/>
      <c r="O779" s="10"/>
    </row>
    <row r="780" ht="14.25" customHeight="1">
      <c r="K780" s="9"/>
      <c r="L780" s="10"/>
      <c r="M780" s="10"/>
      <c r="N780" s="10"/>
      <c r="O780" s="10"/>
    </row>
    <row r="781" ht="14.25" customHeight="1">
      <c r="K781" s="9"/>
      <c r="L781" s="10"/>
      <c r="M781" s="10"/>
      <c r="N781" s="10"/>
      <c r="O781" s="10"/>
    </row>
    <row r="782" ht="14.25" customHeight="1">
      <c r="K782" s="9"/>
      <c r="L782" s="10"/>
      <c r="M782" s="10"/>
      <c r="N782" s="10"/>
      <c r="O782" s="10"/>
    </row>
    <row r="783" ht="14.25" customHeight="1">
      <c r="K783" s="9"/>
      <c r="L783" s="10"/>
      <c r="M783" s="10"/>
      <c r="N783" s="10"/>
      <c r="O783" s="10"/>
    </row>
    <row r="784" ht="14.25" customHeight="1">
      <c r="K784" s="9"/>
      <c r="L784" s="10"/>
      <c r="M784" s="10"/>
      <c r="N784" s="10"/>
      <c r="O784" s="10"/>
    </row>
    <row r="785" ht="14.25" customHeight="1">
      <c r="K785" s="9"/>
      <c r="L785" s="10"/>
      <c r="M785" s="10"/>
      <c r="N785" s="10"/>
      <c r="O785" s="10"/>
    </row>
    <row r="786" ht="14.25" customHeight="1">
      <c r="K786" s="9"/>
      <c r="L786" s="10"/>
      <c r="M786" s="10"/>
      <c r="N786" s="10"/>
      <c r="O786" s="10"/>
    </row>
    <row r="787" ht="14.25" customHeight="1">
      <c r="K787" s="9"/>
      <c r="L787" s="10"/>
      <c r="M787" s="10"/>
      <c r="N787" s="10"/>
      <c r="O787" s="10"/>
    </row>
    <row r="788" ht="14.25" customHeight="1">
      <c r="K788" s="9"/>
      <c r="L788" s="10"/>
      <c r="M788" s="10"/>
      <c r="N788" s="10"/>
      <c r="O788" s="10"/>
    </row>
    <row r="789" ht="14.25" customHeight="1">
      <c r="K789" s="9"/>
      <c r="L789" s="10"/>
      <c r="M789" s="10"/>
      <c r="N789" s="10"/>
      <c r="O789" s="10"/>
    </row>
    <row r="790" ht="14.25" customHeight="1">
      <c r="K790" s="9"/>
      <c r="L790" s="10"/>
      <c r="M790" s="10"/>
      <c r="N790" s="10"/>
      <c r="O790" s="10"/>
    </row>
    <row r="791" ht="14.25" customHeight="1">
      <c r="K791" s="9"/>
      <c r="L791" s="10"/>
      <c r="M791" s="10"/>
      <c r="N791" s="10"/>
      <c r="O791" s="10"/>
    </row>
    <row r="792" ht="14.25" customHeight="1">
      <c r="K792" s="9"/>
      <c r="L792" s="10"/>
      <c r="M792" s="10"/>
      <c r="N792" s="10"/>
      <c r="O792" s="10"/>
    </row>
    <row r="793" ht="14.25" customHeight="1">
      <c r="K793" s="9"/>
      <c r="L793" s="10"/>
      <c r="M793" s="10"/>
      <c r="N793" s="10"/>
      <c r="O793" s="10"/>
    </row>
    <row r="794" ht="14.25" customHeight="1">
      <c r="K794" s="9"/>
      <c r="L794" s="10"/>
      <c r="M794" s="10"/>
      <c r="N794" s="10"/>
      <c r="O794" s="10"/>
    </row>
    <row r="795" ht="14.25" customHeight="1">
      <c r="K795" s="9"/>
      <c r="L795" s="10"/>
      <c r="M795" s="10"/>
      <c r="N795" s="10"/>
      <c r="O795" s="10"/>
    </row>
    <row r="796" ht="14.25" customHeight="1">
      <c r="K796" s="9"/>
      <c r="L796" s="10"/>
      <c r="M796" s="10"/>
      <c r="N796" s="10"/>
      <c r="O796" s="10"/>
    </row>
    <row r="797" ht="14.25" customHeight="1">
      <c r="K797" s="9"/>
      <c r="L797" s="10"/>
      <c r="M797" s="10"/>
      <c r="N797" s="10"/>
      <c r="O797" s="10"/>
    </row>
    <row r="798" ht="14.25" customHeight="1">
      <c r="K798" s="9"/>
      <c r="L798" s="10"/>
      <c r="M798" s="10"/>
      <c r="N798" s="10"/>
      <c r="O798" s="10"/>
    </row>
    <row r="799" ht="14.25" customHeight="1">
      <c r="K799" s="9"/>
      <c r="L799" s="10"/>
      <c r="M799" s="10"/>
      <c r="N799" s="10"/>
      <c r="O799" s="10"/>
    </row>
    <row r="800" ht="14.25" customHeight="1">
      <c r="K800" s="9"/>
      <c r="L800" s="10"/>
      <c r="M800" s="10"/>
      <c r="N800" s="10"/>
      <c r="O800" s="10"/>
    </row>
    <row r="801" ht="14.25" customHeight="1">
      <c r="K801" s="9"/>
      <c r="L801" s="10"/>
      <c r="M801" s="10"/>
      <c r="N801" s="10"/>
      <c r="O801" s="10"/>
    </row>
    <row r="802" ht="14.25" customHeight="1">
      <c r="K802" s="9"/>
      <c r="L802" s="10"/>
      <c r="M802" s="10"/>
      <c r="N802" s="10"/>
      <c r="O802" s="10"/>
    </row>
    <row r="803" ht="14.25" customHeight="1">
      <c r="K803" s="9"/>
      <c r="L803" s="10"/>
      <c r="M803" s="10"/>
      <c r="N803" s="10"/>
      <c r="O803" s="10"/>
    </row>
    <row r="804" ht="14.25" customHeight="1">
      <c r="K804" s="9"/>
      <c r="L804" s="10"/>
      <c r="M804" s="10"/>
      <c r="N804" s="10"/>
      <c r="O804" s="10"/>
    </row>
    <row r="805" ht="14.25" customHeight="1">
      <c r="K805" s="9"/>
      <c r="L805" s="10"/>
      <c r="M805" s="10"/>
      <c r="N805" s="10"/>
      <c r="O805" s="10"/>
    </row>
    <row r="806" ht="14.25" customHeight="1">
      <c r="K806" s="9"/>
      <c r="L806" s="10"/>
      <c r="M806" s="10"/>
      <c r="N806" s="10"/>
      <c r="O806" s="10"/>
    </row>
    <row r="807" ht="14.25" customHeight="1">
      <c r="K807" s="9"/>
      <c r="L807" s="10"/>
      <c r="M807" s="10"/>
      <c r="N807" s="10"/>
      <c r="O807" s="10"/>
    </row>
    <row r="808" ht="14.25" customHeight="1">
      <c r="K808" s="9"/>
      <c r="L808" s="10"/>
      <c r="M808" s="10"/>
      <c r="N808" s="10"/>
      <c r="O808" s="10"/>
    </row>
    <row r="809" ht="14.25" customHeight="1">
      <c r="K809" s="9"/>
      <c r="L809" s="10"/>
      <c r="M809" s="10"/>
      <c r="N809" s="10"/>
      <c r="O809" s="10"/>
    </row>
    <row r="810" ht="14.25" customHeight="1">
      <c r="K810" s="9"/>
      <c r="L810" s="10"/>
      <c r="M810" s="10"/>
      <c r="N810" s="10"/>
      <c r="O810" s="10"/>
    </row>
    <row r="811" ht="14.25" customHeight="1">
      <c r="K811" s="9"/>
      <c r="L811" s="10"/>
      <c r="M811" s="10"/>
      <c r="N811" s="10"/>
      <c r="O811" s="10"/>
    </row>
    <row r="812" ht="14.25" customHeight="1">
      <c r="K812" s="9"/>
      <c r="L812" s="10"/>
      <c r="M812" s="10"/>
      <c r="N812" s="10"/>
      <c r="O812" s="10"/>
    </row>
    <row r="813" ht="14.25" customHeight="1">
      <c r="K813" s="9"/>
      <c r="L813" s="10"/>
      <c r="M813" s="10"/>
      <c r="N813" s="10"/>
      <c r="O813" s="10"/>
    </row>
    <row r="814" ht="14.25" customHeight="1">
      <c r="K814" s="9"/>
      <c r="L814" s="10"/>
      <c r="M814" s="10"/>
      <c r="N814" s="10"/>
      <c r="O814" s="10"/>
    </row>
    <row r="815" ht="14.25" customHeight="1">
      <c r="K815" s="9"/>
      <c r="L815" s="10"/>
      <c r="M815" s="10"/>
      <c r="N815" s="10"/>
      <c r="O815" s="10"/>
    </row>
    <row r="816" ht="14.25" customHeight="1">
      <c r="K816" s="9"/>
      <c r="L816" s="10"/>
      <c r="M816" s="10"/>
      <c r="N816" s="10"/>
      <c r="O816" s="10"/>
    </row>
    <row r="817" ht="14.25" customHeight="1">
      <c r="K817" s="9"/>
      <c r="L817" s="10"/>
      <c r="M817" s="10"/>
      <c r="N817" s="10"/>
      <c r="O817" s="10"/>
    </row>
    <row r="818" ht="14.25" customHeight="1">
      <c r="K818" s="9"/>
      <c r="L818" s="10"/>
      <c r="M818" s="10"/>
      <c r="N818" s="10"/>
      <c r="O818" s="10"/>
    </row>
    <row r="819" ht="14.25" customHeight="1">
      <c r="K819" s="9"/>
      <c r="L819" s="10"/>
      <c r="M819" s="10"/>
      <c r="N819" s="10"/>
      <c r="O819" s="10"/>
    </row>
    <row r="820" ht="14.25" customHeight="1">
      <c r="K820" s="9"/>
      <c r="L820" s="10"/>
      <c r="M820" s="10"/>
      <c r="N820" s="10"/>
      <c r="O820" s="10"/>
    </row>
    <row r="821" ht="14.25" customHeight="1">
      <c r="K821" s="9"/>
      <c r="L821" s="10"/>
      <c r="M821" s="10"/>
      <c r="N821" s="10"/>
      <c r="O821" s="10"/>
    </row>
    <row r="822" ht="14.25" customHeight="1">
      <c r="K822" s="9"/>
      <c r="L822" s="10"/>
      <c r="M822" s="10"/>
      <c r="N822" s="10"/>
      <c r="O822" s="10"/>
    </row>
    <row r="823" ht="14.25" customHeight="1">
      <c r="K823" s="9"/>
      <c r="L823" s="10"/>
      <c r="M823" s="10"/>
      <c r="N823" s="10"/>
      <c r="O823" s="10"/>
    </row>
    <row r="824" ht="14.25" customHeight="1">
      <c r="K824" s="9"/>
      <c r="L824" s="10"/>
      <c r="M824" s="10"/>
      <c r="N824" s="10"/>
      <c r="O824" s="10"/>
    </row>
    <row r="825" ht="14.25" customHeight="1">
      <c r="K825" s="9"/>
      <c r="L825" s="10"/>
      <c r="M825" s="10"/>
      <c r="N825" s="10"/>
      <c r="O825" s="10"/>
    </row>
    <row r="826" ht="14.25" customHeight="1">
      <c r="K826" s="9"/>
      <c r="L826" s="10"/>
      <c r="M826" s="10"/>
      <c r="N826" s="10"/>
      <c r="O826" s="10"/>
    </row>
    <row r="827" ht="14.25" customHeight="1">
      <c r="K827" s="9"/>
      <c r="L827" s="10"/>
      <c r="M827" s="10"/>
      <c r="N827" s="10"/>
      <c r="O827" s="10"/>
    </row>
    <row r="828" ht="14.25" customHeight="1">
      <c r="K828" s="9"/>
      <c r="L828" s="10"/>
      <c r="M828" s="10"/>
      <c r="N828" s="10"/>
      <c r="O828" s="10"/>
    </row>
    <row r="829" ht="14.25" customHeight="1">
      <c r="K829" s="9"/>
      <c r="L829" s="10"/>
      <c r="M829" s="10"/>
      <c r="N829" s="10"/>
      <c r="O829" s="10"/>
    </row>
    <row r="830" ht="14.25" customHeight="1">
      <c r="K830" s="9"/>
      <c r="L830" s="10"/>
      <c r="M830" s="10"/>
      <c r="N830" s="10"/>
      <c r="O830" s="10"/>
    </row>
    <row r="831" ht="14.25" customHeight="1">
      <c r="K831" s="9"/>
      <c r="L831" s="10"/>
      <c r="M831" s="10"/>
      <c r="N831" s="10"/>
      <c r="O831" s="10"/>
    </row>
    <row r="832" ht="14.25" customHeight="1">
      <c r="K832" s="9"/>
      <c r="L832" s="10"/>
      <c r="M832" s="10"/>
      <c r="N832" s="10"/>
      <c r="O832" s="10"/>
    </row>
    <row r="833" ht="14.25" customHeight="1">
      <c r="K833" s="9"/>
      <c r="L833" s="10"/>
      <c r="M833" s="10"/>
      <c r="N833" s="10"/>
      <c r="O833" s="10"/>
    </row>
    <row r="834" ht="14.25" customHeight="1">
      <c r="K834" s="9"/>
      <c r="L834" s="10"/>
      <c r="M834" s="10"/>
      <c r="N834" s="10"/>
      <c r="O834" s="10"/>
    </row>
    <row r="835" ht="14.25" customHeight="1">
      <c r="K835" s="9"/>
      <c r="L835" s="10"/>
      <c r="M835" s="10"/>
      <c r="N835" s="10"/>
      <c r="O835" s="10"/>
    </row>
    <row r="836" ht="14.25" customHeight="1">
      <c r="K836" s="9"/>
      <c r="L836" s="10"/>
      <c r="M836" s="10"/>
      <c r="N836" s="10"/>
      <c r="O836" s="10"/>
    </row>
    <row r="837" ht="14.25" customHeight="1">
      <c r="K837" s="9"/>
      <c r="L837" s="10"/>
      <c r="M837" s="10"/>
      <c r="N837" s="10"/>
      <c r="O837" s="10"/>
    </row>
    <row r="838" ht="14.25" customHeight="1">
      <c r="K838" s="9"/>
      <c r="L838" s="10"/>
      <c r="M838" s="10"/>
      <c r="N838" s="10"/>
      <c r="O838" s="10"/>
    </row>
    <row r="839" ht="14.25" customHeight="1">
      <c r="K839" s="9"/>
      <c r="L839" s="10"/>
      <c r="M839" s="10"/>
      <c r="N839" s="10"/>
      <c r="O839" s="10"/>
    </row>
    <row r="840" ht="14.25" customHeight="1">
      <c r="K840" s="9"/>
      <c r="L840" s="10"/>
      <c r="M840" s="10"/>
      <c r="N840" s="10"/>
      <c r="O840" s="10"/>
    </row>
    <row r="841" ht="14.25" customHeight="1">
      <c r="K841" s="9"/>
      <c r="L841" s="10"/>
      <c r="M841" s="10"/>
      <c r="N841" s="10"/>
      <c r="O841" s="10"/>
    </row>
    <row r="842" ht="14.25" customHeight="1">
      <c r="K842" s="9"/>
      <c r="L842" s="10"/>
      <c r="M842" s="10"/>
      <c r="N842" s="10"/>
      <c r="O842" s="10"/>
    </row>
    <row r="843" ht="14.25" customHeight="1">
      <c r="K843" s="9"/>
      <c r="L843" s="10"/>
      <c r="M843" s="10"/>
      <c r="N843" s="10"/>
      <c r="O843" s="10"/>
    </row>
    <row r="844" ht="14.25" customHeight="1">
      <c r="K844" s="9"/>
      <c r="L844" s="10"/>
      <c r="M844" s="10"/>
      <c r="N844" s="10"/>
      <c r="O844" s="10"/>
    </row>
    <row r="845" ht="14.25" customHeight="1">
      <c r="K845" s="9"/>
      <c r="L845" s="10"/>
      <c r="M845" s="10"/>
      <c r="N845" s="10"/>
      <c r="O845" s="10"/>
    </row>
    <row r="846" ht="14.25" customHeight="1">
      <c r="K846" s="9"/>
      <c r="L846" s="10"/>
      <c r="M846" s="10"/>
      <c r="N846" s="10"/>
      <c r="O846" s="10"/>
    </row>
    <row r="847" ht="14.25" customHeight="1">
      <c r="K847" s="9"/>
      <c r="L847" s="10"/>
      <c r="M847" s="10"/>
      <c r="N847" s="10"/>
      <c r="O847" s="10"/>
    </row>
    <row r="848" ht="14.25" customHeight="1">
      <c r="K848" s="9"/>
      <c r="L848" s="10"/>
      <c r="M848" s="10"/>
      <c r="N848" s="10"/>
      <c r="O848" s="10"/>
    </row>
    <row r="849" ht="14.25" customHeight="1">
      <c r="K849" s="9"/>
      <c r="L849" s="10"/>
      <c r="M849" s="10"/>
      <c r="N849" s="10"/>
      <c r="O849" s="10"/>
    </row>
    <row r="850" ht="14.25" customHeight="1">
      <c r="K850" s="9"/>
      <c r="L850" s="10"/>
      <c r="M850" s="10"/>
      <c r="N850" s="10"/>
      <c r="O850" s="10"/>
    </row>
    <row r="851" ht="14.25" customHeight="1">
      <c r="K851" s="9"/>
      <c r="L851" s="10"/>
      <c r="M851" s="10"/>
      <c r="N851" s="10"/>
      <c r="O851" s="10"/>
    </row>
    <row r="852" ht="14.25" customHeight="1">
      <c r="K852" s="9"/>
      <c r="L852" s="10"/>
      <c r="M852" s="10"/>
      <c r="N852" s="10"/>
      <c r="O852" s="10"/>
    </row>
    <row r="853" ht="14.25" customHeight="1">
      <c r="K853" s="9"/>
      <c r="L853" s="10"/>
      <c r="M853" s="10"/>
      <c r="N853" s="10"/>
      <c r="O853" s="10"/>
    </row>
    <row r="854" ht="14.25" customHeight="1">
      <c r="K854" s="9"/>
      <c r="L854" s="10"/>
      <c r="M854" s="10"/>
      <c r="N854" s="10"/>
      <c r="O854" s="10"/>
    </row>
    <row r="855" ht="14.25" customHeight="1">
      <c r="K855" s="9"/>
      <c r="L855" s="10"/>
      <c r="M855" s="10"/>
      <c r="N855" s="10"/>
      <c r="O855" s="10"/>
    </row>
    <row r="856" ht="14.25" customHeight="1">
      <c r="K856" s="9"/>
      <c r="L856" s="10"/>
      <c r="M856" s="10"/>
      <c r="N856" s="10"/>
      <c r="O856" s="10"/>
    </row>
    <row r="857" ht="14.25" customHeight="1">
      <c r="K857" s="9"/>
      <c r="L857" s="10"/>
      <c r="M857" s="10"/>
      <c r="N857" s="10"/>
      <c r="O857" s="10"/>
    </row>
    <row r="858" ht="14.25" customHeight="1">
      <c r="K858" s="9"/>
      <c r="L858" s="10"/>
      <c r="M858" s="10"/>
      <c r="N858" s="10"/>
      <c r="O858" s="10"/>
    </row>
    <row r="859" ht="14.25" customHeight="1">
      <c r="K859" s="9"/>
      <c r="L859" s="10"/>
      <c r="M859" s="10"/>
      <c r="N859" s="10"/>
      <c r="O859" s="10"/>
    </row>
    <row r="860" ht="14.25" customHeight="1">
      <c r="K860" s="9"/>
      <c r="L860" s="10"/>
      <c r="M860" s="10"/>
      <c r="N860" s="10"/>
      <c r="O860" s="10"/>
    </row>
    <row r="861" ht="14.25" customHeight="1">
      <c r="K861" s="9"/>
      <c r="L861" s="10"/>
      <c r="M861" s="10"/>
      <c r="N861" s="10"/>
      <c r="O861" s="10"/>
    </row>
    <row r="862" ht="14.25" customHeight="1">
      <c r="K862" s="9"/>
      <c r="L862" s="10"/>
      <c r="M862" s="10"/>
      <c r="N862" s="10"/>
      <c r="O862" s="10"/>
    </row>
    <row r="863" ht="14.25" customHeight="1">
      <c r="K863" s="9"/>
      <c r="L863" s="10"/>
      <c r="M863" s="10"/>
      <c r="N863" s="10"/>
      <c r="O863" s="10"/>
    </row>
    <row r="864" ht="14.25" customHeight="1">
      <c r="K864" s="9"/>
      <c r="L864" s="10"/>
      <c r="M864" s="10"/>
      <c r="N864" s="10"/>
      <c r="O864" s="10"/>
    </row>
    <row r="865" ht="14.25" customHeight="1">
      <c r="K865" s="9"/>
      <c r="L865" s="10"/>
      <c r="M865" s="10"/>
      <c r="N865" s="10"/>
      <c r="O865" s="10"/>
    </row>
    <row r="866" ht="14.25" customHeight="1">
      <c r="K866" s="9"/>
      <c r="L866" s="10"/>
      <c r="M866" s="10"/>
      <c r="N866" s="10"/>
      <c r="O866" s="10"/>
    </row>
    <row r="867" ht="14.25" customHeight="1">
      <c r="K867" s="9"/>
      <c r="L867" s="10"/>
      <c r="M867" s="10"/>
      <c r="N867" s="10"/>
      <c r="O867" s="10"/>
    </row>
    <row r="868" ht="14.25" customHeight="1">
      <c r="K868" s="9"/>
      <c r="L868" s="10"/>
      <c r="M868" s="10"/>
      <c r="N868" s="10"/>
      <c r="O868" s="10"/>
    </row>
    <row r="869" ht="14.25" customHeight="1">
      <c r="K869" s="9"/>
      <c r="L869" s="10"/>
      <c r="M869" s="10"/>
      <c r="N869" s="10"/>
      <c r="O869" s="10"/>
    </row>
    <row r="870" ht="14.25" customHeight="1">
      <c r="K870" s="9"/>
      <c r="L870" s="10"/>
      <c r="M870" s="10"/>
      <c r="N870" s="10"/>
      <c r="O870" s="10"/>
    </row>
    <row r="871" ht="14.25" customHeight="1">
      <c r="K871" s="9"/>
      <c r="L871" s="10"/>
      <c r="M871" s="10"/>
      <c r="N871" s="10"/>
      <c r="O871" s="10"/>
    </row>
    <row r="872" ht="14.25" customHeight="1">
      <c r="K872" s="9"/>
      <c r="L872" s="10"/>
      <c r="M872" s="10"/>
      <c r="N872" s="10"/>
      <c r="O872" s="10"/>
    </row>
    <row r="873" ht="14.25" customHeight="1">
      <c r="K873" s="9"/>
      <c r="L873" s="10"/>
      <c r="M873" s="10"/>
      <c r="N873" s="10"/>
      <c r="O873" s="10"/>
    </row>
    <row r="874" ht="14.25" customHeight="1">
      <c r="K874" s="9"/>
      <c r="L874" s="10"/>
      <c r="M874" s="10"/>
      <c r="N874" s="10"/>
      <c r="O874" s="10"/>
    </row>
    <row r="875" ht="14.25" customHeight="1">
      <c r="K875" s="9"/>
      <c r="L875" s="10"/>
      <c r="M875" s="10"/>
      <c r="N875" s="10"/>
      <c r="O875" s="10"/>
    </row>
    <row r="876" ht="14.25" customHeight="1">
      <c r="K876" s="9"/>
      <c r="L876" s="10"/>
      <c r="M876" s="10"/>
      <c r="N876" s="10"/>
      <c r="O876" s="10"/>
    </row>
    <row r="877" ht="14.25" customHeight="1">
      <c r="K877" s="9"/>
      <c r="L877" s="10"/>
      <c r="M877" s="10"/>
      <c r="N877" s="10"/>
      <c r="O877" s="10"/>
    </row>
    <row r="878" ht="14.25" customHeight="1">
      <c r="K878" s="9"/>
      <c r="L878" s="10"/>
      <c r="M878" s="10"/>
      <c r="N878" s="10"/>
      <c r="O878" s="10"/>
    </row>
    <row r="879" ht="14.25" customHeight="1">
      <c r="K879" s="9"/>
      <c r="L879" s="10"/>
      <c r="M879" s="10"/>
      <c r="N879" s="10"/>
      <c r="O879" s="10"/>
    </row>
    <row r="880" ht="14.25" customHeight="1">
      <c r="K880" s="9"/>
      <c r="L880" s="10"/>
      <c r="M880" s="10"/>
      <c r="N880" s="10"/>
      <c r="O880" s="10"/>
    </row>
    <row r="881" ht="14.25" customHeight="1">
      <c r="K881" s="9"/>
      <c r="L881" s="10"/>
      <c r="M881" s="10"/>
      <c r="N881" s="10"/>
      <c r="O881" s="10"/>
    </row>
    <row r="882" ht="14.25" customHeight="1">
      <c r="K882" s="9"/>
      <c r="L882" s="10"/>
      <c r="M882" s="10"/>
      <c r="N882" s="10"/>
      <c r="O882" s="10"/>
    </row>
    <row r="883" ht="14.25" customHeight="1">
      <c r="K883" s="9"/>
      <c r="L883" s="10"/>
      <c r="M883" s="10"/>
      <c r="N883" s="10"/>
      <c r="O883" s="10"/>
    </row>
    <row r="884" ht="14.25" customHeight="1">
      <c r="K884" s="9"/>
      <c r="L884" s="10"/>
      <c r="M884" s="10"/>
      <c r="N884" s="10"/>
      <c r="O884" s="10"/>
    </row>
    <row r="885" ht="14.25" customHeight="1">
      <c r="K885" s="9"/>
      <c r="L885" s="10"/>
      <c r="M885" s="10"/>
      <c r="N885" s="10"/>
      <c r="O885" s="10"/>
    </row>
    <row r="886" ht="14.25" customHeight="1">
      <c r="K886" s="9"/>
      <c r="L886" s="10"/>
      <c r="M886" s="10"/>
      <c r="N886" s="10"/>
      <c r="O886" s="10"/>
    </row>
    <row r="887" ht="14.25" customHeight="1">
      <c r="K887" s="9"/>
      <c r="L887" s="10"/>
      <c r="M887" s="10"/>
      <c r="N887" s="10"/>
      <c r="O887" s="10"/>
    </row>
    <row r="888" ht="14.25" customHeight="1">
      <c r="K888" s="9"/>
      <c r="L888" s="10"/>
      <c r="M888" s="10"/>
      <c r="N888" s="10"/>
      <c r="O888" s="10"/>
    </row>
    <row r="889" ht="14.25" customHeight="1">
      <c r="K889" s="9"/>
      <c r="L889" s="10"/>
      <c r="M889" s="10"/>
      <c r="N889" s="10"/>
      <c r="O889" s="10"/>
    </row>
    <row r="890" ht="14.25" customHeight="1">
      <c r="K890" s="9"/>
      <c r="L890" s="10"/>
      <c r="M890" s="10"/>
      <c r="N890" s="10"/>
      <c r="O890" s="10"/>
    </row>
    <row r="891" ht="14.25" customHeight="1">
      <c r="K891" s="9"/>
      <c r="L891" s="10"/>
      <c r="M891" s="10"/>
      <c r="N891" s="10"/>
      <c r="O891" s="10"/>
    </row>
    <row r="892" ht="14.25" customHeight="1">
      <c r="K892" s="9"/>
      <c r="L892" s="10"/>
      <c r="M892" s="10"/>
      <c r="N892" s="10"/>
      <c r="O892" s="10"/>
    </row>
    <row r="893" ht="14.25" customHeight="1">
      <c r="K893" s="9"/>
      <c r="L893" s="10"/>
      <c r="M893" s="10"/>
      <c r="N893" s="10"/>
      <c r="O893" s="10"/>
    </row>
    <row r="894" ht="14.25" customHeight="1">
      <c r="K894" s="9"/>
      <c r="L894" s="10"/>
      <c r="M894" s="10"/>
      <c r="N894" s="10"/>
      <c r="O894" s="10"/>
    </row>
    <row r="895" ht="14.25" customHeight="1">
      <c r="K895" s="9"/>
      <c r="L895" s="10"/>
      <c r="M895" s="10"/>
      <c r="N895" s="10"/>
      <c r="O895" s="10"/>
    </row>
    <row r="896" ht="14.25" customHeight="1">
      <c r="K896" s="9"/>
      <c r="L896" s="10"/>
      <c r="M896" s="10"/>
      <c r="N896" s="10"/>
      <c r="O896" s="10"/>
    </row>
    <row r="897" ht="14.25" customHeight="1">
      <c r="K897" s="9"/>
      <c r="L897" s="10"/>
      <c r="M897" s="10"/>
      <c r="N897" s="10"/>
      <c r="O897" s="10"/>
    </row>
    <row r="898" ht="14.25" customHeight="1">
      <c r="K898" s="9"/>
      <c r="L898" s="10"/>
      <c r="M898" s="10"/>
      <c r="N898" s="10"/>
      <c r="O898" s="10"/>
    </row>
    <row r="899" ht="14.25" customHeight="1">
      <c r="K899" s="9"/>
      <c r="L899" s="10"/>
      <c r="M899" s="10"/>
      <c r="N899" s="10"/>
      <c r="O899" s="10"/>
    </row>
    <row r="900" ht="14.25" customHeight="1">
      <c r="K900" s="9"/>
      <c r="L900" s="10"/>
      <c r="M900" s="10"/>
      <c r="N900" s="10"/>
      <c r="O900" s="10"/>
    </row>
    <row r="901" ht="14.25" customHeight="1">
      <c r="K901" s="9"/>
      <c r="L901" s="10"/>
      <c r="M901" s="10"/>
      <c r="N901" s="10"/>
      <c r="O901" s="10"/>
    </row>
    <row r="902" ht="14.25" customHeight="1">
      <c r="K902" s="9"/>
      <c r="L902" s="10"/>
      <c r="M902" s="10"/>
      <c r="N902" s="10"/>
      <c r="O902" s="10"/>
    </row>
    <row r="903" ht="14.25" customHeight="1">
      <c r="K903" s="9"/>
      <c r="L903" s="10"/>
      <c r="M903" s="10"/>
      <c r="N903" s="10"/>
      <c r="O903" s="10"/>
    </row>
    <row r="904" ht="14.25" customHeight="1">
      <c r="K904" s="9"/>
      <c r="L904" s="10"/>
      <c r="M904" s="10"/>
      <c r="N904" s="10"/>
      <c r="O904" s="10"/>
    </row>
    <row r="905" ht="14.25" customHeight="1">
      <c r="K905" s="9"/>
      <c r="L905" s="10"/>
      <c r="M905" s="10"/>
      <c r="N905" s="10"/>
      <c r="O905" s="10"/>
    </row>
    <row r="906" ht="14.25" customHeight="1">
      <c r="K906" s="9"/>
      <c r="L906" s="10"/>
      <c r="M906" s="10"/>
      <c r="N906" s="10"/>
      <c r="O906" s="10"/>
    </row>
    <row r="907" ht="14.25" customHeight="1">
      <c r="K907" s="9"/>
      <c r="L907" s="10"/>
      <c r="M907" s="10"/>
      <c r="N907" s="10"/>
      <c r="O907" s="10"/>
    </row>
    <row r="908" ht="14.25" customHeight="1">
      <c r="K908" s="9"/>
      <c r="L908" s="10"/>
      <c r="M908" s="10"/>
      <c r="N908" s="10"/>
      <c r="O908" s="10"/>
    </row>
    <row r="909" ht="14.25" customHeight="1">
      <c r="K909" s="9"/>
      <c r="L909" s="10"/>
      <c r="M909" s="10"/>
      <c r="N909" s="10"/>
      <c r="O909" s="10"/>
    </row>
    <row r="910" ht="14.25" customHeight="1">
      <c r="K910" s="9"/>
      <c r="L910" s="10"/>
      <c r="M910" s="10"/>
      <c r="N910" s="10"/>
      <c r="O910" s="10"/>
    </row>
    <row r="911" ht="14.25" customHeight="1">
      <c r="K911" s="9"/>
      <c r="L911" s="10"/>
      <c r="M911" s="10"/>
      <c r="N911" s="10"/>
      <c r="O911" s="10"/>
    </row>
    <row r="912" ht="14.25" customHeight="1">
      <c r="K912" s="9"/>
      <c r="L912" s="10"/>
      <c r="M912" s="10"/>
      <c r="N912" s="10"/>
      <c r="O912" s="10"/>
    </row>
    <row r="913" ht="14.25" customHeight="1">
      <c r="K913" s="9"/>
      <c r="L913" s="10"/>
      <c r="M913" s="10"/>
      <c r="N913" s="10"/>
      <c r="O913" s="10"/>
    </row>
    <row r="914" ht="14.25" customHeight="1">
      <c r="K914" s="9"/>
      <c r="L914" s="10"/>
      <c r="M914" s="10"/>
      <c r="N914" s="10"/>
      <c r="O914" s="10"/>
    </row>
    <row r="915" ht="14.25" customHeight="1">
      <c r="K915" s="9"/>
      <c r="L915" s="10"/>
      <c r="M915" s="10"/>
      <c r="N915" s="10"/>
      <c r="O915" s="10"/>
    </row>
    <row r="916" ht="14.25" customHeight="1">
      <c r="K916" s="9"/>
      <c r="L916" s="10"/>
      <c r="M916" s="10"/>
      <c r="N916" s="10"/>
      <c r="O916" s="10"/>
    </row>
    <row r="917" ht="14.25" customHeight="1">
      <c r="K917" s="9"/>
      <c r="L917" s="10"/>
      <c r="M917" s="10"/>
      <c r="N917" s="10"/>
      <c r="O917" s="10"/>
    </row>
    <row r="918" ht="14.25" customHeight="1">
      <c r="K918" s="9"/>
      <c r="L918" s="10"/>
      <c r="M918" s="10"/>
      <c r="N918" s="10"/>
      <c r="O918" s="10"/>
    </row>
    <row r="919" ht="14.25" customHeight="1">
      <c r="K919" s="9"/>
      <c r="L919" s="10"/>
      <c r="M919" s="10"/>
      <c r="N919" s="10"/>
      <c r="O919" s="10"/>
    </row>
    <row r="920" ht="14.25" customHeight="1">
      <c r="K920" s="9"/>
      <c r="L920" s="10"/>
      <c r="M920" s="10"/>
      <c r="N920" s="10"/>
      <c r="O920" s="10"/>
    </row>
    <row r="921" ht="14.25" customHeight="1">
      <c r="K921" s="9"/>
      <c r="L921" s="10"/>
      <c r="M921" s="10"/>
      <c r="N921" s="10"/>
      <c r="O921" s="10"/>
    </row>
    <row r="922" ht="14.25" customHeight="1">
      <c r="K922" s="9"/>
      <c r="L922" s="10"/>
      <c r="M922" s="10"/>
      <c r="N922" s="10"/>
      <c r="O922" s="10"/>
    </row>
    <row r="923" ht="14.25" customHeight="1">
      <c r="K923" s="9"/>
      <c r="L923" s="10"/>
      <c r="M923" s="10"/>
      <c r="N923" s="10"/>
      <c r="O923" s="10"/>
    </row>
    <row r="924" ht="14.25" customHeight="1">
      <c r="K924" s="9"/>
      <c r="L924" s="10"/>
      <c r="M924" s="10"/>
      <c r="N924" s="10"/>
      <c r="O924" s="10"/>
    </row>
    <row r="925" ht="14.25" customHeight="1">
      <c r="K925" s="9"/>
      <c r="L925" s="10"/>
      <c r="M925" s="10"/>
      <c r="N925" s="10"/>
      <c r="O925" s="10"/>
    </row>
    <row r="926" ht="14.25" customHeight="1">
      <c r="K926" s="9"/>
      <c r="L926" s="10"/>
      <c r="M926" s="10"/>
      <c r="N926" s="10"/>
      <c r="O926" s="10"/>
    </row>
    <row r="927" ht="14.25" customHeight="1">
      <c r="K927" s="9"/>
      <c r="L927" s="10"/>
      <c r="M927" s="10"/>
      <c r="N927" s="10"/>
      <c r="O927" s="10"/>
    </row>
    <row r="928" ht="14.25" customHeight="1">
      <c r="K928" s="9"/>
      <c r="L928" s="10"/>
      <c r="M928" s="10"/>
      <c r="N928" s="10"/>
      <c r="O928" s="10"/>
    </row>
    <row r="929" ht="14.25" customHeight="1">
      <c r="K929" s="9"/>
      <c r="L929" s="10"/>
      <c r="M929" s="10"/>
      <c r="N929" s="10"/>
      <c r="O929" s="10"/>
    </row>
    <row r="930" ht="14.25" customHeight="1">
      <c r="K930" s="9"/>
      <c r="L930" s="10"/>
      <c r="M930" s="10"/>
      <c r="N930" s="10"/>
      <c r="O930" s="10"/>
    </row>
    <row r="931" ht="14.25" customHeight="1">
      <c r="K931" s="9"/>
      <c r="L931" s="10"/>
      <c r="M931" s="10"/>
      <c r="N931" s="10"/>
      <c r="O931" s="10"/>
    </row>
    <row r="932" ht="14.25" customHeight="1">
      <c r="K932" s="9"/>
      <c r="L932" s="10"/>
      <c r="M932" s="10"/>
      <c r="N932" s="10"/>
      <c r="O932" s="10"/>
    </row>
    <row r="933" ht="14.25" customHeight="1">
      <c r="K933" s="9"/>
      <c r="L933" s="10"/>
      <c r="M933" s="10"/>
      <c r="N933" s="10"/>
      <c r="O933" s="10"/>
    </row>
    <row r="934" ht="14.25" customHeight="1">
      <c r="K934" s="9"/>
      <c r="L934" s="10"/>
      <c r="M934" s="10"/>
      <c r="N934" s="10"/>
      <c r="O934" s="10"/>
    </row>
    <row r="935" ht="14.25" customHeight="1">
      <c r="K935" s="9"/>
      <c r="L935" s="10"/>
      <c r="M935" s="10"/>
      <c r="N935" s="10"/>
      <c r="O935" s="10"/>
    </row>
    <row r="936" ht="14.25" customHeight="1">
      <c r="K936" s="9"/>
      <c r="L936" s="10"/>
      <c r="M936" s="10"/>
      <c r="N936" s="10"/>
      <c r="O936" s="10"/>
    </row>
    <row r="937" ht="14.25" customHeight="1">
      <c r="K937" s="9"/>
      <c r="L937" s="10"/>
      <c r="M937" s="10"/>
      <c r="N937" s="10"/>
      <c r="O937" s="10"/>
    </row>
    <row r="938" ht="14.25" customHeight="1">
      <c r="K938" s="9"/>
      <c r="L938" s="10"/>
      <c r="M938" s="10"/>
      <c r="N938" s="10"/>
      <c r="O938" s="10"/>
    </row>
    <row r="939" ht="14.25" customHeight="1">
      <c r="K939" s="9"/>
      <c r="L939" s="10"/>
      <c r="M939" s="10"/>
      <c r="N939" s="10"/>
      <c r="O939" s="10"/>
    </row>
    <row r="940" ht="14.25" customHeight="1">
      <c r="K940" s="9"/>
      <c r="L940" s="10"/>
      <c r="M940" s="10"/>
      <c r="N940" s="10"/>
      <c r="O940" s="10"/>
    </row>
    <row r="941" ht="14.25" customHeight="1">
      <c r="K941" s="9"/>
      <c r="L941" s="10"/>
      <c r="M941" s="10"/>
      <c r="N941" s="10"/>
      <c r="O941" s="10"/>
    </row>
    <row r="942" ht="14.25" customHeight="1">
      <c r="K942" s="9"/>
      <c r="L942" s="10"/>
      <c r="M942" s="10"/>
      <c r="N942" s="10"/>
      <c r="O942" s="10"/>
    </row>
    <row r="943" ht="14.25" customHeight="1">
      <c r="K943" s="9"/>
      <c r="L943" s="10"/>
      <c r="M943" s="10"/>
      <c r="N943" s="10"/>
      <c r="O943" s="10"/>
    </row>
    <row r="944" ht="14.25" customHeight="1">
      <c r="K944" s="9"/>
      <c r="L944" s="10"/>
      <c r="M944" s="10"/>
      <c r="N944" s="10"/>
      <c r="O944" s="10"/>
    </row>
    <row r="945" ht="14.25" customHeight="1">
      <c r="K945" s="9"/>
      <c r="L945" s="10"/>
      <c r="M945" s="10"/>
      <c r="N945" s="10"/>
      <c r="O945" s="10"/>
    </row>
    <row r="946" ht="14.25" customHeight="1">
      <c r="K946" s="9"/>
      <c r="L946" s="10"/>
      <c r="M946" s="10"/>
      <c r="N946" s="10"/>
      <c r="O946" s="10"/>
    </row>
    <row r="947" ht="14.25" customHeight="1">
      <c r="K947" s="9"/>
      <c r="L947" s="10"/>
      <c r="M947" s="10"/>
      <c r="N947" s="10"/>
      <c r="O947" s="10"/>
    </row>
    <row r="948" ht="14.25" customHeight="1">
      <c r="K948" s="9"/>
      <c r="L948" s="10"/>
      <c r="M948" s="10"/>
      <c r="N948" s="10"/>
      <c r="O948" s="10"/>
    </row>
    <row r="949" ht="14.25" customHeight="1">
      <c r="K949" s="9"/>
      <c r="L949" s="10"/>
      <c r="M949" s="10"/>
      <c r="N949" s="10"/>
      <c r="O949" s="10"/>
    </row>
    <row r="950" ht="14.25" customHeight="1">
      <c r="K950" s="9"/>
      <c r="L950" s="10"/>
      <c r="M950" s="10"/>
      <c r="N950" s="10"/>
      <c r="O950" s="10"/>
    </row>
    <row r="951" ht="14.25" customHeight="1">
      <c r="K951" s="9"/>
      <c r="L951" s="10"/>
      <c r="M951" s="10"/>
      <c r="N951" s="10"/>
      <c r="O951" s="10"/>
    </row>
    <row r="952" ht="14.25" customHeight="1">
      <c r="K952" s="9"/>
      <c r="L952" s="10"/>
      <c r="M952" s="10"/>
      <c r="N952" s="10"/>
      <c r="O952" s="10"/>
    </row>
    <row r="953" ht="14.25" customHeight="1">
      <c r="K953" s="9"/>
      <c r="L953" s="10"/>
      <c r="M953" s="10"/>
      <c r="N953" s="10"/>
      <c r="O953" s="10"/>
    </row>
    <row r="954" ht="14.25" customHeight="1">
      <c r="K954" s="9"/>
      <c r="L954" s="10"/>
      <c r="M954" s="10"/>
      <c r="N954" s="10"/>
      <c r="O954" s="10"/>
    </row>
    <row r="955" ht="14.25" customHeight="1">
      <c r="K955" s="9"/>
      <c r="L955" s="10"/>
      <c r="M955" s="10"/>
      <c r="N955" s="10"/>
      <c r="O955" s="10"/>
    </row>
    <row r="956" ht="14.25" customHeight="1">
      <c r="K956" s="9"/>
      <c r="L956" s="10"/>
      <c r="M956" s="10"/>
      <c r="N956" s="10"/>
      <c r="O956" s="10"/>
    </row>
    <row r="957" ht="14.25" customHeight="1">
      <c r="K957" s="9"/>
      <c r="L957" s="10"/>
      <c r="M957" s="10"/>
      <c r="N957" s="10"/>
      <c r="O957" s="10"/>
    </row>
    <row r="958" ht="14.25" customHeight="1">
      <c r="K958" s="9"/>
      <c r="L958" s="10"/>
      <c r="M958" s="10"/>
      <c r="N958" s="10"/>
      <c r="O958" s="10"/>
    </row>
    <row r="959" ht="14.25" customHeight="1">
      <c r="K959" s="9"/>
      <c r="L959" s="10"/>
      <c r="M959" s="10"/>
      <c r="N959" s="10"/>
      <c r="O959" s="10"/>
    </row>
    <row r="960" ht="14.25" customHeight="1">
      <c r="K960" s="9"/>
      <c r="L960" s="10"/>
      <c r="M960" s="10"/>
      <c r="N960" s="10"/>
      <c r="O960" s="10"/>
    </row>
    <row r="961" ht="14.25" customHeight="1">
      <c r="K961" s="9"/>
      <c r="L961" s="10"/>
      <c r="M961" s="10"/>
      <c r="N961" s="10"/>
      <c r="O961" s="10"/>
    </row>
    <row r="962" ht="14.25" customHeight="1">
      <c r="K962" s="9"/>
      <c r="L962" s="10"/>
      <c r="M962" s="10"/>
      <c r="N962" s="10"/>
      <c r="O962" s="10"/>
    </row>
    <row r="963" ht="14.25" customHeight="1">
      <c r="K963" s="9"/>
      <c r="L963" s="10"/>
      <c r="M963" s="10"/>
      <c r="N963" s="10"/>
      <c r="O963" s="10"/>
    </row>
    <row r="964" ht="14.25" customHeight="1">
      <c r="K964" s="9"/>
      <c r="L964" s="10"/>
      <c r="M964" s="10"/>
      <c r="N964" s="10"/>
      <c r="O964" s="10"/>
    </row>
    <row r="965" ht="14.25" customHeight="1">
      <c r="K965" s="9"/>
      <c r="L965" s="10"/>
      <c r="M965" s="10"/>
      <c r="N965" s="10"/>
      <c r="O965" s="10"/>
    </row>
    <row r="966" ht="14.25" customHeight="1">
      <c r="K966" s="9"/>
      <c r="L966" s="10"/>
      <c r="M966" s="10"/>
      <c r="N966" s="10"/>
      <c r="O966" s="10"/>
    </row>
    <row r="967" ht="14.25" customHeight="1">
      <c r="K967" s="9"/>
      <c r="L967" s="10"/>
      <c r="M967" s="10"/>
      <c r="N967" s="10"/>
      <c r="O967" s="10"/>
    </row>
    <row r="968" ht="14.25" customHeight="1">
      <c r="K968" s="9"/>
      <c r="L968" s="10"/>
      <c r="M968" s="10"/>
      <c r="N968" s="10"/>
      <c r="O968" s="10"/>
    </row>
    <row r="969" ht="14.25" customHeight="1">
      <c r="K969" s="9"/>
      <c r="L969" s="10"/>
      <c r="M969" s="10"/>
      <c r="N969" s="10"/>
      <c r="O969" s="10"/>
    </row>
    <row r="970" ht="14.25" customHeight="1">
      <c r="K970" s="9"/>
      <c r="L970" s="10"/>
      <c r="M970" s="10"/>
      <c r="N970" s="10"/>
      <c r="O970" s="10"/>
    </row>
    <row r="971" ht="14.25" customHeight="1">
      <c r="K971" s="9"/>
      <c r="L971" s="10"/>
      <c r="M971" s="10"/>
      <c r="N971" s="10"/>
      <c r="O971" s="10"/>
    </row>
    <row r="972" ht="14.25" customHeight="1">
      <c r="K972" s="9"/>
      <c r="L972" s="10"/>
      <c r="M972" s="10"/>
      <c r="N972" s="10"/>
      <c r="O972" s="10"/>
    </row>
    <row r="973" ht="14.25" customHeight="1">
      <c r="K973" s="9"/>
      <c r="L973" s="10"/>
      <c r="M973" s="10"/>
      <c r="N973" s="10"/>
      <c r="O973" s="10"/>
    </row>
    <row r="974" ht="14.25" customHeight="1">
      <c r="K974" s="9"/>
      <c r="L974" s="10"/>
      <c r="M974" s="10"/>
      <c r="N974" s="10"/>
      <c r="O974" s="10"/>
    </row>
    <row r="975" ht="14.25" customHeight="1">
      <c r="K975" s="9"/>
      <c r="L975" s="10"/>
      <c r="M975" s="10"/>
      <c r="N975" s="10"/>
      <c r="O975" s="10"/>
    </row>
    <row r="976" ht="14.25" customHeight="1">
      <c r="K976" s="9"/>
      <c r="L976" s="10"/>
      <c r="M976" s="10"/>
      <c r="N976" s="10"/>
      <c r="O976" s="10"/>
    </row>
    <row r="977" ht="14.25" customHeight="1">
      <c r="K977" s="9"/>
      <c r="L977" s="10"/>
      <c r="M977" s="10"/>
      <c r="N977" s="10"/>
      <c r="O977" s="10"/>
    </row>
    <row r="978" ht="14.25" customHeight="1">
      <c r="K978" s="9"/>
      <c r="L978" s="10"/>
      <c r="M978" s="10"/>
      <c r="N978" s="10"/>
      <c r="O978" s="10"/>
    </row>
    <row r="979" ht="14.25" customHeight="1">
      <c r="K979" s="9"/>
      <c r="L979" s="10"/>
      <c r="M979" s="10"/>
      <c r="N979" s="10"/>
      <c r="O979" s="10"/>
    </row>
    <row r="980" ht="14.25" customHeight="1">
      <c r="K980" s="9"/>
      <c r="L980" s="10"/>
      <c r="M980" s="10"/>
      <c r="N980" s="10"/>
      <c r="O980" s="10"/>
    </row>
    <row r="981" ht="14.25" customHeight="1">
      <c r="K981" s="9"/>
      <c r="L981" s="10"/>
      <c r="M981" s="10"/>
      <c r="N981" s="10"/>
      <c r="O981" s="10"/>
    </row>
    <row r="982" ht="14.25" customHeight="1">
      <c r="K982" s="9"/>
      <c r="L982" s="10"/>
      <c r="M982" s="10"/>
      <c r="N982" s="10"/>
      <c r="O982" s="10"/>
    </row>
    <row r="983" ht="14.25" customHeight="1">
      <c r="K983" s="9"/>
      <c r="L983" s="10"/>
      <c r="M983" s="10"/>
      <c r="N983" s="10"/>
      <c r="O983" s="10"/>
    </row>
    <row r="984" ht="14.25" customHeight="1">
      <c r="K984" s="9"/>
      <c r="L984" s="10"/>
      <c r="M984" s="10"/>
      <c r="N984" s="10"/>
      <c r="O984" s="10"/>
    </row>
    <row r="985" ht="14.25" customHeight="1">
      <c r="K985" s="9"/>
      <c r="L985" s="10"/>
      <c r="M985" s="10"/>
      <c r="N985" s="10"/>
      <c r="O985" s="10"/>
    </row>
    <row r="986" ht="14.25" customHeight="1">
      <c r="K986" s="9"/>
      <c r="L986" s="10"/>
      <c r="M986" s="10"/>
      <c r="N986" s="10"/>
      <c r="O986" s="10"/>
    </row>
    <row r="987" ht="14.25" customHeight="1">
      <c r="K987" s="9"/>
      <c r="L987" s="10"/>
      <c r="M987" s="10"/>
      <c r="N987" s="10"/>
      <c r="O987" s="10"/>
    </row>
    <row r="988" ht="14.25" customHeight="1">
      <c r="K988" s="9"/>
      <c r="L988" s="10"/>
      <c r="M988" s="10"/>
      <c r="N988" s="10"/>
      <c r="O988" s="10"/>
    </row>
    <row r="989" ht="14.25" customHeight="1">
      <c r="K989" s="9"/>
      <c r="L989" s="10"/>
      <c r="M989" s="10"/>
      <c r="N989" s="10"/>
      <c r="O989" s="10"/>
    </row>
    <row r="990" ht="14.25" customHeight="1">
      <c r="K990" s="9"/>
      <c r="L990" s="10"/>
      <c r="M990" s="10"/>
      <c r="N990" s="10"/>
      <c r="O990" s="10"/>
    </row>
    <row r="991" ht="14.25" customHeight="1">
      <c r="K991" s="9"/>
      <c r="L991" s="10"/>
      <c r="M991" s="10"/>
      <c r="N991" s="10"/>
      <c r="O991" s="10"/>
    </row>
    <row r="992" ht="14.25" customHeight="1">
      <c r="K992" s="9"/>
      <c r="L992" s="10"/>
      <c r="M992" s="10"/>
      <c r="N992" s="10"/>
      <c r="O992" s="10"/>
    </row>
    <row r="993" ht="14.25" customHeight="1">
      <c r="K993" s="9"/>
      <c r="L993" s="10"/>
      <c r="M993" s="10"/>
      <c r="N993" s="10"/>
      <c r="O993" s="10"/>
    </row>
    <row r="994" ht="14.25" customHeight="1">
      <c r="K994" s="9"/>
      <c r="L994" s="10"/>
      <c r="M994" s="10"/>
      <c r="N994" s="10"/>
      <c r="O994" s="10"/>
    </row>
    <row r="995" ht="14.25" customHeight="1">
      <c r="K995" s="9"/>
      <c r="L995" s="10"/>
      <c r="M995" s="10"/>
      <c r="N995" s="10"/>
      <c r="O995" s="10"/>
    </row>
    <row r="996" ht="14.25" customHeight="1">
      <c r="K996" s="9"/>
      <c r="L996" s="10"/>
      <c r="M996" s="10"/>
      <c r="N996" s="10"/>
      <c r="O996" s="10"/>
    </row>
    <row r="997" ht="14.25" customHeight="1">
      <c r="K997" s="9"/>
      <c r="L997" s="10"/>
      <c r="M997" s="10"/>
      <c r="N997" s="10"/>
      <c r="O997" s="10"/>
    </row>
    <row r="998" ht="14.25" customHeight="1">
      <c r="K998" s="9"/>
      <c r="L998" s="10"/>
      <c r="M998" s="10"/>
      <c r="N998" s="10"/>
      <c r="O998" s="10"/>
    </row>
    <row r="999" ht="14.25" customHeight="1">
      <c r="K999" s="9"/>
      <c r="L999" s="10"/>
      <c r="M999" s="10"/>
      <c r="N999" s="10"/>
      <c r="O999" s="10"/>
    </row>
    <row r="1000" ht="14.25" customHeight="1">
      <c r="K1000" s="9"/>
      <c r="L1000" s="10"/>
      <c r="M1000" s="10"/>
      <c r="N1000" s="10"/>
      <c r="O1000" s="10"/>
    </row>
  </sheetData>
  <mergeCells count="2">
    <mergeCell ref="E6:I6"/>
    <mergeCell ref="K6:O6"/>
  </mergeCells>
  <printOptions/>
  <pageMargins bottom="0.75" footer="0.0" header="0.0" left="0.7" right="0.7" top="0.75"/>
  <pageSetup orientation="portrait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ySplit="8.0" topLeftCell="E9" activePane="bottomRight" state="frozen"/>
      <selection activeCell="E1" sqref="E1" pane="topRight"/>
      <selection activeCell="A9" sqref="A9" pane="bottomLeft"/>
      <selection activeCell="E9" sqref="E9" pane="bottomRight"/>
    </sheetView>
  </sheetViews>
  <sheetFormatPr customHeight="1" defaultColWidth="14.43" defaultRowHeight="15.0" outlineLevelRow="1"/>
  <cols>
    <col customWidth="1" min="1" max="1" width="2.86"/>
    <col customWidth="1" min="2" max="2" width="10.14"/>
    <col customWidth="1" min="3" max="3" width="14.86"/>
    <col customWidth="1" min="4" max="4" width="32.57"/>
    <col customWidth="1" min="5" max="5" width="10.14"/>
    <col customWidth="1" min="6" max="8" width="9.86"/>
    <col customWidth="1" min="9" max="9" width="8.43"/>
    <col customWidth="1" min="10" max="10" width="1.71"/>
    <col customWidth="1" min="11" max="11" width="9.43"/>
    <col customWidth="1" min="12" max="12" width="10.71"/>
    <col customWidth="1" min="13" max="13" width="9.86"/>
    <col customWidth="1" min="14" max="15" width="10.71"/>
    <col customWidth="1" min="16" max="16" width="1.71"/>
    <col customWidth="1" min="17" max="26" width="8.71"/>
  </cols>
  <sheetData>
    <row r="1" ht="14.25" customHeight="1">
      <c r="K1" s="9"/>
      <c r="L1" s="10"/>
      <c r="M1" s="10"/>
      <c r="N1" s="10"/>
      <c r="O1" s="10"/>
    </row>
    <row r="2" ht="14.25" customHeight="1">
      <c r="H2" s="11" t="str">
        <f t="shared" ref="H2:I2" si="1">H56</f>
        <v>GM $</v>
      </c>
      <c r="I2" s="11" t="str">
        <f t="shared" si="1"/>
        <v>GM %</v>
      </c>
      <c r="K2" s="9"/>
      <c r="L2" s="10"/>
      <c r="M2" s="10"/>
      <c r="N2" s="11" t="str">
        <f t="shared" ref="N2:O2" si="2">N56</f>
        <v>GM $</v>
      </c>
      <c r="O2" s="11" t="str">
        <f t="shared" si="2"/>
        <v>GM %</v>
      </c>
    </row>
    <row r="3" ht="14.25" customHeight="1">
      <c r="H3" s="12">
        <f t="shared" ref="H3:I3" si="3">H57</f>
        <v>2109.65</v>
      </c>
      <c r="I3" s="13">
        <f t="shared" si="3"/>
        <v>0.4559029781</v>
      </c>
      <c r="K3" s="9"/>
      <c r="L3" s="10"/>
      <c r="M3" s="10"/>
      <c r="N3" s="12">
        <f t="shared" ref="N3:O3" si="4">N57</f>
        <v>2152.556169</v>
      </c>
      <c r="O3" s="13">
        <f t="shared" si="4"/>
        <v>0.4559029781</v>
      </c>
    </row>
    <row r="4" ht="14.25" customHeight="1">
      <c r="H4" s="12" t="str">
        <f t="shared" ref="H4:I4" si="5">H58</f>
        <v/>
      </c>
      <c r="I4" s="14" t="str">
        <f t="shared" si="5"/>
        <v>Chg</v>
      </c>
      <c r="K4" s="9"/>
      <c r="L4" s="10"/>
      <c r="M4" s="10"/>
      <c r="N4" s="12">
        <f t="shared" ref="N4:O4" si="6">N58</f>
        <v>42.90616903</v>
      </c>
      <c r="O4" s="14" t="str">
        <f t="shared" si="6"/>
        <v>Chg</v>
      </c>
    </row>
    <row r="5" ht="14.25" customHeight="1">
      <c r="B5" s="15" t="s">
        <v>2112</v>
      </c>
      <c r="K5" s="9"/>
      <c r="L5" s="10"/>
      <c r="M5" s="10"/>
      <c r="N5" s="10"/>
      <c r="O5" s="10"/>
    </row>
    <row r="6" ht="14.25" customHeight="1">
      <c r="E6" s="16" t="s">
        <v>2113</v>
      </c>
      <c r="F6" s="17"/>
      <c r="G6" s="17"/>
      <c r="H6" s="17"/>
      <c r="I6" s="18"/>
      <c r="K6" s="16" t="s">
        <v>2114</v>
      </c>
      <c r="L6" s="17"/>
      <c r="M6" s="17"/>
      <c r="N6" s="17"/>
      <c r="O6" s="18"/>
    </row>
    <row r="7" ht="14.25" customHeight="1">
      <c r="B7" s="19" t="s">
        <v>2115</v>
      </c>
      <c r="C7" s="19" t="s">
        <v>2116</v>
      </c>
      <c r="D7" s="19" t="s">
        <v>2117</v>
      </c>
      <c r="E7" s="20" t="s">
        <v>2118</v>
      </c>
      <c r="F7" s="21" t="s">
        <v>2119</v>
      </c>
      <c r="G7" s="21" t="s">
        <v>2120</v>
      </c>
      <c r="H7" s="21" t="s">
        <v>2121</v>
      </c>
      <c r="I7" s="22" t="s">
        <v>2122</v>
      </c>
      <c r="J7" s="23"/>
      <c r="K7" s="20" t="s">
        <v>2123</v>
      </c>
      <c r="L7" s="21" t="s">
        <v>2124</v>
      </c>
      <c r="M7" s="21" t="s">
        <v>2120</v>
      </c>
      <c r="N7" s="21" t="s">
        <v>2121</v>
      </c>
      <c r="O7" s="22" t="s">
        <v>2122</v>
      </c>
    </row>
    <row r="8" ht="14.25" customHeight="1">
      <c r="B8" s="23"/>
      <c r="C8" s="23"/>
      <c r="D8" s="23"/>
      <c r="E8" s="24"/>
      <c r="F8" s="23"/>
      <c r="G8" s="23"/>
      <c r="H8" s="23"/>
      <c r="I8" s="25"/>
      <c r="J8" s="23"/>
      <c r="K8" s="24"/>
      <c r="L8" s="23"/>
      <c r="M8" s="23"/>
      <c r="N8" s="23"/>
      <c r="O8" s="25"/>
    </row>
    <row r="9" ht="14.25" customHeight="1">
      <c r="B9" s="26" t="s">
        <v>1728</v>
      </c>
      <c r="C9" s="26" t="s">
        <v>2125</v>
      </c>
      <c r="D9" s="1" t="s">
        <v>2126</v>
      </c>
      <c r="E9" s="27">
        <v>24.0</v>
      </c>
      <c r="F9" s="28">
        <v>49.99</v>
      </c>
      <c r="G9" s="28">
        <v>24.018</v>
      </c>
      <c r="H9" s="29">
        <f t="shared" ref="H9:H13" si="7">F9-G9</f>
        <v>25.972</v>
      </c>
      <c r="I9" s="30">
        <f t="shared" ref="I9:I13" si="8">IFERROR((H9/F9),0)</f>
        <v>0.5195439088</v>
      </c>
      <c r="K9" s="31">
        <v>0.17</v>
      </c>
      <c r="L9" s="29">
        <f t="shared" ref="L9:L13" si="9">$F9*(1-K9)</f>
        <v>41.4917</v>
      </c>
      <c r="M9" s="29">
        <f t="shared" ref="M9:M13" si="10">$G9</f>
        <v>24.018</v>
      </c>
      <c r="N9" s="29">
        <f t="shared" ref="N9:N13" si="11">L9-M9</f>
        <v>17.4737</v>
      </c>
      <c r="O9" s="30">
        <f t="shared" ref="O9:O13" si="12">IFERROR((N9/L9),0)</f>
        <v>0.4211372395</v>
      </c>
    </row>
    <row r="10" ht="14.25" customHeight="1">
      <c r="E10" s="27">
        <v>48.0</v>
      </c>
      <c r="F10" s="28">
        <v>47.99</v>
      </c>
      <c r="G10" s="29">
        <f t="shared" ref="G10:G13" si="13">G9</f>
        <v>24.018</v>
      </c>
      <c r="H10" s="29">
        <f t="shared" si="7"/>
        <v>23.972</v>
      </c>
      <c r="I10" s="30">
        <f t="shared" si="8"/>
        <v>0.4995207335</v>
      </c>
      <c r="K10" s="32">
        <f t="shared" ref="K10:K13" si="14">K9</f>
        <v>0.17</v>
      </c>
      <c r="L10" s="29">
        <f t="shared" si="9"/>
        <v>39.8317</v>
      </c>
      <c r="M10" s="29">
        <f t="shared" si="10"/>
        <v>24.018</v>
      </c>
      <c r="N10" s="29">
        <f t="shared" si="11"/>
        <v>15.8137</v>
      </c>
      <c r="O10" s="30">
        <f t="shared" si="12"/>
        <v>0.3970129319</v>
      </c>
    </row>
    <row r="11" ht="14.25" customHeight="1">
      <c r="E11" s="27">
        <v>96.0</v>
      </c>
      <c r="F11" s="28">
        <v>45.99</v>
      </c>
      <c r="G11" s="29">
        <f t="shared" si="13"/>
        <v>24.018</v>
      </c>
      <c r="H11" s="29">
        <f t="shared" si="7"/>
        <v>21.972</v>
      </c>
      <c r="I11" s="30">
        <f t="shared" si="8"/>
        <v>0.4777560339</v>
      </c>
      <c r="K11" s="32">
        <f t="shared" si="14"/>
        <v>0.17</v>
      </c>
      <c r="L11" s="29">
        <f t="shared" si="9"/>
        <v>38.1717</v>
      </c>
      <c r="M11" s="29">
        <f t="shared" si="10"/>
        <v>24.018</v>
      </c>
      <c r="N11" s="29">
        <f t="shared" si="11"/>
        <v>14.1537</v>
      </c>
      <c r="O11" s="30">
        <f t="shared" si="12"/>
        <v>0.3707904023</v>
      </c>
    </row>
    <row r="12" ht="14.25" customHeight="1">
      <c r="E12" s="27">
        <v>240.0</v>
      </c>
      <c r="F12" s="28">
        <v>42.99</v>
      </c>
      <c r="G12" s="29">
        <f t="shared" si="13"/>
        <v>24.018</v>
      </c>
      <c r="H12" s="29">
        <f t="shared" si="7"/>
        <v>18.972</v>
      </c>
      <c r="I12" s="30">
        <f t="shared" si="8"/>
        <v>0.441311933</v>
      </c>
      <c r="K12" s="32">
        <f t="shared" si="14"/>
        <v>0.17</v>
      </c>
      <c r="L12" s="29">
        <f t="shared" si="9"/>
        <v>35.6817</v>
      </c>
      <c r="M12" s="29">
        <f t="shared" si="10"/>
        <v>24.018</v>
      </c>
      <c r="N12" s="29">
        <f t="shared" si="11"/>
        <v>11.6637</v>
      </c>
      <c r="O12" s="30">
        <f t="shared" si="12"/>
        <v>0.326881847</v>
      </c>
    </row>
    <row r="13" ht="14.25" customHeight="1">
      <c r="E13" s="27">
        <v>432.0</v>
      </c>
      <c r="F13" s="28">
        <v>38.99</v>
      </c>
      <c r="G13" s="29">
        <f t="shared" si="13"/>
        <v>24.018</v>
      </c>
      <c r="H13" s="29">
        <f t="shared" si="7"/>
        <v>14.972</v>
      </c>
      <c r="I13" s="30">
        <f t="shared" si="8"/>
        <v>0.3839958964</v>
      </c>
      <c r="K13" s="32">
        <f t="shared" si="14"/>
        <v>0.17</v>
      </c>
      <c r="L13" s="29">
        <f t="shared" si="9"/>
        <v>32.3617</v>
      </c>
      <c r="M13" s="29">
        <f t="shared" si="10"/>
        <v>24.018</v>
      </c>
      <c r="N13" s="29">
        <f t="shared" si="11"/>
        <v>8.3437</v>
      </c>
      <c r="O13" s="30">
        <f t="shared" si="12"/>
        <v>0.2578263812</v>
      </c>
    </row>
    <row r="14" ht="14.25" customHeight="1">
      <c r="E14" s="33"/>
      <c r="F14" s="34"/>
      <c r="G14" s="34"/>
      <c r="H14" s="34"/>
      <c r="I14" s="35"/>
      <c r="K14" s="33"/>
      <c r="L14" s="34"/>
      <c r="M14" s="34"/>
      <c r="N14" s="34"/>
      <c r="O14" s="35"/>
    </row>
    <row r="15" ht="14.25" customHeight="1">
      <c r="B15" s="1"/>
      <c r="C15" s="1"/>
      <c r="D15" s="1" t="s">
        <v>2127</v>
      </c>
      <c r="E15" s="36" t="s">
        <v>2128</v>
      </c>
      <c r="F15" s="28">
        <v>105.0</v>
      </c>
      <c r="G15" s="28">
        <v>44.0</v>
      </c>
      <c r="H15" s="29">
        <f>F15-G15</f>
        <v>61</v>
      </c>
      <c r="I15" s="30">
        <f>IFERROR((H15/F15),0)</f>
        <v>0.580952381</v>
      </c>
      <c r="K15" s="31">
        <v>0.0</v>
      </c>
      <c r="L15" s="29">
        <f>$F15*(1-K15)</f>
        <v>105</v>
      </c>
      <c r="M15" s="29">
        <f>$G15</f>
        <v>44</v>
      </c>
      <c r="N15" s="29">
        <f>L15-M15</f>
        <v>61</v>
      </c>
      <c r="O15" s="30">
        <f>IFERROR((N15/L15),0)</f>
        <v>0.580952381</v>
      </c>
    </row>
    <row r="16" ht="14.25" customHeight="1">
      <c r="E16" s="33"/>
      <c r="F16" s="34"/>
      <c r="G16" s="34"/>
      <c r="H16" s="34"/>
      <c r="I16" s="35"/>
      <c r="K16" s="33"/>
      <c r="L16" s="34"/>
      <c r="M16" s="34"/>
      <c r="N16" s="34"/>
      <c r="O16" s="35"/>
    </row>
    <row r="17" ht="14.25" customHeight="1">
      <c r="D17" s="1" t="s">
        <v>2129</v>
      </c>
      <c r="E17" s="36" t="s">
        <v>2128</v>
      </c>
      <c r="F17" s="29">
        <f>IFERROR(VLOOKUP($B$9,Data!$B:$I,8,FALSE),0)</f>
        <v>113.05</v>
      </c>
      <c r="G17" s="29">
        <f>F17*0.7</f>
        <v>79.135</v>
      </c>
      <c r="H17" s="29">
        <f t="shared" ref="H17:H18" si="15">F17-G17</f>
        <v>33.915</v>
      </c>
      <c r="I17" s="30">
        <f t="shared" ref="I17:I18" si="16">IFERROR((H17/F17),0)</f>
        <v>0.3</v>
      </c>
      <c r="K17" s="31">
        <v>1.0</v>
      </c>
      <c r="L17" s="29">
        <f t="shared" ref="L17:L18" si="17">$F17*(1-K17)</f>
        <v>0</v>
      </c>
      <c r="M17" s="29">
        <f t="shared" ref="M17:M18" si="18">$G17</f>
        <v>79.135</v>
      </c>
      <c r="N17" s="29">
        <f t="shared" ref="N17:N18" si="19">L17-M17</f>
        <v>-79.135</v>
      </c>
      <c r="O17" s="30">
        <f t="shared" ref="O17:O18" si="20">IFERROR((N17/L17),0)</f>
        <v>0</v>
      </c>
    </row>
    <row r="18" ht="14.25" customHeight="1">
      <c r="D18" s="1" t="s">
        <v>2130</v>
      </c>
      <c r="E18" s="36" t="s">
        <v>2128</v>
      </c>
      <c r="F18" s="29">
        <f>IFERROR(VLOOKUP($B$9,Data!$B:$I,7,FALSE),0)</f>
        <v>24</v>
      </c>
      <c r="G18" s="29">
        <v>0.0</v>
      </c>
      <c r="H18" s="29">
        <f t="shared" si="15"/>
        <v>24</v>
      </c>
      <c r="I18" s="30">
        <f t="shared" si="16"/>
        <v>1</v>
      </c>
      <c r="K18" s="31">
        <v>0.0</v>
      </c>
      <c r="L18" s="29">
        <f t="shared" si="17"/>
        <v>24</v>
      </c>
      <c r="M18" s="29">
        <f t="shared" si="18"/>
        <v>0</v>
      </c>
      <c r="N18" s="29">
        <f t="shared" si="19"/>
        <v>24</v>
      </c>
      <c r="O18" s="30">
        <f t="shared" si="20"/>
        <v>1</v>
      </c>
    </row>
    <row r="19" ht="14.25" customHeight="1">
      <c r="E19" s="33"/>
      <c r="F19" s="34"/>
      <c r="G19" s="34"/>
      <c r="H19" s="34"/>
      <c r="I19" s="35"/>
      <c r="K19" s="37"/>
      <c r="L19" s="34"/>
      <c r="M19" s="34"/>
      <c r="N19" s="34"/>
      <c r="O19" s="35"/>
    </row>
    <row r="20" ht="14.25" customHeight="1">
      <c r="B20" s="1"/>
      <c r="C20" s="1"/>
      <c r="D20" s="38" t="s">
        <v>2131</v>
      </c>
      <c r="E20" s="39">
        <f t="shared" ref="E20:E24" si="22">E9</f>
        <v>24</v>
      </c>
      <c r="F20" s="40">
        <f t="shared" ref="F20:F24" si="23">E20*F9+F$15+F$17+F$18</f>
        <v>1441.81</v>
      </c>
      <c r="G20" s="40">
        <f t="shared" ref="G20:G24" si="24">E20*G9+G$15+G$17+G$18</f>
        <v>699.567</v>
      </c>
      <c r="H20" s="40">
        <f t="shared" ref="H20:H24" si="25">F20-G20</f>
        <v>742.243</v>
      </c>
      <c r="I20" s="41">
        <f t="shared" ref="I20:I24" si="26">IFERROR((H20/F20),0)</f>
        <v>0.5147994535</v>
      </c>
      <c r="J20" s="42"/>
      <c r="K20" s="39">
        <f>$E$20</f>
        <v>24</v>
      </c>
      <c r="L20" s="40">
        <f t="shared" ref="L20:M20" si="21">$E20*L9+L$15+L$17+L$18</f>
        <v>1124.8008</v>
      </c>
      <c r="M20" s="40">
        <f t="shared" si="21"/>
        <v>699.567</v>
      </c>
      <c r="N20" s="40">
        <f t="shared" ref="N20:N24" si="28">L20-M20</f>
        <v>425.2338</v>
      </c>
      <c r="O20" s="41">
        <f t="shared" ref="O20:O24" si="29">IFERROR((N20/L20),0)</f>
        <v>0.3780525405</v>
      </c>
      <c r="P20" s="42"/>
    </row>
    <row r="21" ht="14.25" customHeight="1">
      <c r="E21" s="43">
        <f t="shared" si="22"/>
        <v>48</v>
      </c>
      <c r="F21" s="44">
        <f t="shared" si="23"/>
        <v>2545.57</v>
      </c>
      <c r="G21" s="44">
        <f t="shared" si="24"/>
        <v>1275.999</v>
      </c>
      <c r="H21" s="44">
        <f t="shared" si="25"/>
        <v>1269.571</v>
      </c>
      <c r="I21" s="45">
        <f t="shared" si="26"/>
        <v>0.4987374144</v>
      </c>
      <c r="J21" s="42"/>
      <c r="K21" s="43">
        <f>$E$21</f>
        <v>48</v>
      </c>
      <c r="L21" s="44">
        <f t="shared" ref="L21:M21" si="27">$E21*L10+L$15+L$17+L$18</f>
        <v>2040.9216</v>
      </c>
      <c r="M21" s="44">
        <f t="shared" si="27"/>
        <v>1275.999</v>
      </c>
      <c r="N21" s="44">
        <f t="shared" si="28"/>
        <v>764.9226</v>
      </c>
      <c r="O21" s="45">
        <f t="shared" si="29"/>
        <v>0.3747927407</v>
      </c>
      <c r="P21" s="42"/>
    </row>
    <row r="22" ht="14.25" customHeight="1">
      <c r="E22" s="43">
        <f t="shared" si="22"/>
        <v>96</v>
      </c>
      <c r="F22" s="44">
        <f t="shared" si="23"/>
        <v>4657.09</v>
      </c>
      <c r="G22" s="44">
        <f t="shared" si="24"/>
        <v>2428.863</v>
      </c>
      <c r="H22" s="44">
        <f t="shared" si="25"/>
        <v>2228.227</v>
      </c>
      <c r="I22" s="45">
        <f t="shared" si="26"/>
        <v>0.4784590807</v>
      </c>
      <c r="J22" s="42"/>
      <c r="K22" s="43">
        <f>$E$22</f>
        <v>96</v>
      </c>
      <c r="L22" s="44">
        <f t="shared" ref="L22:M22" si="30">$E22*L11+L$15+L$17+L$18</f>
        <v>3793.4832</v>
      </c>
      <c r="M22" s="44">
        <f t="shared" si="30"/>
        <v>2428.863</v>
      </c>
      <c r="N22" s="44">
        <f t="shared" si="28"/>
        <v>1364.6202</v>
      </c>
      <c r="O22" s="45">
        <f t="shared" si="29"/>
        <v>0.3597274927</v>
      </c>
      <c r="P22" s="42"/>
    </row>
    <row r="23" ht="14.25" customHeight="1">
      <c r="E23" s="43">
        <f t="shared" si="22"/>
        <v>240</v>
      </c>
      <c r="F23" s="44">
        <f t="shared" si="23"/>
        <v>10559.65</v>
      </c>
      <c r="G23" s="44">
        <f t="shared" si="24"/>
        <v>5887.455</v>
      </c>
      <c r="H23" s="44">
        <f t="shared" si="25"/>
        <v>4672.195</v>
      </c>
      <c r="I23" s="45">
        <f t="shared" si="26"/>
        <v>0.4424573731</v>
      </c>
      <c r="J23" s="42"/>
      <c r="K23" s="43">
        <f>$E$23</f>
        <v>240</v>
      </c>
      <c r="L23" s="44">
        <f t="shared" ref="L23:M23" si="31">$E23*L12+L$15+L$17+L$18</f>
        <v>8692.608</v>
      </c>
      <c r="M23" s="44">
        <f t="shared" si="31"/>
        <v>5887.455</v>
      </c>
      <c r="N23" s="44">
        <f t="shared" si="28"/>
        <v>2805.153</v>
      </c>
      <c r="O23" s="45">
        <f t="shared" si="29"/>
        <v>0.3227055678</v>
      </c>
      <c r="P23" s="42"/>
    </row>
    <row r="24" ht="14.25" customHeight="1">
      <c r="E24" s="46">
        <f t="shared" si="22"/>
        <v>432</v>
      </c>
      <c r="F24" s="47">
        <f t="shared" si="23"/>
        <v>17085.73</v>
      </c>
      <c r="G24" s="47">
        <f t="shared" si="24"/>
        <v>10498.911</v>
      </c>
      <c r="H24" s="47">
        <f t="shared" si="25"/>
        <v>6586.819</v>
      </c>
      <c r="I24" s="48">
        <f t="shared" si="26"/>
        <v>0.3855158076</v>
      </c>
      <c r="J24" s="42"/>
      <c r="K24" s="46">
        <f>$E$24</f>
        <v>432</v>
      </c>
      <c r="L24" s="47">
        <f t="shared" ref="L24:M24" si="32">$E24*L13+L$15+L$17+L$18</f>
        <v>14109.2544</v>
      </c>
      <c r="M24" s="47">
        <f t="shared" si="32"/>
        <v>10498.911</v>
      </c>
      <c r="N24" s="47">
        <f t="shared" si="28"/>
        <v>3610.3434</v>
      </c>
      <c r="O24" s="48">
        <f t="shared" si="29"/>
        <v>0.2558847759</v>
      </c>
      <c r="P24" s="42"/>
    </row>
    <row r="25" ht="14.25" customHeight="1">
      <c r="K25" s="9"/>
      <c r="L25" s="10"/>
      <c r="M25" s="10"/>
      <c r="N25" s="10"/>
      <c r="O25" s="10"/>
    </row>
    <row r="26" ht="14.25" customHeight="1">
      <c r="D26" s="19" t="s">
        <v>2132</v>
      </c>
      <c r="E26" s="49" t="s">
        <v>2133</v>
      </c>
      <c r="F26" s="50" t="s">
        <v>2134</v>
      </c>
      <c r="G26" s="50" t="s">
        <v>2135</v>
      </c>
      <c r="H26" s="50" t="s">
        <v>2121</v>
      </c>
      <c r="I26" s="51" t="s">
        <v>2122</v>
      </c>
      <c r="K26" s="49" t="s">
        <v>2136</v>
      </c>
      <c r="L26" s="50" t="str">
        <f>$F$26</f>
        <v>Sales</v>
      </c>
      <c r="M26" s="50" t="str">
        <f>$G$26</f>
        <v>Std Cogs</v>
      </c>
      <c r="N26" s="50" t="str">
        <f>$H$26</f>
        <v>GM $</v>
      </c>
      <c r="O26" s="51" t="str">
        <f>$I$26</f>
        <v>GM %</v>
      </c>
    </row>
    <row r="27" ht="14.25" customHeight="1">
      <c r="K27" s="9"/>
      <c r="L27" s="10"/>
      <c r="M27" s="10"/>
      <c r="N27" s="52"/>
      <c r="O27" s="10"/>
    </row>
    <row r="28" ht="14.25" customHeight="1">
      <c r="B28" s="23"/>
      <c r="C28" s="23"/>
      <c r="D28" s="53" t="s">
        <v>2137</v>
      </c>
      <c r="E28" s="54" t="s">
        <v>2138</v>
      </c>
      <c r="F28" s="55">
        <f>IFERROR(VLOOKUP($B$9,Data!$B:$Q,13,FALSE),0)</f>
        <v>4627.41</v>
      </c>
      <c r="G28" s="55">
        <f>IFERROR(VLOOKUP($B$9,Data!$B:$I,3,FALSE),0)</f>
        <v>2517.76</v>
      </c>
      <c r="H28" s="56">
        <f>F28-G28</f>
        <v>2109.65</v>
      </c>
      <c r="I28" s="57">
        <f>IFERROR((H28/F28),0)</f>
        <v>0.4559029781</v>
      </c>
      <c r="K28" s="58">
        <v>0.0</v>
      </c>
      <c r="L28" s="55">
        <f>$F$28*(1+K28)</f>
        <v>4627.41</v>
      </c>
      <c r="M28" s="55">
        <f>L28-N28</f>
        <v>3091.302823</v>
      </c>
      <c r="N28" s="56">
        <f>L28*O28</f>
        <v>1536.107177</v>
      </c>
      <c r="O28" s="57">
        <f>$I$28+(O21-$I$21)</f>
        <v>0.3319583044</v>
      </c>
    </row>
    <row r="29" ht="14.25" customHeight="1">
      <c r="D29" s="59" t="s">
        <v>2139</v>
      </c>
      <c r="I29" s="60"/>
      <c r="K29" s="9"/>
      <c r="L29" s="10"/>
      <c r="M29" s="61"/>
      <c r="N29" s="62">
        <f>N28-H28</f>
        <v>-573.5428226</v>
      </c>
      <c r="O29" s="60"/>
    </row>
    <row r="30" ht="14.25" customHeight="1">
      <c r="D30" s="63"/>
      <c r="F30" s="10"/>
      <c r="I30" s="60"/>
      <c r="K30" s="9"/>
      <c r="L30" s="10"/>
      <c r="M30" s="10"/>
      <c r="N30" s="10"/>
      <c r="O30" s="60"/>
    </row>
    <row r="31" ht="14.25" hidden="1" customHeight="1" outlineLevel="1">
      <c r="D31" s="34" t="s">
        <v>2140</v>
      </c>
      <c r="E31" s="1" t="str">
        <f>E28</f>
        <v>2024 Total</v>
      </c>
      <c r="F31" s="61">
        <f>IFERROR(VLOOKUP($B$9,Data!$B:$Q,9,FALSE),0)</f>
        <v>3267.68</v>
      </c>
      <c r="I31" s="60"/>
      <c r="J31" s="60"/>
      <c r="K31" s="60"/>
      <c r="L31" s="60"/>
      <c r="M31" s="60"/>
      <c r="N31" s="60"/>
      <c r="O31" s="60"/>
      <c r="P31" s="60"/>
    </row>
    <row r="32" ht="14.25" hidden="1" customHeight="1" outlineLevel="1">
      <c r="D32" s="34" t="s">
        <v>2141</v>
      </c>
      <c r="E32" s="1" t="str">
        <f t="shared" ref="E32:E40" si="33">$E$31</f>
        <v>2024 Total</v>
      </c>
      <c r="F32" s="61">
        <f>IFERROR(VLOOKUP($B$9,Data!$B:$Q,10,FALSE),0)</f>
        <v>948.58</v>
      </c>
      <c r="I32" s="60"/>
      <c r="J32" s="60"/>
      <c r="K32" s="60"/>
      <c r="L32" s="60"/>
      <c r="M32" s="60"/>
      <c r="N32" s="60"/>
      <c r="O32" s="60"/>
      <c r="P32" s="60"/>
    </row>
    <row r="33" ht="14.25" hidden="1" customHeight="1" outlineLevel="1">
      <c r="D33" s="34" t="s">
        <v>2142</v>
      </c>
      <c r="E33" s="1" t="str">
        <f t="shared" si="33"/>
        <v>2024 Total</v>
      </c>
      <c r="F33" s="61">
        <f>IFERROR(VLOOKUP($B$9,Data!$B:$Q,12,FALSE),0)</f>
        <v>339.15</v>
      </c>
      <c r="I33" s="60"/>
      <c r="J33" s="60"/>
      <c r="K33" s="60"/>
      <c r="L33" s="60"/>
      <c r="M33" s="60"/>
      <c r="N33" s="60"/>
      <c r="O33" s="60"/>
      <c r="P33" s="60"/>
    </row>
    <row r="34" ht="14.25" hidden="1" customHeight="1" outlineLevel="1">
      <c r="D34" s="34" t="s">
        <v>2130</v>
      </c>
      <c r="E34" s="1" t="str">
        <f t="shared" si="33"/>
        <v>2024 Total</v>
      </c>
      <c r="F34" s="61">
        <f>IFERROR(VLOOKUP($B$9,Data!$B:$Q,11,FALSE),0)</f>
        <v>72</v>
      </c>
      <c r="I34" s="60"/>
      <c r="J34" s="60"/>
      <c r="K34" s="60"/>
      <c r="L34" s="60"/>
      <c r="M34" s="60"/>
      <c r="N34" s="60"/>
      <c r="O34" s="60"/>
      <c r="P34" s="60"/>
    </row>
    <row r="35" ht="14.25" hidden="1" customHeight="1" outlineLevel="1">
      <c r="D35" s="34" t="s">
        <v>2143</v>
      </c>
      <c r="E35" s="1" t="str">
        <f t="shared" si="33"/>
        <v>2024 Total</v>
      </c>
      <c r="F35" s="61">
        <f>SUM(F31:F34)</f>
        <v>4627.41</v>
      </c>
      <c r="I35" s="60"/>
      <c r="J35" s="60"/>
      <c r="K35" s="60"/>
      <c r="L35" s="60"/>
      <c r="M35" s="60"/>
      <c r="N35" s="60"/>
      <c r="O35" s="60"/>
      <c r="P35" s="60"/>
    </row>
    <row r="36" ht="14.25" hidden="1" customHeight="1" outlineLevel="1">
      <c r="D36" s="34" t="s">
        <v>2144</v>
      </c>
      <c r="E36" s="1" t="str">
        <f t="shared" si="33"/>
        <v>2024 Total</v>
      </c>
      <c r="F36" s="64">
        <f>IFERROR(VLOOKUP($B$9,Data!$B:$Q,14,FALSE),0)</f>
        <v>112</v>
      </c>
      <c r="I36" s="60"/>
      <c r="J36" s="60"/>
      <c r="K36" s="60"/>
      <c r="L36" s="60"/>
      <c r="M36" s="60"/>
      <c r="N36" s="60"/>
      <c r="O36" s="60"/>
      <c r="P36" s="60"/>
    </row>
    <row r="37" ht="14.25" hidden="1" customHeight="1" outlineLevel="1">
      <c r="D37" s="34" t="s">
        <v>2145</v>
      </c>
      <c r="E37" s="1" t="str">
        <f t="shared" si="33"/>
        <v>2024 Total</v>
      </c>
      <c r="F37" s="65">
        <f>IFERROR((F31/F36),0)</f>
        <v>29.17571429</v>
      </c>
      <c r="I37" s="60"/>
      <c r="J37" s="60"/>
      <c r="K37" s="60"/>
      <c r="L37" s="60"/>
      <c r="M37" s="60"/>
      <c r="N37" s="60"/>
      <c r="O37" s="60"/>
      <c r="P37" s="60"/>
    </row>
    <row r="38" ht="14.25" hidden="1" customHeight="1" outlineLevel="1">
      <c r="D38" s="34" t="s">
        <v>2146</v>
      </c>
      <c r="E38" s="1" t="str">
        <f t="shared" si="33"/>
        <v>2024 Total</v>
      </c>
      <c r="F38" s="64">
        <f>IFERROR(VLOOKUP($B$9,Data!$B:$Q,6,FALSE),0)</f>
        <v>3</v>
      </c>
      <c r="I38" s="60"/>
      <c r="J38" s="60"/>
      <c r="K38" s="60"/>
      <c r="L38" s="60"/>
      <c r="M38" s="60"/>
      <c r="N38" s="60"/>
      <c r="O38" s="60"/>
      <c r="P38" s="60"/>
    </row>
    <row r="39" ht="14.25" hidden="1" customHeight="1" outlineLevel="1">
      <c r="D39" s="34" t="s">
        <v>2147</v>
      </c>
      <c r="E39" s="1" t="str">
        <f t="shared" si="33"/>
        <v>2024 Total</v>
      </c>
      <c r="F39" s="61">
        <f>IFERROR((F28/F38),0)</f>
        <v>1542.47</v>
      </c>
      <c r="I39" s="60"/>
      <c r="J39" s="60"/>
      <c r="K39" s="60"/>
      <c r="L39" s="60"/>
      <c r="M39" s="60"/>
      <c r="N39" s="60"/>
      <c r="O39" s="60"/>
      <c r="P39" s="60"/>
    </row>
    <row r="40" ht="14.25" hidden="1" customHeight="1" outlineLevel="1">
      <c r="D40" s="34" t="s">
        <v>2148</v>
      </c>
      <c r="E40" s="1" t="str">
        <f t="shared" si="33"/>
        <v>2024 Total</v>
      </c>
      <c r="F40" s="64">
        <f>IFERROR((F36/F38),0)</f>
        <v>37.33333333</v>
      </c>
      <c r="I40" s="60"/>
      <c r="J40" s="60"/>
      <c r="K40" s="60"/>
      <c r="L40" s="60"/>
      <c r="M40" s="60"/>
      <c r="N40" s="60"/>
      <c r="O40" s="60"/>
      <c r="P40" s="60"/>
    </row>
    <row r="41" ht="14.25" hidden="1" customHeight="1" outlineLevel="1">
      <c r="I41" s="60"/>
      <c r="K41" s="9"/>
      <c r="L41" s="10"/>
      <c r="M41" s="10"/>
      <c r="N41" s="10"/>
      <c r="O41" s="10"/>
    </row>
    <row r="42" ht="14.25" customHeight="1" collapsed="1">
      <c r="B42" s="23"/>
      <c r="C42" s="23"/>
      <c r="D42" s="53" t="s">
        <v>2149</v>
      </c>
      <c r="E42" s="54" t="str">
        <f t="shared" ref="E42:G42" si="34">E28</f>
        <v>2024 Total</v>
      </c>
      <c r="F42" s="55">
        <f t="shared" si="34"/>
        <v>4627.41</v>
      </c>
      <c r="G42" s="55">
        <f t="shared" si="34"/>
        <v>2517.76</v>
      </c>
      <c r="H42" s="56">
        <f>F42-G42</f>
        <v>2109.65</v>
      </c>
      <c r="I42" s="57">
        <f>IFERROR((H42/F42),0)</f>
        <v>0.4559029781</v>
      </c>
      <c r="K42" s="58">
        <f>L42/$F$42-1</f>
        <v>0.02033805088</v>
      </c>
      <c r="L42" s="55">
        <f>L49</f>
        <v>4721.5225</v>
      </c>
      <c r="M42" s="55">
        <f>L42*(1-I42)</f>
        <v>2568.966331</v>
      </c>
      <c r="N42" s="56">
        <f>L42-M42</f>
        <v>2152.556169</v>
      </c>
      <c r="O42" s="57">
        <f>IFERROR((N42/L42),0)</f>
        <v>0.4559029781</v>
      </c>
    </row>
    <row r="43" ht="14.25" customHeight="1">
      <c r="D43" s="59" t="s">
        <v>2139</v>
      </c>
      <c r="I43" s="60"/>
      <c r="K43" s="9"/>
      <c r="L43" s="10"/>
      <c r="M43" s="61"/>
      <c r="N43" s="62">
        <f>N42-H42</f>
        <v>42.90616903</v>
      </c>
      <c r="O43" s="60"/>
    </row>
    <row r="44" ht="14.25" customHeight="1">
      <c r="K44" s="9"/>
      <c r="L44" s="10"/>
      <c r="M44" s="10"/>
      <c r="N44" s="10"/>
      <c r="O44" s="10"/>
    </row>
    <row r="45" ht="14.25" customHeight="1">
      <c r="D45" s="34" t="s">
        <v>2140</v>
      </c>
      <c r="E45" s="1" t="str">
        <f t="shared" ref="E45:E53" si="35">$E31</f>
        <v>2024 Total</v>
      </c>
      <c r="F45" s="61">
        <f t="shared" ref="F45:F48" si="36">F31</f>
        <v>3267.68</v>
      </c>
      <c r="I45" s="60"/>
      <c r="K45" s="1">
        <v>2025.0</v>
      </c>
      <c r="L45" s="61">
        <f>L50*L51</f>
        <v>4237.7725</v>
      </c>
      <c r="M45" s="10"/>
      <c r="N45" s="10"/>
      <c r="O45" s="60"/>
    </row>
    <row r="46" ht="14.25" customHeight="1">
      <c r="D46" s="34" t="s">
        <v>2141</v>
      </c>
      <c r="E46" s="1" t="str">
        <f t="shared" si="35"/>
        <v>2024 Total</v>
      </c>
      <c r="F46" s="61">
        <f t="shared" si="36"/>
        <v>948.58</v>
      </c>
      <c r="I46" s="60"/>
      <c r="K46" s="1">
        <f t="shared" ref="K46:K54" si="37">$K$45</f>
        <v>2025</v>
      </c>
      <c r="L46" s="61">
        <f>L15*L52</f>
        <v>393.75</v>
      </c>
      <c r="M46" s="10"/>
      <c r="N46" s="10"/>
      <c r="O46" s="60"/>
    </row>
    <row r="47" ht="14.25" customHeight="1">
      <c r="D47" s="34" t="s">
        <v>2142</v>
      </c>
      <c r="E47" s="1" t="str">
        <f t="shared" si="35"/>
        <v>2024 Total</v>
      </c>
      <c r="F47" s="61">
        <f t="shared" si="36"/>
        <v>339.15</v>
      </c>
      <c r="I47" s="60"/>
      <c r="K47" s="1">
        <f t="shared" si="37"/>
        <v>2025</v>
      </c>
      <c r="L47" s="61">
        <f>L17*L52</f>
        <v>0</v>
      </c>
      <c r="M47" s="10"/>
      <c r="N47" s="10"/>
      <c r="O47" s="60"/>
    </row>
    <row r="48" ht="14.25" customHeight="1">
      <c r="D48" s="34" t="s">
        <v>2130</v>
      </c>
      <c r="E48" s="1" t="str">
        <f t="shared" si="35"/>
        <v>2024 Total</v>
      </c>
      <c r="F48" s="61">
        <f t="shared" si="36"/>
        <v>72</v>
      </c>
      <c r="I48" s="60"/>
      <c r="K48" s="1">
        <f t="shared" si="37"/>
        <v>2025</v>
      </c>
      <c r="L48" s="61">
        <f>L52*L18</f>
        <v>90</v>
      </c>
      <c r="M48" s="10"/>
      <c r="N48" s="10"/>
      <c r="O48" s="60"/>
    </row>
    <row r="49" ht="14.25" customHeight="1">
      <c r="D49" s="34" t="s">
        <v>2143</v>
      </c>
      <c r="E49" s="1" t="str">
        <f t="shared" si="35"/>
        <v>2024 Total</v>
      </c>
      <c r="F49" s="61">
        <f>SUM(F45:F48)</f>
        <v>4627.41</v>
      </c>
      <c r="I49" s="60"/>
      <c r="K49" s="1">
        <f t="shared" si="37"/>
        <v>2025</v>
      </c>
      <c r="L49" s="61">
        <f>SUM(L45:L48)</f>
        <v>4721.5225</v>
      </c>
      <c r="M49" s="10"/>
      <c r="N49" s="10"/>
      <c r="O49" s="60"/>
    </row>
    <row r="50" ht="14.25" customHeight="1">
      <c r="D50" s="34" t="s">
        <v>2144</v>
      </c>
      <c r="E50" s="1" t="str">
        <f t="shared" si="35"/>
        <v>2024 Total</v>
      </c>
      <c r="F50" s="64">
        <f t="shared" ref="F50:F53" si="38">F36</f>
        <v>112</v>
      </c>
      <c r="I50" s="60"/>
      <c r="K50" s="1">
        <f t="shared" si="37"/>
        <v>2025</v>
      </c>
      <c r="L50" s="64">
        <f>L52*L54</f>
        <v>175</v>
      </c>
      <c r="M50" s="10"/>
      <c r="N50" s="10"/>
      <c r="O50" s="10"/>
    </row>
    <row r="51" ht="14.25" customHeight="1">
      <c r="D51" s="34" t="s">
        <v>2145</v>
      </c>
      <c r="E51" s="1" t="str">
        <f t="shared" si="35"/>
        <v>2024 Total</v>
      </c>
      <c r="F51" s="65">
        <f t="shared" si="38"/>
        <v>29.17571429</v>
      </c>
      <c r="I51" s="60"/>
      <c r="K51" s="1">
        <f t="shared" si="37"/>
        <v>2025</v>
      </c>
      <c r="L51" s="65">
        <f>$F$51*(1-K9)</f>
        <v>24.21584286</v>
      </c>
      <c r="M51" s="10"/>
      <c r="N51" s="10"/>
      <c r="O51" s="10"/>
    </row>
    <row r="52" ht="14.25" customHeight="1">
      <c r="D52" s="34" t="s">
        <v>2146</v>
      </c>
      <c r="E52" s="1" t="str">
        <f t="shared" si="35"/>
        <v>2024 Total</v>
      </c>
      <c r="F52" s="64">
        <f t="shared" si="38"/>
        <v>3</v>
      </c>
      <c r="I52" s="60"/>
      <c r="K52" s="1">
        <f t="shared" si="37"/>
        <v>2025</v>
      </c>
      <c r="L52" s="64">
        <f>$F$52*(1+M52)</f>
        <v>3.75</v>
      </c>
      <c r="M52" s="66">
        <v>0.25</v>
      </c>
      <c r="N52" s="10"/>
      <c r="O52" s="10"/>
    </row>
    <row r="53" ht="14.25" customHeight="1">
      <c r="D53" s="34" t="s">
        <v>2147</v>
      </c>
      <c r="E53" s="1" t="str">
        <f t="shared" si="35"/>
        <v>2024 Total</v>
      </c>
      <c r="F53" s="61">
        <f t="shared" si="38"/>
        <v>1542.47</v>
      </c>
      <c r="I53" s="60"/>
      <c r="K53" s="1">
        <f t="shared" si="37"/>
        <v>2025</v>
      </c>
      <c r="L53" s="61">
        <f>L49/L52</f>
        <v>1259.072667</v>
      </c>
      <c r="M53" s="10"/>
      <c r="N53" s="10"/>
      <c r="O53" s="10"/>
    </row>
    <row r="54" ht="14.25" customHeight="1">
      <c r="D54" s="34" t="s">
        <v>2148</v>
      </c>
      <c r="E54" s="1" t="str">
        <f>$E$31</f>
        <v>2024 Total</v>
      </c>
      <c r="F54" s="64">
        <f>IFERROR((F50/F52),0)</f>
        <v>37.33333333</v>
      </c>
      <c r="K54" s="1">
        <f t="shared" si="37"/>
        <v>2025</v>
      </c>
      <c r="L54" s="64">
        <f>$F$54*(1+M54)</f>
        <v>46.66666667</v>
      </c>
      <c r="M54" s="66">
        <v>0.25</v>
      </c>
      <c r="N54" s="10"/>
      <c r="O54" s="10"/>
    </row>
    <row r="55" ht="14.25" customHeight="1">
      <c r="K55" s="9"/>
      <c r="L55" s="10"/>
      <c r="M55" s="10"/>
      <c r="N55" s="10"/>
      <c r="O55" s="10"/>
    </row>
    <row r="56" ht="14.25" customHeight="1">
      <c r="H56" s="11" t="s">
        <v>2121</v>
      </c>
      <c r="I56" s="11" t="s">
        <v>2122</v>
      </c>
      <c r="K56" s="9"/>
      <c r="L56" s="10"/>
      <c r="M56" s="10"/>
      <c r="N56" s="11" t="s">
        <v>2121</v>
      </c>
      <c r="O56" s="11" t="s">
        <v>2122</v>
      </c>
    </row>
    <row r="57" ht="14.25" customHeight="1">
      <c r="H57" s="12">
        <f t="shared" ref="H57:I57" si="39">H42</f>
        <v>2109.65</v>
      </c>
      <c r="I57" s="13">
        <f t="shared" si="39"/>
        <v>0.4559029781</v>
      </c>
      <c r="K57" s="9"/>
      <c r="L57" s="10"/>
      <c r="M57" s="10"/>
      <c r="N57" s="12">
        <f t="shared" ref="N57:O57" si="40">N42</f>
        <v>2152.556169</v>
      </c>
      <c r="O57" s="13">
        <f t="shared" si="40"/>
        <v>0.4559029781</v>
      </c>
    </row>
    <row r="58" ht="14.25" customHeight="1">
      <c r="H58" s="67" t="str">
        <f>H43</f>
        <v/>
      </c>
      <c r="I58" s="11" t="s">
        <v>2150</v>
      </c>
      <c r="K58" s="9"/>
      <c r="L58" s="10"/>
      <c r="M58" s="10"/>
      <c r="N58" s="67">
        <f>N43</f>
        <v>42.90616903</v>
      </c>
      <c r="O58" s="11" t="s">
        <v>2150</v>
      </c>
    </row>
    <row r="59" ht="14.25" customHeight="1">
      <c r="K59" s="9"/>
      <c r="L59" s="10"/>
      <c r="M59" s="10"/>
      <c r="N59" s="10"/>
      <c r="O59" s="10"/>
    </row>
    <row r="60" ht="14.25" customHeight="1">
      <c r="K60" s="9"/>
      <c r="L60" s="10"/>
      <c r="M60" s="10"/>
      <c r="N60" s="10"/>
      <c r="O60" s="10"/>
    </row>
    <row r="61" ht="14.25" customHeight="1">
      <c r="K61" s="9"/>
      <c r="L61" s="10"/>
      <c r="M61" s="10"/>
      <c r="N61" s="10"/>
      <c r="O61" s="10"/>
    </row>
    <row r="62" ht="14.25" customHeight="1">
      <c r="K62" s="9"/>
      <c r="L62" s="10"/>
      <c r="M62" s="10"/>
      <c r="N62" s="10"/>
      <c r="O62" s="10"/>
    </row>
    <row r="63" ht="14.25" customHeight="1">
      <c r="K63" s="9"/>
      <c r="L63" s="10"/>
      <c r="M63" s="10"/>
      <c r="N63" s="10"/>
      <c r="O63" s="10"/>
    </row>
    <row r="64" ht="14.25" customHeight="1">
      <c r="K64" s="9"/>
      <c r="L64" s="10"/>
      <c r="M64" s="10"/>
      <c r="N64" s="10"/>
      <c r="O64" s="10"/>
    </row>
    <row r="65" ht="14.25" customHeight="1">
      <c r="K65" s="9"/>
      <c r="L65" s="10"/>
      <c r="M65" s="10"/>
      <c r="N65" s="10"/>
      <c r="O65" s="10"/>
    </row>
    <row r="66" ht="14.25" customHeight="1">
      <c r="K66" s="9"/>
      <c r="L66" s="10"/>
      <c r="M66" s="10"/>
      <c r="N66" s="10"/>
      <c r="O66" s="10"/>
    </row>
    <row r="67" ht="14.25" customHeight="1">
      <c r="K67" s="9"/>
      <c r="L67" s="10"/>
      <c r="M67" s="10"/>
      <c r="N67" s="10"/>
      <c r="O67" s="10"/>
    </row>
    <row r="68" ht="14.25" customHeight="1">
      <c r="K68" s="9"/>
      <c r="L68" s="10"/>
      <c r="M68" s="10"/>
      <c r="N68" s="10"/>
      <c r="O68" s="10"/>
    </row>
    <row r="69" ht="14.25" customHeight="1">
      <c r="K69" s="9"/>
      <c r="L69" s="10"/>
      <c r="M69" s="10"/>
      <c r="N69" s="10"/>
      <c r="O69" s="10"/>
    </row>
    <row r="70" ht="14.25" customHeight="1">
      <c r="K70" s="9"/>
      <c r="L70" s="10"/>
      <c r="M70" s="10"/>
      <c r="N70" s="10"/>
      <c r="O70" s="10"/>
    </row>
    <row r="71" ht="14.25" customHeight="1">
      <c r="K71" s="9"/>
      <c r="L71" s="10"/>
      <c r="M71" s="10"/>
      <c r="N71" s="10"/>
      <c r="O71" s="10"/>
    </row>
    <row r="72" ht="14.25" customHeight="1">
      <c r="K72" s="9"/>
      <c r="L72" s="10"/>
      <c r="M72" s="10"/>
      <c r="N72" s="10"/>
      <c r="O72" s="10"/>
    </row>
    <row r="73" ht="14.25" customHeight="1">
      <c r="K73" s="9"/>
      <c r="L73" s="10"/>
      <c r="M73" s="10"/>
      <c r="N73" s="10"/>
      <c r="O73" s="10"/>
    </row>
    <row r="74" ht="14.25" customHeight="1">
      <c r="K74" s="9"/>
      <c r="L74" s="10"/>
      <c r="M74" s="10"/>
      <c r="N74" s="10"/>
      <c r="O74" s="10"/>
    </row>
    <row r="75" ht="14.25" customHeight="1">
      <c r="K75" s="9"/>
      <c r="L75" s="10"/>
      <c r="M75" s="10"/>
      <c r="N75" s="10"/>
      <c r="O75" s="10"/>
    </row>
    <row r="76" ht="14.25" customHeight="1">
      <c r="K76" s="9"/>
      <c r="L76" s="10"/>
      <c r="M76" s="10"/>
      <c r="N76" s="10"/>
      <c r="O76" s="10"/>
    </row>
    <row r="77" ht="14.25" customHeight="1">
      <c r="K77" s="9"/>
      <c r="L77" s="10"/>
      <c r="M77" s="10"/>
      <c r="N77" s="10"/>
      <c r="O77" s="10"/>
    </row>
    <row r="78" ht="14.25" customHeight="1">
      <c r="K78" s="9"/>
      <c r="L78" s="10"/>
      <c r="M78" s="10"/>
      <c r="N78" s="10"/>
      <c r="O78" s="10"/>
    </row>
    <row r="79" ht="14.25" customHeight="1">
      <c r="K79" s="9"/>
      <c r="L79" s="10"/>
      <c r="M79" s="10"/>
      <c r="N79" s="10"/>
      <c r="O79" s="10"/>
    </row>
    <row r="80" ht="14.25" customHeight="1">
      <c r="K80" s="9"/>
      <c r="L80" s="10"/>
      <c r="M80" s="10"/>
      <c r="N80" s="10"/>
      <c r="O80" s="10"/>
    </row>
    <row r="81" ht="14.25" customHeight="1">
      <c r="K81" s="9"/>
      <c r="L81" s="10"/>
      <c r="M81" s="10"/>
      <c r="N81" s="10"/>
      <c r="O81" s="10"/>
    </row>
    <row r="82" ht="14.25" customHeight="1">
      <c r="K82" s="9"/>
      <c r="L82" s="10"/>
      <c r="M82" s="10"/>
      <c r="N82" s="10"/>
      <c r="O82" s="10"/>
    </row>
    <row r="83" ht="14.25" customHeight="1">
      <c r="K83" s="9"/>
      <c r="L83" s="10"/>
      <c r="M83" s="10"/>
      <c r="N83" s="10"/>
      <c r="O83" s="10"/>
    </row>
    <row r="84" ht="14.25" customHeight="1">
      <c r="K84" s="9"/>
      <c r="L84" s="10"/>
      <c r="M84" s="10"/>
      <c r="N84" s="10"/>
      <c r="O84" s="10"/>
    </row>
    <row r="85" ht="14.25" customHeight="1">
      <c r="K85" s="9"/>
      <c r="L85" s="10"/>
      <c r="M85" s="10"/>
      <c r="N85" s="10"/>
      <c r="O85" s="10"/>
    </row>
    <row r="86" ht="14.25" customHeight="1">
      <c r="K86" s="9"/>
      <c r="L86" s="10"/>
      <c r="M86" s="10"/>
      <c r="N86" s="10"/>
      <c r="O86" s="10"/>
    </row>
    <row r="87" ht="14.25" customHeight="1">
      <c r="K87" s="9"/>
      <c r="L87" s="10"/>
      <c r="M87" s="10"/>
      <c r="N87" s="10"/>
      <c r="O87" s="10"/>
    </row>
    <row r="88" ht="14.25" customHeight="1">
      <c r="K88" s="9"/>
      <c r="L88" s="10"/>
      <c r="M88" s="10"/>
      <c r="N88" s="10"/>
      <c r="O88" s="10"/>
    </row>
    <row r="89" ht="14.25" customHeight="1">
      <c r="K89" s="9"/>
      <c r="L89" s="10"/>
      <c r="M89" s="10"/>
      <c r="N89" s="10"/>
      <c r="O89" s="10"/>
    </row>
    <row r="90" ht="14.25" customHeight="1">
      <c r="K90" s="9"/>
      <c r="L90" s="10"/>
      <c r="M90" s="10"/>
      <c r="N90" s="10"/>
      <c r="O90" s="10"/>
    </row>
    <row r="91" ht="14.25" customHeight="1">
      <c r="K91" s="9"/>
      <c r="L91" s="10"/>
      <c r="M91" s="10"/>
      <c r="N91" s="10"/>
      <c r="O91" s="10"/>
    </row>
    <row r="92" ht="14.25" customHeight="1">
      <c r="K92" s="9"/>
      <c r="L92" s="10"/>
      <c r="M92" s="10"/>
      <c r="N92" s="10"/>
      <c r="O92" s="10"/>
    </row>
    <row r="93" ht="14.25" customHeight="1">
      <c r="K93" s="9"/>
      <c r="L93" s="10"/>
      <c r="M93" s="10"/>
      <c r="N93" s="10"/>
      <c r="O93" s="10"/>
    </row>
    <row r="94" ht="14.25" customHeight="1">
      <c r="K94" s="9"/>
      <c r="L94" s="10"/>
      <c r="M94" s="10"/>
      <c r="N94" s="10"/>
      <c r="O94" s="10"/>
    </row>
    <row r="95" ht="14.25" customHeight="1">
      <c r="K95" s="9"/>
      <c r="L95" s="10"/>
      <c r="M95" s="10"/>
      <c r="N95" s="10"/>
      <c r="O95" s="10"/>
    </row>
    <row r="96" ht="14.25" customHeight="1">
      <c r="K96" s="9"/>
      <c r="L96" s="10"/>
      <c r="M96" s="10"/>
      <c r="N96" s="10"/>
      <c r="O96" s="10"/>
    </row>
    <row r="97" ht="14.25" customHeight="1">
      <c r="K97" s="9"/>
      <c r="L97" s="10"/>
      <c r="M97" s="10"/>
      <c r="N97" s="10"/>
      <c r="O97" s="10"/>
    </row>
    <row r="98" ht="14.25" customHeight="1">
      <c r="K98" s="9"/>
      <c r="L98" s="10"/>
      <c r="M98" s="10"/>
      <c r="N98" s="10"/>
      <c r="O98" s="10"/>
    </row>
    <row r="99" ht="14.25" customHeight="1">
      <c r="K99" s="9"/>
      <c r="L99" s="10"/>
      <c r="M99" s="10"/>
      <c r="N99" s="10"/>
      <c r="O99" s="10"/>
    </row>
    <row r="100" ht="14.25" customHeight="1">
      <c r="K100" s="9"/>
      <c r="L100" s="10"/>
      <c r="M100" s="10"/>
      <c r="N100" s="10"/>
      <c r="O100" s="10"/>
    </row>
    <row r="101" ht="14.25" customHeight="1">
      <c r="K101" s="9"/>
      <c r="L101" s="10"/>
      <c r="M101" s="10"/>
      <c r="N101" s="10"/>
      <c r="O101" s="10"/>
    </row>
    <row r="102" ht="14.25" customHeight="1">
      <c r="K102" s="9"/>
      <c r="L102" s="10"/>
      <c r="M102" s="10"/>
      <c r="N102" s="10"/>
      <c r="O102" s="10"/>
    </row>
    <row r="103" ht="14.25" customHeight="1">
      <c r="K103" s="9"/>
      <c r="L103" s="10"/>
      <c r="M103" s="10"/>
      <c r="N103" s="10"/>
      <c r="O103" s="10"/>
    </row>
    <row r="104" ht="14.25" customHeight="1">
      <c r="K104" s="9"/>
      <c r="L104" s="10"/>
      <c r="M104" s="10"/>
      <c r="N104" s="10"/>
      <c r="O104" s="10"/>
    </row>
    <row r="105" ht="14.25" customHeight="1">
      <c r="K105" s="9"/>
      <c r="L105" s="10"/>
      <c r="M105" s="10"/>
      <c r="N105" s="10"/>
      <c r="O105" s="10"/>
    </row>
    <row r="106" ht="14.25" customHeight="1">
      <c r="K106" s="9"/>
      <c r="L106" s="10"/>
      <c r="M106" s="10"/>
      <c r="N106" s="10"/>
      <c r="O106" s="10"/>
    </row>
    <row r="107" ht="14.25" customHeight="1">
      <c r="K107" s="9"/>
      <c r="L107" s="10"/>
      <c r="M107" s="10"/>
      <c r="N107" s="10"/>
      <c r="O107" s="10"/>
    </row>
    <row r="108" ht="14.25" customHeight="1">
      <c r="K108" s="9"/>
      <c r="L108" s="10"/>
      <c r="M108" s="10"/>
      <c r="N108" s="10"/>
      <c r="O108" s="10"/>
    </row>
    <row r="109" ht="14.25" customHeight="1">
      <c r="K109" s="9"/>
      <c r="L109" s="10"/>
      <c r="M109" s="10"/>
      <c r="N109" s="10"/>
      <c r="O109" s="10"/>
    </row>
    <row r="110" ht="14.25" customHeight="1">
      <c r="K110" s="9"/>
      <c r="L110" s="10"/>
      <c r="M110" s="10"/>
      <c r="N110" s="10"/>
      <c r="O110" s="10"/>
    </row>
    <row r="111" ht="14.25" customHeight="1">
      <c r="K111" s="9"/>
      <c r="L111" s="10"/>
      <c r="M111" s="10"/>
      <c r="N111" s="10"/>
      <c r="O111" s="10"/>
    </row>
    <row r="112" ht="14.25" customHeight="1">
      <c r="K112" s="9"/>
      <c r="L112" s="10"/>
      <c r="M112" s="10"/>
      <c r="N112" s="10"/>
      <c r="O112" s="10"/>
    </row>
    <row r="113" ht="14.25" customHeight="1">
      <c r="K113" s="9"/>
      <c r="L113" s="10"/>
      <c r="M113" s="10"/>
      <c r="N113" s="10"/>
      <c r="O113" s="10"/>
    </row>
    <row r="114" ht="14.25" customHeight="1">
      <c r="K114" s="9"/>
      <c r="L114" s="10"/>
      <c r="M114" s="10"/>
      <c r="N114" s="10"/>
      <c r="O114" s="10"/>
    </row>
    <row r="115" ht="14.25" customHeight="1">
      <c r="K115" s="9"/>
      <c r="L115" s="10"/>
      <c r="M115" s="10"/>
      <c r="N115" s="10"/>
      <c r="O115" s="10"/>
    </row>
    <row r="116" ht="14.25" customHeight="1">
      <c r="K116" s="9"/>
      <c r="L116" s="10"/>
      <c r="M116" s="10"/>
      <c r="N116" s="10"/>
      <c r="O116" s="10"/>
    </row>
    <row r="117" ht="14.25" customHeight="1">
      <c r="K117" s="9"/>
      <c r="L117" s="10"/>
      <c r="M117" s="10"/>
      <c r="N117" s="10"/>
      <c r="O117" s="10"/>
    </row>
    <row r="118" ht="14.25" customHeight="1">
      <c r="K118" s="9"/>
      <c r="L118" s="10"/>
      <c r="M118" s="10"/>
      <c r="N118" s="10"/>
      <c r="O118" s="10"/>
    </row>
    <row r="119" ht="14.25" customHeight="1">
      <c r="K119" s="9"/>
      <c r="L119" s="10"/>
      <c r="M119" s="10"/>
      <c r="N119" s="10"/>
      <c r="O119" s="10"/>
    </row>
    <row r="120" ht="14.25" customHeight="1">
      <c r="K120" s="9"/>
      <c r="L120" s="10"/>
      <c r="M120" s="10"/>
      <c r="N120" s="10"/>
      <c r="O120" s="10"/>
    </row>
    <row r="121" ht="14.25" customHeight="1">
      <c r="K121" s="9"/>
      <c r="L121" s="10"/>
      <c r="M121" s="10"/>
      <c r="N121" s="10"/>
      <c r="O121" s="10"/>
    </row>
    <row r="122" ht="14.25" customHeight="1">
      <c r="K122" s="9"/>
      <c r="L122" s="10"/>
      <c r="M122" s="10"/>
      <c r="N122" s="10"/>
      <c r="O122" s="10"/>
    </row>
    <row r="123" ht="14.25" customHeight="1">
      <c r="K123" s="9"/>
      <c r="L123" s="10"/>
      <c r="M123" s="10"/>
      <c r="N123" s="10"/>
      <c r="O123" s="10"/>
    </row>
    <row r="124" ht="14.25" customHeight="1">
      <c r="K124" s="9"/>
      <c r="L124" s="10"/>
      <c r="M124" s="10"/>
      <c r="N124" s="10"/>
      <c r="O124" s="10"/>
    </row>
    <row r="125" ht="14.25" customHeight="1">
      <c r="K125" s="9"/>
      <c r="L125" s="10"/>
      <c r="M125" s="10"/>
      <c r="N125" s="10"/>
      <c r="O125" s="10"/>
    </row>
    <row r="126" ht="14.25" customHeight="1">
      <c r="K126" s="9"/>
      <c r="L126" s="10"/>
      <c r="M126" s="10"/>
      <c r="N126" s="10"/>
      <c r="O126" s="10"/>
    </row>
    <row r="127" ht="14.25" customHeight="1">
      <c r="K127" s="9"/>
      <c r="L127" s="10"/>
      <c r="M127" s="10"/>
      <c r="N127" s="10"/>
      <c r="O127" s="10"/>
    </row>
    <row r="128" ht="14.25" customHeight="1">
      <c r="K128" s="9"/>
      <c r="L128" s="10"/>
      <c r="M128" s="10"/>
      <c r="N128" s="10"/>
      <c r="O128" s="10"/>
    </row>
    <row r="129" ht="14.25" customHeight="1">
      <c r="K129" s="9"/>
      <c r="L129" s="10"/>
      <c r="M129" s="10"/>
      <c r="N129" s="10"/>
      <c r="O129" s="10"/>
    </row>
    <row r="130" ht="14.25" customHeight="1">
      <c r="K130" s="9"/>
      <c r="L130" s="10"/>
      <c r="M130" s="10"/>
      <c r="N130" s="10"/>
      <c r="O130" s="10"/>
    </row>
    <row r="131" ht="14.25" customHeight="1">
      <c r="K131" s="9"/>
      <c r="L131" s="10"/>
      <c r="M131" s="10"/>
      <c r="N131" s="10"/>
      <c r="O131" s="10"/>
    </row>
    <row r="132" ht="14.25" customHeight="1">
      <c r="K132" s="9"/>
      <c r="L132" s="10"/>
      <c r="M132" s="10"/>
      <c r="N132" s="10"/>
      <c r="O132" s="10"/>
    </row>
    <row r="133" ht="14.25" customHeight="1">
      <c r="K133" s="9"/>
      <c r="L133" s="10"/>
      <c r="M133" s="10"/>
      <c r="N133" s="10"/>
      <c r="O133" s="10"/>
    </row>
    <row r="134" ht="14.25" customHeight="1">
      <c r="K134" s="9"/>
      <c r="L134" s="10"/>
      <c r="M134" s="10"/>
      <c r="N134" s="10"/>
      <c r="O134" s="10"/>
    </row>
    <row r="135" ht="14.25" customHeight="1">
      <c r="K135" s="9"/>
      <c r="L135" s="10"/>
      <c r="M135" s="10"/>
      <c r="N135" s="10"/>
      <c r="O135" s="10"/>
    </row>
    <row r="136" ht="14.25" customHeight="1">
      <c r="K136" s="9"/>
      <c r="L136" s="10"/>
      <c r="M136" s="10"/>
      <c r="N136" s="10"/>
      <c r="O136" s="10"/>
    </row>
    <row r="137" ht="14.25" customHeight="1">
      <c r="K137" s="9"/>
      <c r="L137" s="10"/>
      <c r="M137" s="10"/>
      <c r="N137" s="10"/>
      <c r="O137" s="10"/>
    </row>
    <row r="138" ht="14.25" customHeight="1">
      <c r="K138" s="9"/>
      <c r="L138" s="10"/>
      <c r="M138" s="10"/>
      <c r="N138" s="10"/>
      <c r="O138" s="10"/>
    </row>
    <row r="139" ht="14.25" customHeight="1">
      <c r="K139" s="9"/>
      <c r="L139" s="10"/>
      <c r="M139" s="10"/>
      <c r="N139" s="10"/>
      <c r="O139" s="10"/>
    </row>
    <row r="140" ht="14.25" customHeight="1">
      <c r="K140" s="9"/>
      <c r="L140" s="10"/>
      <c r="M140" s="10"/>
      <c r="N140" s="10"/>
      <c r="O140" s="10"/>
    </row>
    <row r="141" ht="14.25" customHeight="1">
      <c r="K141" s="9"/>
      <c r="L141" s="10"/>
      <c r="M141" s="10"/>
      <c r="N141" s="10"/>
      <c r="O141" s="10"/>
    </row>
    <row r="142" ht="14.25" customHeight="1">
      <c r="K142" s="9"/>
      <c r="L142" s="10"/>
      <c r="M142" s="10"/>
      <c r="N142" s="10"/>
      <c r="O142" s="10"/>
    </row>
    <row r="143" ht="14.25" customHeight="1">
      <c r="K143" s="9"/>
      <c r="L143" s="10"/>
      <c r="M143" s="10"/>
      <c r="N143" s="10"/>
      <c r="O143" s="10"/>
    </row>
    <row r="144" ht="14.25" customHeight="1">
      <c r="K144" s="9"/>
      <c r="L144" s="10"/>
      <c r="M144" s="10"/>
      <c r="N144" s="10"/>
      <c r="O144" s="10"/>
    </row>
    <row r="145" ht="14.25" customHeight="1">
      <c r="K145" s="9"/>
      <c r="L145" s="10"/>
      <c r="M145" s="10"/>
      <c r="N145" s="10"/>
      <c r="O145" s="10"/>
    </row>
    <row r="146" ht="14.25" customHeight="1">
      <c r="K146" s="9"/>
      <c r="L146" s="10"/>
      <c r="M146" s="10"/>
      <c r="N146" s="10"/>
      <c r="O146" s="10"/>
    </row>
    <row r="147" ht="14.25" customHeight="1">
      <c r="K147" s="9"/>
      <c r="L147" s="10"/>
      <c r="M147" s="10"/>
      <c r="N147" s="10"/>
      <c r="O147" s="10"/>
    </row>
    <row r="148" ht="14.25" customHeight="1">
      <c r="K148" s="9"/>
      <c r="L148" s="10"/>
      <c r="M148" s="10"/>
      <c r="N148" s="10"/>
      <c r="O148" s="10"/>
    </row>
    <row r="149" ht="14.25" customHeight="1">
      <c r="K149" s="9"/>
      <c r="L149" s="10"/>
      <c r="M149" s="10"/>
      <c r="N149" s="10"/>
      <c r="O149" s="10"/>
    </row>
    <row r="150" ht="14.25" customHeight="1">
      <c r="K150" s="9"/>
      <c r="L150" s="10"/>
      <c r="M150" s="10"/>
      <c r="N150" s="10"/>
      <c r="O150" s="10"/>
    </row>
    <row r="151" ht="14.25" customHeight="1">
      <c r="K151" s="9"/>
      <c r="L151" s="10"/>
      <c r="M151" s="10"/>
      <c r="N151" s="10"/>
      <c r="O151" s="10"/>
    </row>
    <row r="152" ht="14.25" customHeight="1">
      <c r="K152" s="9"/>
      <c r="L152" s="10"/>
      <c r="M152" s="10"/>
      <c r="N152" s="10"/>
      <c r="O152" s="10"/>
    </row>
    <row r="153" ht="14.25" customHeight="1">
      <c r="K153" s="9"/>
      <c r="L153" s="10"/>
      <c r="M153" s="10"/>
      <c r="N153" s="10"/>
      <c r="O153" s="10"/>
    </row>
    <row r="154" ht="14.25" customHeight="1">
      <c r="K154" s="9"/>
      <c r="L154" s="10"/>
      <c r="M154" s="10"/>
      <c r="N154" s="10"/>
      <c r="O154" s="10"/>
    </row>
    <row r="155" ht="14.25" customHeight="1">
      <c r="K155" s="9"/>
      <c r="L155" s="10"/>
      <c r="M155" s="10"/>
      <c r="N155" s="10"/>
      <c r="O155" s="10"/>
    </row>
    <row r="156" ht="14.25" customHeight="1">
      <c r="K156" s="9"/>
      <c r="L156" s="10"/>
      <c r="M156" s="10"/>
      <c r="N156" s="10"/>
      <c r="O156" s="10"/>
    </row>
    <row r="157" ht="14.25" customHeight="1">
      <c r="K157" s="9"/>
      <c r="L157" s="10"/>
      <c r="M157" s="10"/>
      <c r="N157" s="10"/>
      <c r="O157" s="10"/>
    </row>
    <row r="158" ht="14.25" customHeight="1">
      <c r="K158" s="9"/>
      <c r="L158" s="10"/>
      <c r="M158" s="10"/>
      <c r="N158" s="10"/>
      <c r="O158" s="10"/>
    </row>
    <row r="159" ht="14.25" customHeight="1">
      <c r="K159" s="9"/>
      <c r="L159" s="10"/>
      <c r="M159" s="10"/>
      <c r="N159" s="10"/>
      <c r="O159" s="10"/>
    </row>
    <row r="160" ht="14.25" customHeight="1">
      <c r="K160" s="9"/>
      <c r="L160" s="10"/>
      <c r="M160" s="10"/>
      <c r="N160" s="10"/>
      <c r="O160" s="10"/>
    </row>
    <row r="161" ht="14.25" customHeight="1">
      <c r="K161" s="9"/>
      <c r="L161" s="10"/>
      <c r="M161" s="10"/>
      <c r="N161" s="10"/>
      <c r="O161" s="10"/>
    </row>
    <row r="162" ht="14.25" customHeight="1">
      <c r="K162" s="9"/>
      <c r="L162" s="10"/>
      <c r="M162" s="10"/>
      <c r="N162" s="10"/>
      <c r="O162" s="10"/>
    </row>
    <row r="163" ht="14.25" customHeight="1">
      <c r="K163" s="9"/>
      <c r="L163" s="10"/>
      <c r="M163" s="10"/>
      <c r="N163" s="10"/>
      <c r="O163" s="10"/>
    </row>
    <row r="164" ht="14.25" customHeight="1">
      <c r="K164" s="9"/>
      <c r="L164" s="10"/>
      <c r="M164" s="10"/>
      <c r="N164" s="10"/>
      <c r="O164" s="10"/>
    </row>
    <row r="165" ht="14.25" customHeight="1">
      <c r="K165" s="9"/>
      <c r="L165" s="10"/>
      <c r="M165" s="10"/>
      <c r="N165" s="10"/>
      <c r="O165" s="10"/>
    </row>
    <row r="166" ht="14.25" customHeight="1">
      <c r="K166" s="9"/>
      <c r="L166" s="10"/>
      <c r="M166" s="10"/>
      <c r="N166" s="10"/>
      <c r="O166" s="10"/>
    </row>
    <row r="167" ht="14.25" customHeight="1">
      <c r="K167" s="9"/>
      <c r="L167" s="10"/>
      <c r="M167" s="10"/>
      <c r="N167" s="10"/>
      <c r="O167" s="10"/>
    </row>
    <row r="168" ht="14.25" customHeight="1">
      <c r="K168" s="9"/>
      <c r="L168" s="10"/>
      <c r="M168" s="10"/>
      <c r="N168" s="10"/>
      <c r="O168" s="10"/>
    </row>
    <row r="169" ht="14.25" customHeight="1">
      <c r="K169" s="9"/>
      <c r="L169" s="10"/>
      <c r="M169" s="10"/>
      <c r="N169" s="10"/>
      <c r="O169" s="10"/>
    </row>
    <row r="170" ht="14.25" customHeight="1">
      <c r="K170" s="9"/>
      <c r="L170" s="10"/>
      <c r="M170" s="10"/>
      <c r="N170" s="10"/>
      <c r="O170" s="10"/>
    </row>
    <row r="171" ht="14.25" customHeight="1">
      <c r="K171" s="9"/>
      <c r="L171" s="10"/>
      <c r="M171" s="10"/>
      <c r="N171" s="10"/>
      <c r="O171" s="10"/>
    </row>
    <row r="172" ht="14.25" customHeight="1">
      <c r="K172" s="9"/>
      <c r="L172" s="10"/>
      <c r="M172" s="10"/>
      <c r="N172" s="10"/>
      <c r="O172" s="10"/>
    </row>
    <row r="173" ht="14.25" customHeight="1">
      <c r="K173" s="9"/>
      <c r="L173" s="10"/>
      <c r="M173" s="10"/>
      <c r="N173" s="10"/>
      <c r="O173" s="10"/>
    </row>
    <row r="174" ht="14.25" customHeight="1">
      <c r="K174" s="9"/>
      <c r="L174" s="10"/>
      <c r="M174" s="10"/>
      <c r="N174" s="10"/>
      <c r="O174" s="10"/>
    </row>
    <row r="175" ht="14.25" customHeight="1">
      <c r="K175" s="9"/>
      <c r="L175" s="10"/>
      <c r="M175" s="10"/>
      <c r="N175" s="10"/>
      <c r="O175" s="10"/>
    </row>
    <row r="176" ht="14.25" customHeight="1">
      <c r="K176" s="9"/>
      <c r="L176" s="10"/>
      <c r="M176" s="10"/>
      <c r="N176" s="10"/>
      <c r="O176" s="10"/>
    </row>
    <row r="177" ht="14.25" customHeight="1">
      <c r="K177" s="9"/>
      <c r="L177" s="10"/>
      <c r="M177" s="10"/>
      <c r="N177" s="10"/>
      <c r="O177" s="10"/>
    </row>
    <row r="178" ht="14.25" customHeight="1">
      <c r="K178" s="9"/>
      <c r="L178" s="10"/>
      <c r="M178" s="10"/>
      <c r="N178" s="10"/>
      <c r="O178" s="10"/>
    </row>
    <row r="179" ht="14.25" customHeight="1">
      <c r="K179" s="9"/>
      <c r="L179" s="10"/>
      <c r="M179" s="10"/>
      <c r="N179" s="10"/>
      <c r="O179" s="10"/>
    </row>
    <row r="180" ht="14.25" customHeight="1">
      <c r="K180" s="9"/>
      <c r="L180" s="10"/>
      <c r="M180" s="10"/>
      <c r="N180" s="10"/>
      <c r="O180" s="10"/>
    </row>
    <row r="181" ht="14.25" customHeight="1">
      <c r="K181" s="9"/>
      <c r="L181" s="10"/>
      <c r="M181" s="10"/>
      <c r="N181" s="10"/>
      <c r="O181" s="10"/>
    </row>
    <row r="182" ht="14.25" customHeight="1">
      <c r="K182" s="9"/>
      <c r="L182" s="10"/>
      <c r="M182" s="10"/>
      <c r="N182" s="10"/>
      <c r="O182" s="10"/>
    </row>
    <row r="183" ht="14.25" customHeight="1">
      <c r="K183" s="9"/>
      <c r="L183" s="10"/>
      <c r="M183" s="10"/>
      <c r="N183" s="10"/>
      <c r="O183" s="10"/>
    </row>
    <row r="184" ht="14.25" customHeight="1">
      <c r="K184" s="9"/>
      <c r="L184" s="10"/>
      <c r="M184" s="10"/>
      <c r="N184" s="10"/>
      <c r="O184" s="10"/>
    </row>
    <row r="185" ht="14.25" customHeight="1">
      <c r="K185" s="9"/>
      <c r="L185" s="10"/>
      <c r="M185" s="10"/>
      <c r="N185" s="10"/>
      <c r="O185" s="10"/>
    </row>
    <row r="186" ht="14.25" customHeight="1">
      <c r="K186" s="9"/>
      <c r="L186" s="10"/>
      <c r="M186" s="10"/>
      <c r="N186" s="10"/>
      <c r="O186" s="10"/>
    </row>
    <row r="187" ht="14.25" customHeight="1">
      <c r="K187" s="9"/>
      <c r="L187" s="10"/>
      <c r="M187" s="10"/>
      <c r="N187" s="10"/>
      <c r="O187" s="10"/>
    </row>
    <row r="188" ht="14.25" customHeight="1">
      <c r="K188" s="9"/>
      <c r="L188" s="10"/>
      <c r="M188" s="10"/>
      <c r="N188" s="10"/>
      <c r="O188" s="10"/>
    </row>
    <row r="189" ht="14.25" customHeight="1">
      <c r="K189" s="9"/>
      <c r="L189" s="10"/>
      <c r="M189" s="10"/>
      <c r="N189" s="10"/>
      <c r="O189" s="10"/>
    </row>
    <row r="190" ht="14.25" customHeight="1">
      <c r="K190" s="9"/>
      <c r="L190" s="10"/>
      <c r="M190" s="10"/>
      <c r="N190" s="10"/>
      <c r="O190" s="10"/>
    </row>
    <row r="191" ht="14.25" customHeight="1">
      <c r="K191" s="9"/>
      <c r="L191" s="10"/>
      <c r="M191" s="10"/>
      <c r="N191" s="10"/>
      <c r="O191" s="10"/>
    </row>
    <row r="192" ht="14.25" customHeight="1">
      <c r="K192" s="9"/>
      <c r="L192" s="10"/>
      <c r="M192" s="10"/>
      <c r="N192" s="10"/>
      <c r="O192" s="10"/>
    </row>
    <row r="193" ht="14.25" customHeight="1">
      <c r="K193" s="9"/>
      <c r="L193" s="10"/>
      <c r="M193" s="10"/>
      <c r="N193" s="10"/>
      <c r="O193" s="10"/>
    </row>
    <row r="194" ht="14.25" customHeight="1">
      <c r="K194" s="9"/>
      <c r="L194" s="10"/>
      <c r="M194" s="10"/>
      <c r="N194" s="10"/>
      <c r="O194" s="10"/>
    </row>
    <row r="195" ht="14.25" customHeight="1">
      <c r="K195" s="9"/>
      <c r="L195" s="10"/>
      <c r="M195" s="10"/>
      <c r="N195" s="10"/>
      <c r="O195" s="10"/>
    </row>
    <row r="196" ht="14.25" customHeight="1">
      <c r="K196" s="9"/>
      <c r="L196" s="10"/>
      <c r="M196" s="10"/>
      <c r="N196" s="10"/>
      <c r="O196" s="10"/>
    </row>
    <row r="197" ht="14.25" customHeight="1">
      <c r="K197" s="9"/>
      <c r="L197" s="10"/>
      <c r="M197" s="10"/>
      <c r="N197" s="10"/>
      <c r="O197" s="10"/>
    </row>
    <row r="198" ht="14.25" customHeight="1">
      <c r="K198" s="9"/>
      <c r="L198" s="10"/>
      <c r="M198" s="10"/>
      <c r="N198" s="10"/>
      <c r="O198" s="10"/>
    </row>
    <row r="199" ht="14.25" customHeight="1">
      <c r="K199" s="9"/>
      <c r="L199" s="10"/>
      <c r="M199" s="10"/>
      <c r="N199" s="10"/>
      <c r="O199" s="10"/>
    </row>
    <row r="200" ht="14.25" customHeight="1">
      <c r="K200" s="9"/>
      <c r="L200" s="10"/>
      <c r="M200" s="10"/>
      <c r="N200" s="10"/>
      <c r="O200" s="10"/>
    </row>
    <row r="201" ht="14.25" customHeight="1">
      <c r="K201" s="9"/>
      <c r="L201" s="10"/>
      <c r="M201" s="10"/>
      <c r="N201" s="10"/>
      <c r="O201" s="10"/>
    </row>
    <row r="202" ht="14.25" customHeight="1">
      <c r="K202" s="9"/>
      <c r="L202" s="10"/>
      <c r="M202" s="10"/>
      <c r="N202" s="10"/>
      <c r="O202" s="10"/>
    </row>
    <row r="203" ht="14.25" customHeight="1">
      <c r="K203" s="9"/>
      <c r="L203" s="10"/>
      <c r="M203" s="10"/>
      <c r="N203" s="10"/>
      <c r="O203" s="10"/>
    </row>
    <row r="204" ht="14.25" customHeight="1">
      <c r="K204" s="9"/>
      <c r="L204" s="10"/>
      <c r="M204" s="10"/>
      <c r="N204" s="10"/>
      <c r="O204" s="10"/>
    </row>
    <row r="205" ht="14.25" customHeight="1">
      <c r="K205" s="9"/>
      <c r="L205" s="10"/>
      <c r="M205" s="10"/>
      <c r="N205" s="10"/>
      <c r="O205" s="10"/>
    </row>
    <row r="206" ht="14.25" customHeight="1">
      <c r="K206" s="9"/>
      <c r="L206" s="10"/>
      <c r="M206" s="10"/>
      <c r="N206" s="10"/>
      <c r="O206" s="10"/>
    </row>
    <row r="207" ht="14.25" customHeight="1">
      <c r="K207" s="9"/>
      <c r="L207" s="10"/>
      <c r="M207" s="10"/>
      <c r="N207" s="10"/>
      <c r="O207" s="10"/>
    </row>
    <row r="208" ht="14.25" customHeight="1">
      <c r="K208" s="9"/>
      <c r="L208" s="10"/>
      <c r="M208" s="10"/>
      <c r="N208" s="10"/>
      <c r="O208" s="10"/>
    </row>
    <row r="209" ht="14.25" customHeight="1">
      <c r="K209" s="9"/>
      <c r="L209" s="10"/>
      <c r="M209" s="10"/>
      <c r="N209" s="10"/>
      <c r="O209" s="10"/>
    </row>
    <row r="210" ht="14.25" customHeight="1">
      <c r="K210" s="9"/>
      <c r="L210" s="10"/>
      <c r="M210" s="10"/>
      <c r="N210" s="10"/>
      <c r="O210" s="10"/>
    </row>
    <row r="211" ht="14.25" customHeight="1">
      <c r="K211" s="9"/>
      <c r="L211" s="10"/>
      <c r="M211" s="10"/>
      <c r="N211" s="10"/>
      <c r="O211" s="10"/>
    </row>
    <row r="212" ht="14.25" customHeight="1">
      <c r="K212" s="9"/>
      <c r="L212" s="10"/>
      <c r="M212" s="10"/>
      <c r="N212" s="10"/>
      <c r="O212" s="10"/>
    </row>
    <row r="213" ht="14.25" customHeight="1">
      <c r="K213" s="9"/>
      <c r="L213" s="10"/>
      <c r="M213" s="10"/>
      <c r="N213" s="10"/>
      <c r="O213" s="10"/>
    </row>
    <row r="214" ht="14.25" customHeight="1">
      <c r="K214" s="9"/>
      <c r="L214" s="10"/>
      <c r="M214" s="10"/>
      <c r="N214" s="10"/>
      <c r="O214" s="10"/>
    </row>
    <row r="215" ht="14.25" customHeight="1">
      <c r="K215" s="9"/>
      <c r="L215" s="10"/>
      <c r="M215" s="10"/>
      <c r="N215" s="10"/>
      <c r="O215" s="10"/>
    </row>
    <row r="216" ht="14.25" customHeight="1">
      <c r="K216" s="9"/>
      <c r="L216" s="10"/>
      <c r="M216" s="10"/>
      <c r="N216" s="10"/>
      <c r="O216" s="10"/>
    </row>
    <row r="217" ht="14.25" customHeight="1">
      <c r="K217" s="9"/>
      <c r="L217" s="10"/>
      <c r="M217" s="10"/>
      <c r="N217" s="10"/>
      <c r="O217" s="10"/>
    </row>
    <row r="218" ht="14.25" customHeight="1">
      <c r="K218" s="9"/>
      <c r="L218" s="10"/>
      <c r="M218" s="10"/>
      <c r="N218" s="10"/>
      <c r="O218" s="10"/>
    </row>
    <row r="219" ht="14.25" customHeight="1">
      <c r="K219" s="9"/>
      <c r="L219" s="10"/>
      <c r="M219" s="10"/>
      <c r="N219" s="10"/>
      <c r="O219" s="10"/>
    </row>
    <row r="220" ht="14.25" customHeight="1">
      <c r="K220" s="9"/>
      <c r="L220" s="10"/>
      <c r="M220" s="10"/>
      <c r="N220" s="10"/>
      <c r="O220" s="10"/>
    </row>
    <row r="221" ht="14.25" customHeight="1">
      <c r="K221" s="9"/>
      <c r="L221" s="10"/>
      <c r="M221" s="10"/>
      <c r="N221" s="10"/>
      <c r="O221" s="10"/>
    </row>
    <row r="222" ht="14.25" customHeight="1">
      <c r="K222" s="9"/>
      <c r="L222" s="10"/>
      <c r="M222" s="10"/>
      <c r="N222" s="10"/>
      <c r="O222" s="10"/>
    </row>
    <row r="223" ht="14.25" customHeight="1">
      <c r="K223" s="9"/>
      <c r="L223" s="10"/>
      <c r="M223" s="10"/>
      <c r="N223" s="10"/>
      <c r="O223" s="10"/>
    </row>
    <row r="224" ht="14.25" customHeight="1">
      <c r="K224" s="9"/>
      <c r="L224" s="10"/>
      <c r="M224" s="10"/>
      <c r="N224" s="10"/>
      <c r="O224" s="10"/>
    </row>
    <row r="225" ht="14.25" customHeight="1">
      <c r="K225" s="9"/>
      <c r="L225" s="10"/>
      <c r="M225" s="10"/>
      <c r="N225" s="10"/>
      <c r="O225" s="10"/>
    </row>
    <row r="226" ht="14.25" customHeight="1">
      <c r="K226" s="9"/>
      <c r="L226" s="10"/>
      <c r="M226" s="10"/>
      <c r="N226" s="10"/>
      <c r="O226" s="10"/>
    </row>
    <row r="227" ht="14.25" customHeight="1">
      <c r="K227" s="9"/>
      <c r="L227" s="10"/>
      <c r="M227" s="10"/>
      <c r="N227" s="10"/>
      <c r="O227" s="10"/>
    </row>
    <row r="228" ht="14.25" customHeight="1">
      <c r="K228" s="9"/>
      <c r="L228" s="10"/>
      <c r="M228" s="10"/>
      <c r="N228" s="10"/>
      <c r="O228" s="10"/>
    </row>
    <row r="229" ht="14.25" customHeight="1">
      <c r="K229" s="9"/>
      <c r="L229" s="10"/>
      <c r="M229" s="10"/>
      <c r="N229" s="10"/>
      <c r="O229" s="10"/>
    </row>
    <row r="230" ht="14.25" customHeight="1">
      <c r="K230" s="9"/>
      <c r="L230" s="10"/>
      <c r="M230" s="10"/>
      <c r="N230" s="10"/>
      <c r="O230" s="10"/>
    </row>
    <row r="231" ht="14.25" customHeight="1">
      <c r="K231" s="9"/>
      <c r="L231" s="10"/>
      <c r="M231" s="10"/>
      <c r="N231" s="10"/>
      <c r="O231" s="10"/>
    </row>
    <row r="232" ht="14.25" customHeight="1">
      <c r="K232" s="9"/>
      <c r="L232" s="10"/>
      <c r="M232" s="10"/>
      <c r="N232" s="10"/>
      <c r="O232" s="10"/>
    </row>
    <row r="233" ht="14.25" customHeight="1">
      <c r="K233" s="9"/>
      <c r="L233" s="10"/>
      <c r="M233" s="10"/>
      <c r="N233" s="10"/>
      <c r="O233" s="10"/>
    </row>
    <row r="234" ht="14.25" customHeight="1">
      <c r="K234" s="9"/>
      <c r="L234" s="10"/>
      <c r="M234" s="10"/>
      <c r="N234" s="10"/>
      <c r="O234" s="10"/>
    </row>
    <row r="235" ht="14.25" customHeight="1">
      <c r="K235" s="9"/>
      <c r="L235" s="10"/>
      <c r="M235" s="10"/>
      <c r="N235" s="10"/>
      <c r="O235" s="10"/>
    </row>
    <row r="236" ht="14.25" customHeight="1">
      <c r="K236" s="9"/>
      <c r="L236" s="10"/>
      <c r="M236" s="10"/>
      <c r="N236" s="10"/>
      <c r="O236" s="10"/>
    </row>
    <row r="237" ht="14.25" customHeight="1">
      <c r="K237" s="9"/>
      <c r="L237" s="10"/>
      <c r="M237" s="10"/>
      <c r="N237" s="10"/>
      <c r="O237" s="10"/>
    </row>
    <row r="238" ht="14.25" customHeight="1">
      <c r="K238" s="9"/>
      <c r="L238" s="10"/>
      <c r="M238" s="10"/>
      <c r="N238" s="10"/>
      <c r="O238" s="10"/>
    </row>
    <row r="239" ht="14.25" customHeight="1">
      <c r="K239" s="9"/>
      <c r="L239" s="10"/>
      <c r="M239" s="10"/>
      <c r="N239" s="10"/>
      <c r="O239" s="10"/>
    </row>
    <row r="240" ht="14.25" customHeight="1">
      <c r="K240" s="9"/>
      <c r="L240" s="10"/>
      <c r="M240" s="10"/>
      <c r="N240" s="10"/>
      <c r="O240" s="10"/>
    </row>
    <row r="241" ht="14.25" customHeight="1">
      <c r="K241" s="9"/>
      <c r="L241" s="10"/>
      <c r="M241" s="10"/>
      <c r="N241" s="10"/>
      <c r="O241" s="10"/>
    </row>
    <row r="242" ht="14.25" customHeight="1">
      <c r="K242" s="9"/>
      <c r="L242" s="10"/>
      <c r="M242" s="10"/>
      <c r="N242" s="10"/>
      <c r="O242" s="10"/>
    </row>
    <row r="243" ht="14.25" customHeight="1">
      <c r="K243" s="9"/>
      <c r="L243" s="10"/>
      <c r="M243" s="10"/>
      <c r="N243" s="10"/>
      <c r="O243" s="10"/>
    </row>
    <row r="244" ht="14.25" customHeight="1">
      <c r="K244" s="9"/>
      <c r="L244" s="10"/>
      <c r="M244" s="10"/>
      <c r="N244" s="10"/>
      <c r="O244" s="10"/>
    </row>
    <row r="245" ht="14.25" customHeight="1">
      <c r="K245" s="9"/>
      <c r="L245" s="10"/>
      <c r="M245" s="10"/>
      <c r="N245" s="10"/>
      <c r="O245" s="10"/>
    </row>
    <row r="246" ht="14.25" customHeight="1">
      <c r="K246" s="9"/>
      <c r="L246" s="10"/>
      <c r="M246" s="10"/>
      <c r="N246" s="10"/>
      <c r="O246" s="10"/>
    </row>
    <row r="247" ht="14.25" customHeight="1">
      <c r="K247" s="9"/>
      <c r="L247" s="10"/>
      <c r="M247" s="10"/>
      <c r="N247" s="10"/>
      <c r="O247" s="10"/>
    </row>
    <row r="248" ht="14.25" customHeight="1">
      <c r="K248" s="9"/>
      <c r="L248" s="10"/>
      <c r="M248" s="10"/>
      <c r="N248" s="10"/>
      <c r="O248" s="10"/>
    </row>
    <row r="249" ht="14.25" customHeight="1">
      <c r="K249" s="9"/>
      <c r="L249" s="10"/>
      <c r="M249" s="10"/>
      <c r="N249" s="10"/>
      <c r="O249" s="10"/>
    </row>
    <row r="250" ht="14.25" customHeight="1">
      <c r="K250" s="9"/>
      <c r="L250" s="10"/>
      <c r="M250" s="10"/>
      <c r="N250" s="10"/>
      <c r="O250" s="10"/>
    </row>
    <row r="251" ht="14.25" customHeight="1">
      <c r="K251" s="9"/>
      <c r="L251" s="10"/>
      <c r="M251" s="10"/>
      <c r="N251" s="10"/>
      <c r="O251" s="10"/>
    </row>
    <row r="252" ht="14.25" customHeight="1">
      <c r="K252" s="9"/>
      <c r="L252" s="10"/>
      <c r="M252" s="10"/>
      <c r="N252" s="10"/>
      <c r="O252" s="10"/>
    </row>
    <row r="253" ht="14.25" customHeight="1">
      <c r="K253" s="9"/>
      <c r="L253" s="10"/>
      <c r="M253" s="10"/>
      <c r="N253" s="10"/>
      <c r="O253" s="10"/>
    </row>
    <row r="254" ht="14.25" customHeight="1">
      <c r="K254" s="9"/>
      <c r="L254" s="10"/>
      <c r="M254" s="10"/>
      <c r="N254" s="10"/>
      <c r="O254" s="10"/>
    </row>
    <row r="255" ht="14.25" customHeight="1">
      <c r="K255" s="9"/>
      <c r="L255" s="10"/>
      <c r="M255" s="10"/>
      <c r="N255" s="10"/>
      <c r="O255" s="10"/>
    </row>
    <row r="256" ht="14.25" customHeight="1">
      <c r="K256" s="9"/>
      <c r="L256" s="10"/>
      <c r="M256" s="10"/>
      <c r="N256" s="10"/>
      <c r="O256" s="10"/>
    </row>
    <row r="257" ht="14.25" customHeight="1">
      <c r="K257" s="9"/>
      <c r="L257" s="10"/>
      <c r="M257" s="10"/>
      <c r="N257" s="10"/>
      <c r="O257" s="10"/>
    </row>
    <row r="258" ht="14.25" customHeight="1">
      <c r="K258" s="9"/>
      <c r="L258" s="10"/>
      <c r="M258" s="10"/>
      <c r="N258" s="10"/>
      <c r="O258" s="10"/>
    </row>
    <row r="259" ht="14.25" customHeight="1">
      <c r="K259" s="9"/>
      <c r="L259" s="10"/>
      <c r="M259" s="10"/>
      <c r="N259" s="10"/>
      <c r="O259" s="10"/>
    </row>
    <row r="260" ht="14.25" customHeight="1">
      <c r="K260" s="9"/>
      <c r="L260" s="10"/>
      <c r="M260" s="10"/>
      <c r="N260" s="10"/>
      <c r="O260" s="10"/>
    </row>
    <row r="261" ht="14.25" customHeight="1">
      <c r="K261" s="9"/>
      <c r="L261" s="10"/>
      <c r="M261" s="10"/>
      <c r="N261" s="10"/>
      <c r="O261" s="10"/>
    </row>
    <row r="262" ht="14.25" customHeight="1">
      <c r="K262" s="9"/>
      <c r="L262" s="10"/>
      <c r="M262" s="10"/>
      <c r="N262" s="10"/>
      <c r="O262" s="10"/>
    </row>
    <row r="263" ht="14.25" customHeight="1">
      <c r="K263" s="9"/>
      <c r="L263" s="10"/>
      <c r="M263" s="10"/>
      <c r="N263" s="10"/>
      <c r="O263" s="10"/>
    </row>
    <row r="264" ht="14.25" customHeight="1">
      <c r="K264" s="9"/>
      <c r="L264" s="10"/>
      <c r="M264" s="10"/>
      <c r="N264" s="10"/>
      <c r="O264" s="10"/>
    </row>
    <row r="265" ht="14.25" customHeight="1">
      <c r="K265" s="9"/>
      <c r="L265" s="10"/>
      <c r="M265" s="10"/>
      <c r="N265" s="10"/>
      <c r="O265" s="10"/>
    </row>
    <row r="266" ht="14.25" customHeight="1">
      <c r="K266" s="9"/>
      <c r="L266" s="10"/>
      <c r="M266" s="10"/>
      <c r="N266" s="10"/>
      <c r="O266" s="10"/>
    </row>
    <row r="267" ht="14.25" customHeight="1">
      <c r="K267" s="9"/>
      <c r="L267" s="10"/>
      <c r="M267" s="10"/>
      <c r="N267" s="10"/>
      <c r="O267" s="10"/>
    </row>
    <row r="268" ht="14.25" customHeight="1">
      <c r="K268" s="9"/>
      <c r="L268" s="10"/>
      <c r="M268" s="10"/>
      <c r="N268" s="10"/>
      <c r="O268" s="10"/>
    </row>
    <row r="269" ht="14.25" customHeight="1">
      <c r="K269" s="9"/>
      <c r="L269" s="10"/>
      <c r="M269" s="10"/>
      <c r="N269" s="10"/>
      <c r="O269" s="10"/>
    </row>
    <row r="270" ht="14.25" customHeight="1">
      <c r="K270" s="9"/>
      <c r="L270" s="10"/>
      <c r="M270" s="10"/>
      <c r="N270" s="10"/>
      <c r="O270" s="10"/>
    </row>
    <row r="271" ht="14.25" customHeight="1">
      <c r="K271" s="9"/>
      <c r="L271" s="10"/>
      <c r="M271" s="10"/>
      <c r="N271" s="10"/>
      <c r="O271" s="10"/>
    </row>
    <row r="272" ht="14.25" customHeight="1">
      <c r="K272" s="9"/>
      <c r="L272" s="10"/>
      <c r="M272" s="10"/>
      <c r="N272" s="10"/>
      <c r="O272" s="10"/>
    </row>
    <row r="273" ht="14.25" customHeight="1">
      <c r="K273" s="9"/>
      <c r="L273" s="10"/>
      <c r="M273" s="10"/>
      <c r="N273" s="10"/>
      <c r="O273" s="10"/>
    </row>
    <row r="274" ht="14.25" customHeight="1">
      <c r="K274" s="9"/>
      <c r="L274" s="10"/>
      <c r="M274" s="10"/>
      <c r="N274" s="10"/>
      <c r="O274" s="10"/>
    </row>
    <row r="275" ht="14.25" customHeight="1">
      <c r="K275" s="9"/>
      <c r="L275" s="10"/>
      <c r="M275" s="10"/>
      <c r="N275" s="10"/>
      <c r="O275" s="10"/>
    </row>
    <row r="276" ht="14.25" customHeight="1">
      <c r="K276" s="9"/>
      <c r="L276" s="10"/>
      <c r="M276" s="10"/>
      <c r="N276" s="10"/>
      <c r="O276" s="10"/>
    </row>
    <row r="277" ht="14.25" customHeight="1">
      <c r="K277" s="9"/>
      <c r="L277" s="10"/>
      <c r="M277" s="10"/>
      <c r="N277" s="10"/>
      <c r="O277" s="10"/>
    </row>
    <row r="278" ht="14.25" customHeight="1">
      <c r="K278" s="9"/>
      <c r="L278" s="10"/>
      <c r="M278" s="10"/>
      <c r="N278" s="10"/>
      <c r="O278" s="10"/>
    </row>
    <row r="279" ht="14.25" customHeight="1">
      <c r="K279" s="9"/>
      <c r="L279" s="10"/>
      <c r="M279" s="10"/>
      <c r="N279" s="10"/>
      <c r="O279" s="10"/>
    </row>
    <row r="280" ht="14.25" customHeight="1">
      <c r="K280" s="9"/>
      <c r="L280" s="10"/>
      <c r="M280" s="10"/>
      <c r="N280" s="10"/>
      <c r="O280" s="10"/>
    </row>
    <row r="281" ht="14.25" customHeight="1">
      <c r="K281" s="9"/>
      <c r="L281" s="10"/>
      <c r="M281" s="10"/>
      <c r="N281" s="10"/>
      <c r="O281" s="10"/>
    </row>
    <row r="282" ht="14.25" customHeight="1">
      <c r="K282" s="9"/>
      <c r="L282" s="10"/>
      <c r="M282" s="10"/>
      <c r="N282" s="10"/>
      <c r="O282" s="10"/>
    </row>
    <row r="283" ht="14.25" customHeight="1">
      <c r="K283" s="9"/>
      <c r="L283" s="10"/>
      <c r="M283" s="10"/>
      <c r="N283" s="10"/>
      <c r="O283" s="10"/>
    </row>
    <row r="284" ht="14.25" customHeight="1">
      <c r="K284" s="9"/>
      <c r="L284" s="10"/>
      <c r="M284" s="10"/>
      <c r="N284" s="10"/>
      <c r="O284" s="10"/>
    </row>
    <row r="285" ht="14.25" customHeight="1">
      <c r="K285" s="9"/>
      <c r="L285" s="10"/>
      <c r="M285" s="10"/>
      <c r="N285" s="10"/>
      <c r="O285" s="10"/>
    </row>
    <row r="286" ht="14.25" customHeight="1">
      <c r="K286" s="9"/>
      <c r="L286" s="10"/>
      <c r="M286" s="10"/>
      <c r="N286" s="10"/>
      <c r="O286" s="10"/>
    </row>
    <row r="287" ht="14.25" customHeight="1">
      <c r="K287" s="9"/>
      <c r="L287" s="10"/>
      <c r="M287" s="10"/>
      <c r="N287" s="10"/>
      <c r="O287" s="10"/>
    </row>
    <row r="288" ht="14.25" customHeight="1">
      <c r="K288" s="9"/>
      <c r="L288" s="10"/>
      <c r="M288" s="10"/>
      <c r="N288" s="10"/>
      <c r="O288" s="10"/>
    </row>
    <row r="289" ht="14.25" customHeight="1">
      <c r="K289" s="9"/>
      <c r="L289" s="10"/>
      <c r="M289" s="10"/>
      <c r="N289" s="10"/>
      <c r="O289" s="10"/>
    </row>
    <row r="290" ht="14.25" customHeight="1">
      <c r="K290" s="9"/>
      <c r="L290" s="10"/>
      <c r="M290" s="10"/>
      <c r="N290" s="10"/>
      <c r="O290" s="10"/>
    </row>
    <row r="291" ht="14.25" customHeight="1">
      <c r="K291" s="9"/>
      <c r="L291" s="10"/>
      <c r="M291" s="10"/>
      <c r="N291" s="10"/>
      <c r="O291" s="10"/>
    </row>
    <row r="292" ht="14.25" customHeight="1">
      <c r="K292" s="9"/>
      <c r="L292" s="10"/>
      <c r="M292" s="10"/>
      <c r="N292" s="10"/>
      <c r="O292" s="10"/>
    </row>
    <row r="293" ht="14.25" customHeight="1">
      <c r="K293" s="9"/>
      <c r="L293" s="10"/>
      <c r="M293" s="10"/>
      <c r="N293" s="10"/>
      <c r="O293" s="10"/>
    </row>
    <row r="294" ht="14.25" customHeight="1">
      <c r="K294" s="9"/>
      <c r="L294" s="10"/>
      <c r="M294" s="10"/>
      <c r="N294" s="10"/>
      <c r="O294" s="10"/>
    </row>
    <row r="295" ht="14.25" customHeight="1">
      <c r="K295" s="9"/>
      <c r="L295" s="10"/>
      <c r="M295" s="10"/>
      <c r="N295" s="10"/>
      <c r="O295" s="10"/>
    </row>
    <row r="296" ht="14.25" customHeight="1">
      <c r="K296" s="9"/>
      <c r="L296" s="10"/>
      <c r="M296" s="10"/>
      <c r="N296" s="10"/>
      <c r="O296" s="10"/>
    </row>
    <row r="297" ht="14.25" customHeight="1">
      <c r="K297" s="9"/>
      <c r="L297" s="10"/>
      <c r="M297" s="10"/>
      <c r="N297" s="10"/>
      <c r="O297" s="10"/>
    </row>
    <row r="298" ht="14.25" customHeight="1">
      <c r="K298" s="9"/>
      <c r="L298" s="10"/>
      <c r="M298" s="10"/>
      <c r="N298" s="10"/>
      <c r="O298" s="10"/>
    </row>
    <row r="299" ht="14.25" customHeight="1">
      <c r="K299" s="9"/>
      <c r="L299" s="10"/>
      <c r="M299" s="10"/>
      <c r="N299" s="10"/>
      <c r="O299" s="10"/>
    </row>
    <row r="300" ht="14.25" customHeight="1">
      <c r="K300" s="9"/>
      <c r="L300" s="10"/>
      <c r="M300" s="10"/>
      <c r="N300" s="10"/>
      <c r="O300" s="10"/>
    </row>
    <row r="301" ht="14.25" customHeight="1">
      <c r="K301" s="9"/>
      <c r="L301" s="10"/>
      <c r="M301" s="10"/>
      <c r="N301" s="10"/>
      <c r="O301" s="10"/>
    </row>
    <row r="302" ht="14.25" customHeight="1">
      <c r="K302" s="9"/>
      <c r="L302" s="10"/>
      <c r="M302" s="10"/>
      <c r="N302" s="10"/>
      <c r="O302" s="10"/>
    </row>
    <row r="303" ht="14.25" customHeight="1">
      <c r="K303" s="9"/>
      <c r="L303" s="10"/>
      <c r="M303" s="10"/>
      <c r="N303" s="10"/>
      <c r="O303" s="10"/>
    </row>
    <row r="304" ht="14.25" customHeight="1">
      <c r="K304" s="9"/>
      <c r="L304" s="10"/>
      <c r="M304" s="10"/>
      <c r="N304" s="10"/>
      <c r="O304" s="10"/>
    </row>
    <row r="305" ht="14.25" customHeight="1">
      <c r="K305" s="9"/>
      <c r="L305" s="10"/>
      <c r="M305" s="10"/>
      <c r="N305" s="10"/>
      <c r="O305" s="10"/>
    </row>
    <row r="306" ht="14.25" customHeight="1">
      <c r="K306" s="9"/>
      <c r="L306" s="10"/>
      <c r="M306" s="10"/>
      <c r="N306" s="10"/>
      <c r="O306" s="10"/>
    </row>
    <row r="307" ht="14.25" customHeight="1">
      <c r="K307" s="9"/>
      <c r="L307" s="10"/>
      <c r="M307" s="10"/>
      <c r="N307" s="10"/>
      <c r="O307" s="10"/>
    </row>
    <row r="308" ht="14.25" customHeight="1">
      <c r="K308" s="9"/>
      <c r="L308" s="10"/>
      <c r="M308" s="10"/>
      <c r="N308" s="10"/>
      <c r="O308" s="10"/>
    </row>
    <row r="309" ht="14.25" customHeight="1">
      <c r="K309" s="9"/>
      <c r="L309" s="10"/>
      <c r="M309" s="10"/>
      <c r="N309" s="10"/>
      <c r="O309" s="10"/>
    </row>
    <row r="310" ht="14.25" customHeight="1">
      <c r="K310" s="9"/>
      <c r="L310" s="10"/>
      <c r="M310" s="10"/>
      <c r="N310" s="10"/>
      <c r="O310" s="10"/>
    </row>
    <row r="311" ht="14.25" customHeight="1">
      <c r="K311" s="9"/>
      <c r="L311" s="10"/>
      <c r="M311" s="10"/>
      <c r="N311" s="10"/>
      <c r="O311" s="10"/>
    </row>
    <row r="312" ht="14.25" customHeight="1">
      <c r="K312" s="9"/>
      <c r="L312" s="10"/>
      <c r="M312" s="10"/>
      <c r="N312" s="10"/>
      <c r="O312" s="10"/>
    </row>
    <row r="313" ht="14.25" customHeight="1">
      <c r="K313" s="9"/>
      <c r="L313" s="10"/>
      <c r="M313" s="10"/>
      <c r="N313" s="10"/>
      <c r="O313" s="10"/>
    </row>
    <row r="314" ht="14.25" customHeight="1">
      <c r="K314" s="9"/>
      <c r="L314" s="10"/>
      <c r="M314" s="10"/>
      <c r="N314" s="10"/>
      <c r="O314" s="10"/>
    </row>
    <row r="315" ht="14.25" customHeight="1">
      <c r="K315" s="9"/>
      <c r="L315" s="10"/>
      <c r="M315" s="10"/>
      <c r="N315" s="10"/>
      <c r="O315" s="10"/>
    </row>
    <row r="316" ht="14.25" customHeight="1">
      <c r="K316" s="9"/>
      <c r="L316" s="10"/>
      <c r="M316" s="10"/>
      <c r="N316" s="10"/>
      <c r="O316" s="10"/>
    </row>
    <row r="317" ht="14.25" customHeight="1">
      <c r="K317" s="9"/>
      <c r="L317" s="10"/>
      <c r="M317" s="10"/>
      <c r="N317" s="10"/>
      <c r="O317" s="10"/>
    </row>
    <row r="318" ht="14.25" customHeight="1">
      <c r="K318" s="9"/>
      <c r="L318" s="10"/>
      <c r="M318" s="10"/>
      <c r="N318" s="10"/>
      <c r="O318" s="10"/>
    </row>
    <row r="319" ht="14.25" customHeight="1">
      <c r="K319" s="9"/>
      <c r="L319" s="10"/>
      <c r="M319" s="10"/>
      <c r="N319" s="10"/>
      <c r="O319" s="10"/>
    </row>
    <row r="320" ht="14.25" customHeight="1">
      <c r="K320" s="9"/>
      <c r="L320" s="10"/>
      <c r="M320" s="10"/>
      <c r="N320" s="10"/>
      <c r="O320" s="10"/>
    </row>
    <row r="321" ht="14.25" customHeight="1">
      <c r="K321" s="9"/>
      <c r="L321" s="10"/>
      <c r="M321" s="10"/>
      <c r="N321" s="10"/>
      <c r="O321" s="10"/>
    </row>
    <row r="322" ht="14.25" customHeight="1">
      <c r="K322" s="9"/>
      <c r="L322" s="10"/>
      <c r="M322" s="10"/>
      <c r="N322" s="10"/>
      <c r="O322" s="10"/>
    </row>
    <row r="323" ht="14.25" customHeight="1">
      <c r="K323" s="9"/>
      <c r="L323" s="10"/>
      <c r="M323" s="10"/>
      <c r="N323" s="10"/>
      <c r="O323" s="10"/>
    </row>
    <row r="324" ht="14.25" customHeight="1">
      <c r="K324" s="9"/>
      <c r="L324" s="10"/>
      <c r="M324" s="10"/>
      <c r="N324" s="10"/>
      <c r="O324" s="10"/>
    </row>
    <row r="325" ht="14.25" customHeight="1">
      <c r="K325" s="9"/>
      <c r="L325" s="10"/>
      <c r="M325" s="10"/>
      <c r="N325" s="10"/>
      <c r="O325" s="10"/>
    </row>
    <row r="326" ht="14.25" customHeight="1">
      <c r="K326" s="9"/>
      <c r="L326" s="10"/>
      <c r="M326" s="10"/>
      <c r="N326" s="10"/>
      <c r="O326" s="10"/>
    </row>
    <row r="327" ht="14.25" customHeight="1">
      <c r="K327" s="9"/>
      <c r="L327" s="10"/>
      <c r="M327" s="10"/>
      <c r="N327" s="10"/>
      <c r="O327" s="10"/>
    </row>
    <row r="328" ht="14.25" customHeight="1">
      <c r="K328" s="9"/>
      <c r="L328" s="10"/>
      <c r="M328" s="10"/>
      <c r="N328" s="10"/>
      <c r="O328" s="10"/>
    </row>
    <row r="329" ht="14.25" customHeight="1">
      <c r="K329" s="9"/>
      <c r="L329" s="10"/>
      <c r="M329" s="10"/>
      <c r="N329" s="10"/>
      <c r="O329" s="10"/>
    </row>
    <row r="330" ht="14.25" customHeight="1">
      <c r="K330" s="9"/>
      <c r="L330" s="10"/>
      <c r="M330" s="10"/>
      <c r="N330" s="10"/>
      <c r="O330" s="10"/>
    </row>
    <row r="331" ht="14.25" customHeight="1">
      <c r="K331" s="9"/>
      <c r="L331" s="10"/>
      <c r="M331" s="10"/>
      <c r="N331" s="10"/>
      <c r="O331" s="10"/>
    </row>
    <row r="332" ht="14.25" customHeight="1">
      <c r="K332" s="9"/>
      <c r="L332" s="10"/>
      <c r="M332" s="10"/>
      <c r="N332" s="10"/>
      <c r="O332" s="10"/>
    </row>
    <row r="333" ht="14.25" customHeight="1">
      <c r="K333" s="9"/>
      <c r="L333" s="10"/>
      <c r="M333" s="10"/>
      <c r="N333" s="10"/>
      <c r="O333" s="10"/>
    </row>
    <row r="334" ht="14.25" customHeight="1">
      <c r="K334" s="9"/>
      <c r="L334" s="10"/>
      <c r="M334" s="10"/>
      <c r="N334" s="10"/>
      <c r="O334" s="10"/>
    </row>
    <row r="335" ht="14.25" customHeight="1">
      <c r="K335" s="9"/>
      <c r="L335" s="10"/>
      <c r="M335" s="10"/>
      <c r="N335" s="10"/>
      <c r="O335" s="10"/>
    </row>
    <row r="336" ht="14.25" customHeight="1">
      <c r="K336" s="9"/>
      <c r="L336" s="10"/>
      <c r="M336" s="10"/>
      <c r="N336" s="10"/>
      <c r="O336" s="10"/>
    </row>
    <row r="337" ht="14.25" customHeight="1">
      <c r="K337" s="9"/>
      <c r="L337" s="10"/>
      <c r="M337" s="10"/>
      <c r="N337" s="10"/>
      <c r="O337" s="10"/>
    </row>
    <row r="338" ht="14.25" customHeight="1">
      <c r="K338" s="9"/>
      <c r="L338" s="10"/>
      <c r="M338" s="10"/>
      <c r="N338" s="10"/>
      <c r="O338" s="10"/>
    </row>
    <row r="339" ht="14.25" customHeight="1">
      <c r="K339" s="9"/>
      <c r="L339" s="10"/>
      <c r="M339" s="10"/>
      <c r="N339" s="10"/>
      <c r="O339" s="10"/>
    </row>
    <row r="340" ht="14.25" customHeight="1">
      <c r="K340" s="9"/>
      <c r="L340" s="10"/>
      <c r="M340" s="10"/>
      <c r="N340" s="10"/>
      <c r="O340" s="10"/>
    </row>
    <row r="341" ht="14.25" customHeight="1">
      <c r="K341" s="9"/>
      <c r="L341" s="10"/>
      <c r="M341" s="10"/>
      <c r="N341" s="10"/>
      <c r="O341" s="10"/>
    </row>
    <row r="342" ht="14.25" customHeight="1">
      <c r="K342" s="9"/>
      <c r="L342" s="10"/>
      <c r="M342" s="10"/>
      <c r="N342" s="10"/>
      <c r="O342" s="10"/>
    </row>
    <row r="343" ht="14.25" customHeight="1">
      <c r="K343" s="9"/>
      <c r="L343" s="10"/>
      <c r="M343" s="10"/>
      <c r="N343" s="10"/>
      <c r="O343" s="10"/>
    </row>
    <row r="344" ht="14.25" customHeight="1">
      <c r="K344" s="9"/>
      <c r="L344" s="10"/>
      <c r="M344" s="10"/>
      <c r="N344" s="10"/>
      <c r="O344" s="10"/>
    </row>
    <row r="345" ht="14.25" customHeight="1">
      <c r="K345" s="9"/>
      <c r="L345" s="10"/>
      <c r="M345" s="10"/>
      <c r="N345" s="10"/>
      <c r="O345" s="10"/>
    </row>
    <row r="346" ht="14.25" customHeight="1">
      <c r="K346" s="9"/>
      <c r="L346" s="10"/>
      <c r="M346" s="10"/>
      <c r="N346" s="10"/>
      <c r="O346" s="10"/>
    </row>
    <row r="347" ht="14.25" customHeight="1">
      <c r="K347" s="9"/>
      <c r="L347" s="10"/>
      <c r="M347" s="10"/>
      <c r="N347" s="10"/>
      <c r="O347" s="10"/>
    </row>
    <row r="348" ht="14.25" customHeight="1">
      <c r="K348" s="9"/>
      <c r="L348" s="10"/>
      <c r="M348" s="10"/>
      <c r="N348" s="10"/>
      <c r="O348" s="10"/>
    </row>
    <row r="349" ht="14.25" customHeight="1">
      <c r="K349" s="9"/>
      <c r="L349" s="10"/>
      <c r="M349" s="10"/>
      <c r="N349" s="10"/>
      <c r="O349" s="10"/>
    </row>
    <row r="350" ht="14.25" customHeight="1">
      <c r="K350" s="9"/>
      <c r="L350" s="10"/>
      <c r="M350" s="10"/>
      <c r="N350" s="10"/>
      <c r="O350" s="10"/>
    </row>
    <row r="351" ht="14.25" customHeight="1">
      <c r="K351" s="9"/>
      <c r="L351" s="10"/>
      <c r="M351" s="10"/>
      <c r="N351" s="10"/>
      <c r="O351" s="10"/>
    </row>
    <row r="352" ht="14.25" customHeight="1">
      <c r="K352" s="9"/>
      <c r="L352" s="10"/>
      <c r="M352" s="10"/>
      <c r="N352" s="10"/>
      <c r="O352" s="10"/>
    </row>
    <row r="353" ht="14.25" customHeight="1">
      <c r="K353" s="9"/>
      <c r="L353" s="10"/>
      <c r="M353" s="10"/>
      <c r="N353" s="10"/>
      <c r="O353" s="10"/>
    </row>
    <row r="354" ht="14.25" customHeight="1">
      <c r="K354" s="9"/>
      <c r="L354" s="10"/>
      <c r="M354" s="10"/>
      <c r="N354" s="10"/>
      <c r="O354" s="10"/>
    </row>
    <row r="355" ht="14.25" customHeight="1">
      <c r="K355" s="9"/>
      <c r="L355" s="10"/>
      <c r="M355" s="10"/>
      <c r="N355" s="10"/>
      <c r="O355" s="10"/>
    </row>
    <row r="356" ht="14.25" customHeight="1">
      <c r="K356" s="9"/>
      <c r="L356" s="10"/>
      <c r="M356" s="10"/>
      <c r="N356" s="10"/>
      <c r="O356" s="10"/>
    </row>
    <row r="357" ht="14.25" customHeight="1">
      <c r="K357" s="9"/>
      <c r="L357" s="10"/>
      <c r="M357" s="10"/>
      <c r="N357" s="10"/>
      <c r="O357" s="10"/>
    </row>
    <row r="358" ht="14.25" customHeight="1">
      <c r="K358" s="9"/>
      <c r="L358" s="10"/>
      <c r="M358" s="10"/>
      <c r="N358" s="10"/>
      <c r="O358" s="10"/>
    </row>
    <row r="359" ht="14.25" customHeight="1">
      <c r="K359" s="9"/>
      <c r="L359" s="10"/>
      <c r="M359" s="10"/>
      <c r="N359" s="10"/>
      <c r="O359" s="10"/>
    </row>
    <row r="360" ht="14.25" customHeight="1">
      <c r="K360" s="9"/>
      <c r="L360" s="10"/>
      <c r="M360" s="10"/>
      <c r="N360" s="10"/>
      <c r="O360" s="10"/>
    </row>
    <row r="361" ht="14.25" customHeight="1">
      <c r="K361" s="9"/>
      <c r="L361" s="10"/>
      <c r="M361" s="10"/>
      <c r="N361" s="10"/>
      <c r="O361" s="10"/>
    </row>
    <row r="362" ht="14.25" customHeight="1">
      <c r="K362" s="9"/>
      <c r="L362" s="10"/>
      <c r="M362" s="10"/>
      <c r="N362" s="10"/>
      <c r="O362" s="10"/>
    </row>
    <row r="363" ht="14.25" customHeight="1">
      <c r="K363" s="9"/>
      <c r="L363" s="10"/>
      <c r="M363" s="10"/>
      <c r="N363" s="10"/>
      <c r="O363" s="10"/>
    </row>
    <row r="364" ht="14.25" customHeight="1">
      <c r="K364" s="9"/>
      <c r="L364" s="10"/>
      <c r="M364" s="10"/>
      <c r="N364" s="10"/>
      <c r="O364" s="10"/>
    </row>
    <row r="365" ht="14.25" customHeight="1">
      <c r="K365" s="9"/>
      <c r="L365" s="10"/>
      <c r="M365" s="10"/>
      <c r="N365" s="10"/>
      <c r="O365" s="10"/>
    </row>
    <row r="366" ht="14.25" customHeight="1">
      <c r="K366" s="9"/>
      <c r="L366" s="10"/>
      <c r="M366" s="10"/>
      <c r="N366" s="10"/>
      <c r="O366" s="10"/>
    </row>
    <row r="367" ht="14.25" customHeight="1">
      <c r="K367" s="9"/>
      <c r="L367" s="10"/>
      <c r="M367" s="10"/>
      <c r="N367" s="10"/>
      <c r="O367" s="10"/>
    </row>
    <row r="368" ht="14.25" customHeight="1">
      <c r="K368" s="9"/>
      <c r="L368" s="10"/>
      <c r="M368" s="10"/>
      <c r="N368" s="10"/>
      <c r="O368" s="10"/>
    </row>
    <row r="369" ht="14.25" customHeight="1">
      <c r="K369" s="9"/>
      <c r="L369" s="10"/>
      <c r="M369" s="10"/>
      <c r="N369" s="10"/>
      <c r="O369" s="10"/>
    </row>
    <row r="370" ht="14.25" customHeight="1">
      <c r="K370" s="9"/>
      <c r="L370" s="10"/>
      <c r="M370" s="10"/>
      <c r="N370" s="10"/>
      <c r="O370" s="10"/>
    </row>
    <row r="371" ht="14.25" customHeight="1">
      <c r="K371" s="9"/>
      <c r="L371" s="10"/>
      <c r="M371" s="10"/>
      <c r="N371" s="10"/>
      <c r="O371" s="10"/>
    </row>
    <row r="372" ht="14.25" customHeight="1">
      <c r="K372" s="9"/>
      <c r="L372" s="10"/>
      <c r="M372" s="10"/>
      <c r="N372" s="10"/>
      <c r="O372" s="10"/>
    </row>
    <row r="373" ht="14.25" customHeight="1">
      <c r="K373" s="9"/>
      <c r="L373" s="10"/>
      <c r="M373" s="10"/>
      <c r="N373" s="10"/>
      <c r="O373" s="10"/>
    </row>
    <row r="374" ht="14.25" customHeight="1">
      <c r="K374" s="9"/>
      <c r="L374" s="10"/>
      <c r="M374" s="10"/>
      <c r="N374" s="10"/>
      <c r="O374" s="10"/>
    </row>
    <row r="375" ht="14.25" customHeight="1">
      <c r="K375" s="9"/>
      <c r="L375" s="10"/>
      <c r="M375" s="10"/>
      <c r="N375" s="10"/>
      <c r="O375" s="10"/>
    </row>
    <row r="376" ht="14.25" customHeight="1">
      <c r="K376" s="9"/>
      <c r="L376" s="10"/>
      <c r="M376" s="10"/>
      <c r="N376" s="10"/>
      <c r="O376" s="10"/>
    </row>
    <row r="377" ht="14.25" customHeight="1">
      <c r="K377" s="9"/>
      <c r="L377" s="10"/>
      <c r="M377" s="10"/>
      <c r="N377" s="10"/>
      <c r="O377" s="10"/>
    </row>
    <row r="378" ht="14.25" customHeight="1">
      <c r="K378" s="9"/>
      <c r="L378" s="10"/>
      <c r="M378" s="10"/>
      <c r="N378" s="10"/>
      <c r="O378" s="10"/>
    </row>
    <row r="379" ht="14.25" customHeight="1">
      <c r="K379" s="9"/>
      <c r="L379" s="10"/>
      <c r="M379" s="10"/>
      <c r="N379" s="10"/>
      <c r="O379" s="10"/>
    </row>
    <row r="380" ht="14.25" customHeight="1">
      <c r="K380" s="9"/>
      <c r="L380" s="10"/>
      <c r="M380" s="10"/>
      <c r="N380" s="10"/>
      <c r="O380" s="10"/>
    </row>
    <row r="381" ht="14.25" customHeight="1">
      <c r="K381" s="9"/>
      <c r="L381" s="10"/>
      <c r="M381" s="10"/>
      <c r="N381" s="10"/>
      <c r="O381" s="10"/>
    </row>
    <row r="382" ht="14.25" customHeight="1">
      <c r="K382" s="9"/>
      <c r="L382" s="10"/>
      <c r="M382" s="10"/>
      <c r="N382" s="10"/>
      <c r="O382" s="10"/>
    </row>
    <row r="383" ht="14.25" customHeight="1">
      <c r="K383" s="9"/>
      <c r="L383" s="10"/>
      <c r="M383" s="10"/>
      <c r="N383" s="10"/>
      <c r="O383" s="10"/>
    </row>
    <row r="384" ht="14.25" customHeight="1">
      <c r="K384" s="9"/>
      <c r="L384" s="10"/>
      <c r="M384" s="10"/>
      <c r="N384" s="10"/>
      <c r="O384" s="10"/>
    </row>
    <row r="385" ht="14.25" customHeight="1">
      <c r="K385" s="9"/>
      <c r="L385" s="10"/>
      <c r="M385" s="10"/>
      <c r="N385" s="10"/>
      <c r="O385" s="10"/>
    </row>
    <row r="386" ht="14.25" customHeight="1">
      <c r="K386" s="9"/>
      <c r="L386" s="10"/>
      <c r="M386" s="10"/>
      <c r="N386" s="10"/>
      <c r="O386" s="10"/>
    </row>
    <row r="387" ht="14.25" customHeight="1">
      <c r="K387" s="9"/>
      <c r="L387" s="10"/>
      <c r="M387" s="10"/>
      <c r="N387" s="10"/>
      <c r="O387" s="10"/>
    </row>
    <row r="388" ht="14.25" customHeight="1">
      <c r="K388" s="9"/>
      <c r="L388" s="10"/>
      <c r="M388" s="10"/>
      <c r="N388" s="10"/>
      <c r="O388" s="10"/>
    </row>
    <row r="389" ht="14.25" customHeight="1">
      <c r="K389" s="9"/>
      <c r="L389" s="10"/>
      <c r="M389" s="10"/>
      <c r="N389" s="10"/>
      <c r="O389" s="10"/>
    </row>
    <row r="390" ht="14.25" customHeight="1">
      <c r="K390" s="9"/>
      <c r="L390" s="10"/>
      <c r="M390" s="10"/>
      <c r="N390" s="10"/>
      <c r="O390" s="10"/>
    </row>
    <row r="391" ht="14.25" customHeight="1">
      <c r="K391" s="9"/>
      <c r="L391" s="10"/>
      <c r="M391" s="10"/>
      <c r="N391" s="10"/>
      <c r="O391" s="10"/>
    </row>
    <row r="392" ht="14.25" customHeight="1">
      <c r="K392" s="9"/>
      <c r="L392" s="10"/>
      <c r="M392" s="10"/>
      <c r="N392" s="10"/>
      <c r="O392" s="10"/>
    </row>
    <row r="393" ht="14.25" customHeight="1">
      <c r="K393" s="9"/>
      <c r="L393" s="10"/>
      <c r="M393" s="10"/>
      <c r="N393" s="10"/>
      <c r="O393" s="10"/>
    </row>
    <row r="394" ht="14.25" customHeight="1">
      <c r="K394" s="9"/>
      <c r="L394" s="10"/>
      <c r="M394" s="10"/>
      <c r="N394" s="10"/>
      <c r="O394" s="10"/>
    </row>
    <row r="395" ht="14.25" customHeight="1">
      <c r="K395" s="9"/>
      <c r="L395" s="10"/>
      <c r="M395" s="10"/>
      <c r="N395" s="10"/>
      <c r="O395" s="10"/>
    </row>
    <row r="396" ht="14.25" customHeight="1">
      <c r="K396" s="9"/>
      <c r="L396" s="10"/>
      <c r="M396" s="10"/>
      <c r="N396" s="10"/>
      <c r="O396" s="10"/>
    </row>
    <row r="397" ht="14.25" customHeight="1">
      <c r="K397" s="9"/>
      <c r="L397" s="10"/>
      <c r="M397" s="10"/>
      <c r="N397" s="10"/>
      <c r="O397" s="10"/>
    </row>
    <row r="398" ht="14.25" customHeight="1">
      <c r="K398" s="9"/>
      <c r="L398" s="10"/>
      <c r="M398" s="10"/>
      <c r="N398" s="10"/>
      <c r="O398" s="10"/>
    </row>
    <row r="399" ht="14.25" customHeight="1">
      <c r="K399" s="9"/>
      <c r="L399" s="10"/>
      <c r="M399" s="10"/>
      <c r="N399" s="10"/>
      <c r="O399" s="10"/>
    </row>
    <row r="400" ht="14.25" customHeight="1">
      <c r="K400" s="9"/>
      <c r="L400" s="10"/>
      <c r="M400" s="10"/>
      <c r="N400" s="10"/>
      <c r="O400" s="10"/>
    </row>
    <row r="401" ht="14.25" customHeight="1">
      <c r="K401" s="9"/>
      <c r="L401" s="10"/>
      <c r="M401" s="10"/>
      <c r="N401" s="10"/>
      <c r="O401" s="10"/>
    </row>
    <row r="402" ht="14.25" customHeight="1">
      <c r="K402" s="9"/>
      <c r="L402" s="10"/>
      <c r="M402" s="10"/>
      <c r="N402" s="10"/>
      <c r="O402" s="10"/>
    </row>
    <row r="403" ht="14.25" customHeight="1">
      <c r="K403" s="9"/>
      <c r="L403" s="10"/>
      <c r="M403" s="10"/>
      <c r="N403" s="10"/>
      <c r="O403" s="10"/>
    </row>
    <row r="404" ht="14.25" customHeight="1">
      <c r="K404" s="9"/>
      <c r="L404" s="10"/>
      <c r="M404" s="10"/>
      <c r="N404" s="10"/>
      <c r="O404" s="10"/>
    </row>
    <row r="405" ht="14.25" customHeight="1">
      <c r="K405" s="9"/>
      <c r="L405" s="10"/>
      <c r="M405" s="10"/>
      <c r="N405" s="10"/>
      <c r="O405" s="10"/>
    </row>
    <row r="406" ht="14.25" customHeight="1">
      <c r="K406" s="9"/>
      <c r="L406" s="10"/>
      <c r="M406" s="10"/>
      <c r="N406" s="10"/>
      <c r="O406" s="10"/>
    </row>
    <row r="407" ht="14.25" customHeight="1">
      <c r="K407" s="9"/>
      <c r="L407" s="10"/>
      <c r="M407" s="10"/>
      <c r="N407" s="10"/>
      <c r="O407" s="10"/>
    </row>
    <row r="408" ht="14.25" customHeight="1">
      <c r="K408" s="9"/>
      <c r="L408" s="10"/>
      <c r="M408" s="10"/>
      <c r="N408" s="10"/>
      <c r="O408" s="10"/>
    </row>
    <row r="409" ht="14.25" customHeight="1">
      <c r="K409" s="9"/>
      <c r="L409" s="10"/>
      <c r="M409" s="10"/>
      <c r="N409" s="10"/>
      <c r="O409" s="10"/>
    </row>
    <row r="410" ht="14.25" customHeight="1">
      <c r="K410" s="9"/>
      <c r="L410" s="10"/>
      <c r="M410" s="10"/>
      <c r="N410" s="10"/>
      <c r="O410" s="10"/>
    </row>
    <row r="411" ht="14.25" customHeight="1">
      <c r="K411" s="9"/>
      <c r="L411" s="10"/>
      <c r="M411" s="10"/>
      <c r="N411" s="10"/>
      <c r="O411" s="10"/>
    </row>
    <row r="412" ht="14.25" customHeight="1">
      <c r="K412" s="9"/>
      <c r="L412" s="10"/>
      <c r="M412" s="10"/>
      <c r="N412" s="10"/>
      <c r="O412" s="10"/>
    </row>
    <row r="413" ht="14.25" customHeight="1">
      <c r="K413" s="9"/>
      <c r="L413" s="10"/>
      <c r="M413" s="10"/>
      <c r="N413" s="10"/>
      <c r="O413" s="10"/>
    </row>
    <row r="414" ht="14.25" customHeight="1">
      <c r="K414" s="9"/>
      <c r="L414" s="10"/>
      <c r="M414" s="10"/>
      <c r="N414" s="10"/>
      <c r="O414" s="10"/>
    </row>
    <row r="415" ht="14.25" customHeight="1">
      <c r="K415" s="9"/>
      <c r="L415" s="10"/>
      <c r="M415" s="10"/>
      <c r="N415" s="10"/>
      <c r="O415" s="10"/>
    </row>
    <row r="416" ht="14.25" customHeight="1">
      <c r="K416" s="9"/>
      <c r="L416" s="10"/>
      <c r="M416" s="10"/>
      <c r="N416" s="10"/>
      <c r="O416" s="10"/>
    </row>
    <row r="417" ht="14.25" customHeight="1">
      <c r="K417" s="9"/>
      <c r="L417" s="10"/>
      <c r="M417" s="10"/>
      <c r="N417" s="10"/>
      <c r="O417" s="10"/>
    </row>
    <row r="418" ht="14.25" customHeight="1">
      <c r="K418" s="9"/>
      <c r="L418" s="10"/>
      <c r="M418" s="10"/>
      <c r="N418" s="10"/>
      <c r="O418" s="10"/>
    </row>
    <row r="419" ht="14.25" customHeight="1">
      <c r="K419" s="9"/>
      <c r="L419" s="10"/>
      <c r="M419" s="10"/>
      <c r="N419" s="10"/>
      <c r="O419" s="10"/>
    </row>
    <row r="420" ht="14.25" customHeight="1">
      <c r="K420" s="9"/>
      <c r="L420" s="10"/>
      <c r="M420" s="10"/>
      <c r="N420" s="10"/>
      <c r="O420" s="10"/>
    </row>
    <row r="421" ht="14.25" customHeight="1">
      <c r="K421" s="9"/>
      <c r="L421" s="10"/>
      <c r="M421" s="10"/>
      <c r="N421" s="10"/>
      <c r="O421" s="10"/>
    </row>
    <row r="422" ht="14.25" customHeight="1">
      <c r="K422" s="9"/>
      <c r="L422" s="10"/>
      <c r="M422" s="10"/>
      <c r="N422" s="10"/>
      <c r="O422" s="10"/>
    </row>
    <row r="423" ht="14.25" customHeight="1">
      <c r="K423" s="9"/>
      <c r="L423" s="10"/>
      <c r="M423" s="10"/>
      <c r="N423" s="10"/>
      <c r="O423" s="10"/>
    </row>
    <row r="424" ht="14.25" customHeight="1">
      <c r="K424" s="9"/>
      <c r="L424" s="10"/>
      <c r="M424" s="10"/>
      <c r="N424" s="10"/>
      <c r="O424" s="10"/>
    </row>
    <row r="425" ht="14.25" customHeight="1">
      <c r="K425" s="9"/>
      <c r="L425" s="10"/>
      <c r="M425" s="10"/>
      <c r="N425" s="10"/>
      <c r="O425" s="10"/>
    </row>
    <row r="426" ht="14.25" customHeight="1">
      <c r="K426" s="9"/>
      <c r="L426" s="10"/>
      <c r="M426" s="10"/>
      <c r="N426" s="10"/>
      <c r="O426" s="10"/>
    </row>
    <row r="427" ht="14.25" customHeight="1">
      <c r="K427" s="9"/>
      <c r="L427" s="10"/>
      <c r="M427" s="10"/>
      <c r="N427" s="10"/>
      <c r="O427" s="10"/>
    </row>
    <row r="428" ht="14.25" customHeight="1">
      <c r="K428" s="9"/>
      <c r="L428" s="10"/>
      <c r="M428" s="10"/>
      <c r="N428" s="10"/>
      <c r="O428" s="10"/>
    </row>
    <row r="429" ht="14.25" customHeight="1">
      <c r="K429" s="9"/>
      <c r="L429" s="10"/>
      <c r="M429" s="10"/>
      <c r="N429" s="10"/>
      <c r="O429" s="10"/>
    </row>
    <row r="430" ht="14.25" customHeight="1">
      <c r="K430" s="9"/>
      <c r="L430" s="10"/>
      <c r="M430" s="10"/>
      <c r="N430" s="10"/>
      <c r="O430" s="10"/>
    </row>
    <row r="431" ht="14.25" customHeight="1">
      <c r="K431" s="9"/>
      <c r="L431" s="10"/>
      <c r="M431" s="10"/>
      <c r="N431" s="10"/>
      <c r="O431" s="10"/>
    </row>
    <row r="432" ht="14.25" customHeight="1">
      <c r="K432" s="9"/>
      <c r="L432" s="10"/>
      <c r="M432" s="10"/>
      <c r="N432" s="10"/>
      <c r="O432" s="10"/>
    </row>
    <row r="433" ht="14.25" customHeight="1">
      <c r="K433" s="9"/>
      <c r="L433" s="10"/>
      <c r="M433" s="10"/>
      <c r="N433" s="10"/>
      <c r="O433" s="10"/>
    </row>
    <row r="434" ht="14.25" customHeight="1">
      <c r="K434" s="9"/>
      <c r="L434" s="10"/>
      <c r="M434" s="10"/>
      <c r="N434" s="10"/>
      <c r="O434" s="10"/>
    </row>
    <row r="435" ht="14.25" customHeight="1">
      <c r="K435" s="9"/>
      <c r="L435" s="10"/>
      <c r="M435" s="10"/>
      <c r="N435" s="10"/>
      <c r="O435" s="10"/>
    </row>
    <row r="436" ht="14.25" customHeight="1">
      <c r="K436" s="9"/>
      <c r="L436" s="10"/>
      <c r="M436" s="10"/>
      <c r="N436" s="10"/>
      <c r="O436" s="10"/>
    </row>
    <row r="437" ht="14.25" customHeight="1">
      <c r="K437" s="9"/>
      <c r="L437" s="10"/>
      <c r="M437" s="10"/>
      <c r="N437" s="10"/>
      <c r="O437" s="10"/>
    </row>
    <row r="438" ht="14.25" customHeight="1">
      <c r="K438" s="9"/>
      <c r="L438" s="10"/>
      <c r="M438" s="10"/>
      <c r="N438" s="10"/>
      <c r="O438" s="10"/>
    </row>
    <row r="439" ht="14.25" customHeight="1">
      <c r="K439" s="9"/>
      <c r="L439" s="10"/>
      <c r="M439" s="10"/>
      <c r="N439" s="10"/>
      <c r="O439" s="10"/>
    </row>
    <row r="440" ht="14.25" customHeight="1">
      <c r="K440" s="9"/>
      <c r="L440" s="10"/>
      <c r="M440" s="10"/>
      <c r="N440" s="10"/>
      <c r="O440" s="10"/>
    </row>
    <row r="441" ht="14.25" customHeight="1">
      <c r="K441" s="9"/>
      <c r="L441" s="10"/>
      <c r="M441" s="10"/>
      <c r="N441" s="10"/>
      <c r="O441" s="10"/>
    </row>
    <row r="442" ht="14.25" customHeight="1">
      <c r="K442" s="9"/>
      <c r="L442" s="10"/>
      <c r="M442" s="10"/>
      <c r="N442" s="10"/>
      <c r="O442" s="10"/>
    </row>
    <row r="443" ht="14.25" customHeight="1">
      <c r="K443" s="9"/>
      <c r="L443" s="10"/>
      <c r="M443" s="10"/>
      <c r="N443" s="10"/>
      <c r="O443" s="10"/>
    </row>
    <row r="444" ht="14.25" customHeight="1">
      <c r="K444" s="9"/>
      <c r="L444" s="10"/>
      <c r="M444" s="10"/>
      <c r="N444" s="10"/>
      <c r="O444" s="10"/>
    </row>
    <row r="445" ht="14.25" customHeight="1">
      <c r="K445" s="9"/>
      <c r="L445" s="10"/>
      <c r="M445" s="10"/>
      <c r="N445" s="10"/>
      <c r="O445" s="10"/>
    </row>
    <row r="446" ht="14.25" customHeight="1">
      <c r="K446" s="9"/>
      <c r="L446" s="10"/>
      <c r="M446" s="10"/>
      <c r="N446" s="10"/>
      <c r="O446" s="10"/>
    </row>
    <row r="447" ht="14.25" customHeight="1">
      <c r="K447" s="9"/>
      <c r="L447" s="10"/>
      <c r="M447" s="10"/>
      <c r="N447" s="10"/>
      <c r="O447" s="10"/>
    </row>
    <row r="448" ht="14.25" customHeight="1">
      <c r="K448" s="9"/>
      <c r="L448" s="10"/>
      <c r="M448" s="10"/>
      <c r="N448" s="10"/>
      <c r="O448" s="10"/>
    </row>
    <row r="449" ht="14.25" customHeight="1">
      <c r="K449" s="9"/>
      <c r="L449" s="10"/>
      <c r="M449" s="10"/>
      <c r="N449" s="10"/>
      <c r="O449" s="10"/>
    </row>
    <row r="450" ht="14.25" customHeight="1">
      <c r="K450" s="9"/>
      <c r="L450" s="10"/>
      <c r="M450" s="10"/>
      <c r="N450" s="10"/>
      <c r="O450" s="10"/>
    </row>
    <row r="451" ht="14.25" customHeight="1">
      <c r="K451" s="9"/>
      <c r="L451" s="10"/>
      <c r="M451" s="10"/>
      <c r="N451" s="10"/>
      <c r="O451" s="10"/>
    </row>
    <row r="452" ht="14.25" customHeight="1">
      <c r="K452" s="9"/>
      <c r="L452" s="10"/>
      <c r="M452" s="10"/>
      <c r="N452" s="10"/>
      <c r="O452" s="10"/>
    </row>
    <row r="453" ht="14.25" customHeight="1">
      <c r="K453" s="9"/>
      <c r="L453" s="10"/>
      <c r="M453" s="10"/>
      <c r="N453" s="10"/>
      <c r="O453" s="10"/>
    </row>
    <row r="454" ht="14.25" customHeight="1">
      <c r="K454" s="9"/>
      <c r="L454" s="10"/>
      <c r="M454" s="10"/>
      <c r="N454" s="10"/>
      <c r="O454" s="10"/>
    </row>
    <row r="455" ht="14.25" customHeight="1">
      <c r="K455" s="9"/>
      <c r="L455" s="10"/>
      <c r="M455" s="10"/>
      <c r="N455" s="10"/>
      <c r="O455" s="10"/>
    </row>
    <row r="456" ht="14.25" customHeight="1">
      <c r="K456" s="9"/>
      <c r="L456" s="10"/>
      <c r="M456" s="10"/>
      <c r="N456" s="10"/>
      <c r="O456" s="10"/>
    </row>
    <row r="457" ht="14.25" customHeight="1">
      <c r="K457" s="9"/>
      <c r="L457" s="10"/>
      <c r="M457" s="10"/>
      <c r="N457" s="10"/>
      <c r="O457" s="10"/>
    </row>
    <row r="458" ht="14.25" customHeight="1">
      <c r="K458" s="9"/>
      <c r="L458" s="10"/>
      <c r="M458" s="10"/>
      <c r="N458" s="10"/>
      <c r="O458" s="10"/>
    </row>
    <row r="459" ht="14.25" customHeight="1">
      <c r="K459" s="9"/>
      <c r="L459" s="10"/>
      <c r="M459" s="10"/>
      <c r="N459" s="10"/>
      <c r="O459" s="10"/>
    </row>
    <row r="460" ht="14.25" customHeight="1">
      <c r="K460" s="9"/>
      <c r="L460" s="10"/>
      <c r="M460" s="10"/>
      <c r="N460" s="10"/>
      <c r="O460" s="10"/>
    </row>
    <row r="461" ht="14.25" customHeight="1">
      <c r="K461" s="9"/>
      <c r="L461" s="10"/>
      <c r="M461" s="10"/>
      <c r="N461" s="10"/>
      <c r="O461" s="10"/>
    </row>
    <row r="462" ht="14.25" customHeight="1">
      <c r="K462" s="9"/>
      <c r="L462" s="10"/>
      <c r="M462" s="10"/>
      <c r="N462" s="10"/>
      <c r="O462" s="10"/>
    </row>
    <row r="463" ht="14.25" customHeight="1">
      <c r="K463" s="9"/>
      <c r="L463" s="10"/>
      <c r="M463" s="10"/>
      <c r="N463" s="10"/>
      <c r="O463" s="10"/>
    </row>
    <row r="464" ht="14.25" customHeight="1">
      <c r="K464" s="9"/>
      <c r="L464" s="10"/>
      <c r="M464" s="10"/>
      <c r="N464" s="10"/>
      <c r="O464" s="10"/>
    </row>
    <row r="465" ht="14.25" customHeight="1">
      <c r="K465" s="9"/>
      <c r="L465" s="10"/>
      <c r="M465" s="10"/>
      <c r="N465" s="10"/>
      <c r="O465" s="10"/>
    </row>
    <row r="466" ht="14.25" customHeight="1">
      <c r="K466" s="9"/>
      <c r="L466" s="10"/>
      <c r="M466" s="10"/>
      <c r="N466" s="10"/>
      <c r="O466" s="10"/>
    </row>
    <row r="467" ht="14.25" customHeight="1">
      <c r="K467" s="9"/>
      <c r="L467" s="10"/>
      <c r="M467" s="10"/>
      <c r="N467" s="10"/>
      <c r="O467" s="10"/>
    </row>
    <row r="468" ht="14.25" customHeight="1">
      <c r="K468" s="9"/>
      <c r="L468" s="10"/>
      <c r="M468" s="10"/>
      <c r="N468" s="10"/>
      <c r="O468" s="10"/>
    </row>
    <row r="469" ht="14.25" customHeight="1">
      <c r="K469" s="9"/>
      <c r="L469" s="10"/>
      <c r="M469" s="10"/>
      <c r="N469" s="10"/>
      <c r="O469" s="10"/>
    </row>
    <row r="470" ht="14.25" customHeight="1">
      <c r="K470" s="9"/>
      <c r="L470" s="10"/>
      <c r="M470" s="10"/>
      <c r="N470" s="10"/>
      <c r="O470" s="10"/>
    </row>
    <row r="471" ht="14.25" customHeight="1">
      <c r="K471" s="9"/>
      <c r="L471" s="10"/>
      <c r="M471" s="10"/>
      <c r="N471" s="10"/>
      <c r="O471" s="10"/>
    </row>
    <row r="472" ht="14.25" customHeight="1">
      <c r="K472" s="9"/>
      <c r="L472" s="10"/>
      <c r="M472" s="10"/>
      <c r="N472" s="10"/>
      <c r="O472" s="10"/>
    </row>
    <row r="473" ht="14.25" customHeight="1">
      <c r="K473" s="9"/>
      <c r="L473" s="10"/>
      <c r="M473" s="10"/>
      <c r="N473" s="10"/>
      <c r="O473" s="10"/>
    </row>
    <row r="474" ht="14.25" customHeight="1">
      <c r="K474" s="9"/>
      <c r="L474" s="10"/>
      <c r="M474" s="10"/>
      <c r="N474" s="10"/>
      <c r="O474" s="10"/>
    </row>
    <row r="475" ht="14.25" customHeight="1">
      <c r="K475" s="9"/>
      <c r="L475" s="10"/>
      <c r="M475" s="10"/>
      <c r="N475" s="10"/>
      <c r="O475" s="10"/>
    </row>
    <row r="476" ht="14.25" customHeight="1">
      <c r="K476" s="9"/>
      <c r="L476" s="10"/>
      <c r="M476" s="10"/>
      <c r="N476" s="10"/>
      <c r="O476" s="10"/>
    </row>
    <row r="477" ht="14.25" customHeight="1">
      <c r="K477" s="9"/>
      <c r="L477" s="10"/>
      <c r="M477" s="10"/>
      <c r="N477" s="10"/>
      <c r="O477" s="10"/>
    </row>
    <row r="478" ht="14.25" customHeight="1">
      <c r="K478" s="9"/>
      <c r="L478" s="10"/>
      <c r="M478" s="10"/>
      <c r="N478" s="10"/>
      <c r="O478" s="10"/>
    </row>
    <row r="479" ht="14.25" customHeight="1">
      <c r="K479" s="9"/>
      <c r="L479" s="10"/>
      <c r="M479" s="10"/>
      <c r="N479" s="10"/>
      <c r="O479" s="10"/>
    </row>
    <row r="480" ht="14.25" customHeight="1">
      <c r="K480" s="9"/>
      <c r="L480" s="10"/>
      <c r="M480" s="10"/>
      <c r="N480" s="10"/>
      <c r="O480" s="10"/>
    </row>
    <row r="481" ht="14.25" customHeight="1">
      <c r="K481" s="9"/>
      <c r="L481" s="10"/>
      <c r="M481" s="10"/>
      <c r="N481" s="10"/>
      <c r="O481" s="10"/>
    </row>
    <row r="482" ht="14.25" customHeight="1">
      <c r="K482" s="9"/>
      <c r="L482" s="10"/>
      <c r="M482" s="10"/>
      <c r="N482" s="10"/>
      <c r="O482" s="10"/>
    </row>
    <row r="483" ht="14.25" customHeight="1">
      <c r="K483" s="9"/>
      <c r="L483" s="10"/>
      <c r="M483" s="10"/>
      <c r="N483" s="10"/>
      <c r="O483" s="10"/>
    </row>
    <row r="484" ht="14.25" customHeight="1">
      <c r="K484" s="9"/>
      <c r="L484" s="10"/>
      <c r="M484" s="10"/>
      <c r="N484" s="10"/>
      <c r="O484" s="10"/>
    </row>
    <row r="485" ht="14.25" customHeight="1">
      <c r="K485" s="9"/>
      <c r="L485" s="10"/>
      <c r="M485" s="10"/>
      <c r="N485" s="10"/>
      <c r="O485" s="10"/>
    </row>
    <row r="486" ht="14.25" customHeight="1">
      <c r="K486" s="9"/>
      <c r="L486" s="10"/>
      <c r="M486" s="10"/>
      <c r="N486" s="10"/>
      <c r="O486" s="10"/>
    </row>
    <row r="487" ht="14.25" customHeight="1">
      <c r="K487" s="9"/>
      <c r="L487" s="10"/>
      <c r="M487" s="10"/>
      <c r="N487" s="10"/>
      <c r="O487" s="10"/>
    </row>
    <row r="488" ht="14.25" customHeight="1">
      <c r="K488" s="9"/>
      <c r="L488" s="10"/>
      <c r="M488" s="10"/>
      <c r="N488" s="10"/>
      <c r="O488" s="10"/>
    </row>
    <row r="489" ht="14.25" customHeight="1">
      <c r="K489" s="9"/>
      <c r="L489" s="10"/>
      <c r="M489" s="10"/>
      <c r="N489" s="10"/>
      <c r="O489" s="10"/>
    </row>
    <row r="490" ht="14.25" customHeight="1">
      <c r="K490" s="9"/>
      <c r="L490" s="10"/>
      <c r="M490" s="10"/>
      <c r="N490" s="10"/>
      <c r="O490" s="10"/>
    </row>
    <row r="491" ht="14.25" customHeight="1">
      <c r="K491" s="9"/>
      <c r="L491" s="10"/>
      <c r="M491" s="10"/>
      <c r="N491" s="10"/>
      <c r="O491" s="10"/>
    </row>
    <row r="492" ht="14.25" customHeight="1">
      <c r="K492" s="9"/>
      <c r="L492" s="10"/>
      <c r="M492" s="10"/>
      <c r="N492" s="10"/>
      <c r="O492" s="10"/>
    </row>
    <row r="493" ht="14.25" customHeight="1">
      <c r="K493" s="9"/>
      <c r="L493" s="10"/>
      <c r="M493" s="10"/>
      <c r="N493" s="10"/>
      <c r="O493" s="10"/>
    </row>
    <row r="494" ht="14.25" customHeight="1">
      <c r="K494" s="9"/>
      <c r="L494" s="10"/>
      <c r="M494" s="10"/>
      <c r="N494" s="10"/>
      <c r="O494" s="10"/>
    </row>
    <row r="495" ht="14.25" customHeight="1">
      <c r="K495" s="9"/>
      <c r="L495" s="10"/>
      <c r="M495" s="10"/>
      <c r="N495" s="10"/>
      <c r="O495" s="10"/>
    </row>
    <row r="496" ht="14.25" customHeight="1">
      <c r="K496" s="9"/>
      <c r="L496" s="10"/>
      <c r="M496" s="10"/>
      <c r="N496" s="10"/>
      <c r="O496" s="10"/>
    </row>
    <row r="497" ht="14.25" customHeight="1">
      <c r="K497" s="9"/>
      <c r="L497" s="10"/>
      <c r="M497" s="10"/>
      <c r="N497" s="10"/>
      <c r="O497" s="10"/>
    </row>
    <row r="498" ht="14.25" customHeight="1">
      <c r="K498" s="9"/>
      <c r="L498" s="10"/>
      <c r="M498" s="10"/>
      <c r="N498" s="10"/>
      <c r="O498" s="10"/>
    </row>
    <row r="499" ht="14.25" customHeight="1">
      <c r="K499" s="9"/>
      <c r="L499" s="10"/>
      <c r="M499" s="10"/>
      <c r="N499" s="10"/>
      <c r="O499" s="10"/>
    </row>
    <row r="500" ht="14.25" customHeight="1">
      <c r="K500" s="9"/>
      <c r="L500" s="10"/>
      <c r="M500" s="10"/>
      <c r="N500" s="10"/>
      <c r="O500" s="10"/>
    </row>
    <row r="501" ht="14.25" customHeight="1">
      <c r="K501" s="9"/>
      <c r="L501" s="10"/>
      <c r="M501" s="10"/>
      <c r="N501" s="10"/>
      <c r="O501" s="10"/>
    </row>
    <row r="502" ht="14.25" customHeight="1">
      <c r="K502" s="9"/>
      <c r="L502" s="10"/>
      <c r="M502" s="10"/>
      <c r="N502" s="10"/>
      <c r="O502" s="10"/>
    </row>
    <row r="503" ht="14.25" customHeight="1">
      <c r="K503" s="9"/>
      <c r="L503" s="10"/>
      <c r="M503" s="10"/>
      <c r="N503" s="10"/>
      <c r="O503" s="10"/>
    </row>
    <row r="504" ht="14.25" customHeight="1">
      <c r="K504" s="9"/>
      <c r="L504" s="10"/>
      <c r="M504" s="10"/>
      <c r="N504" s="10"/>
      <c r="O504" s="10"/>
    </row>
    <row r="505" ht="14.25" customHeight="1">
      <c r="K505" s="9"/>
      <c r="L505" s="10"/>
      <c r="M505" s="10"/>
      <c r="N505" s="10"/>
      <c r="O505" s="10"/>
    </row>
    <row r="506" ht="14.25" customHeight="1">
      <c r="K506" s="9"/>
      <c r="L506" s="10"/>
      <c r="M506" s="10"/>
      <c r="N506" s="10"/>
      <c r="O506" s="10"/>
    </row>
    <row r="507" ht="14.25" customHeight="1">
      <c r="K507" s="9"/>
      <c r="L507" s="10"/>
      <c r="M507" s="10"/>
      <c r="N507" s="10"/>
      <c r="O507" s="10"/>
    </row>
    <row r="508" ht="14.25" customHeight="1">
      <c r="K508" s="9"/>
      <c r="L508" s="10"/>
      <c r="M508" s="10"/>
      <c r="N508" s="10"/>
      <c r="O508" s="10"/>
    </row>
    <row r="509" ht="14.25" customHeight="1">
      <c r="K509" s="9"/>
      <c r="L509" s="10"/>
      <c r="M509" s="10"/>
      <c r="N509" s="10"/>
      <c r="O509" s="10"/>
    </row>
    <row r="510" ht="14.25" customHeight="1">
      <c r="K510" s="9"/>
      <c r="L510" s="10"/>
      <c r="M510" s="10"/>
      <c r="N510" s="10"/>
      <c r="O510" s="10"/>
    </row>
    <row r="511" ht="14.25" customHeight="1">
      <c r="K511" s="9"/>
      <c r="L511" s="10"/>
      <c r="M511" s="10"/>
      <c r="N511" s="10"/>
      <c r="O511" s="10"/>
    </row>
    <row r="512" ht="14.25" customHeight="1">
      <c r="K512" s="9"/>
      <c r="L512" s="10"/>
      <c r="M512" s="10"/>
      <c r="N512" s="10"/>
      <c r="O512" s="10"/>
    </row>
    <row r="513" ht="14.25" customHeight="1">
      <c r="K513" s="9"/>
      <c r="L513" s="10"/>
      <c r="M513" s="10"/>
      <c r="N513" s="10"/>
      <c r="O513" s="10"/>
    </row>
    <row r="514" ht="14.25" customHeight="1">
      <c r="K514" s="9"/>
      <c r="L514" s="10"/>
      <c r="M514" s="10"/>
      <c r="N514" s="10"/>
      <c r="O514" s="10"/>
    </row>
    <row r="515" ht="14.25" customHeight="1">
      <c r="K515" s="9"/>
      <c r="L515" s="10"/>
      <c r="M515" s="10"/>
      <c r="N515" s="10"/>
      <c r="O515" s="10"/>
    </row>
    <row r="516" ht="14.25" customHeight="1">
      <c r="K516" s="9"/>
      <c r="L516" s="10"/>
      <c r="M516" s="10"/>
      <c r="N516" s="10"/>
      <c r="O516" s="10"/>
    </row>
    <row r="517" ht="14.25" customHeight="1">
      <c r="K517" s="9"/>
      <c r="L517" s="10"/>
      <c r="M517" s="10"/>
      <c r="N517" s="10"/>
      <c r="O517" s="10"/>
    </row>
    <row r="518" ht="14.25" customHeight="1">
      <c r="K518" s="9"/>
      <c r="L518" s="10"/>
      <c r="M518" s="10"/>
      <c r="N518" s="10"/>
      <c r="O518" s="10"/>
    </row>
    <row r="519" ht="14.25" customHeight="1">
      <c r="K519" s="9"/>
      <c r="L519" s="10"/>
      <c r="M519" s="10"/>
      <c r="N519" s="10"/>
      <c r="O519" s="10"/>
    </row>
    <row r="520" ht="14.25" customHeight="1">
      <c r="K520" s="9"/>
      <c r="L520" s="10"/>
      <c r="M520" s="10"/>
      <c r="N520" s="10"/>
      <c r="O520" s="10"/>
    </row>
    <row r="521" ht="14.25" customHeight="1">
      <c r="K521" s="9"/>
      <c r="L521" s="10"/>
      <c r="M521" s="10"/>
      <c r="N521" s="10"/>
      <c r="O521" s="10"/>
    </row>
    <row r="522" ht="14.25" customHeight="1">
      <c r="K522" s="9"/>
      <c r="L522" s="10"/>
      <c r="M522" s="10"/>
      <c r="N522" s="10"/>
      <c r="O522" s="10"/>
    </row>
    <row r="523" ht="14.25" customHeight="1">
      <c r="K523" s="9"/>
      <c r="L523" s="10"/>
      <c r="M523" s="10"/>
      <c r="N523" s="10"/>
      <c r="O523" s="10"/>
    </row>
    <row r="524" ht="14.25" customHeight="1">
      <c r="K524" s="9"/>
      <c r="L524" s="10"/>
      <c r="M524" s="10"/>
      <c r="N524" s="10"/>
      <c r="O524" s="10"/>
    </row>
    <row r="525" ht="14.25" customHeight="1">
      <c r="K525" s="9"/>
      <c r="L525" s="10"/>
      <c r="M525" s="10"/>
      <c r="N525" s="10"/>
      <c r="O525" s="10"/>
    </row>
    <row r="526" ht="14.25" customHeight="1">
      <c r="K526" s="9"/>
      <c r="L526" s="10"/>
      <c r="M526" s="10"/>
      <c r="N526" s="10"/>
      <c r="O526" s="10"/>
    </row>
    <row r="527" ht="14.25" customHeight="1">
      <c r="K527" s="9"/>
      <c r="L527" s="10"/>
      <c r="M527" s="10"/>
      <c r="N527" s="10"/>
      <c r="O527" s="10"/>
    </row>
    <row r="528" ht="14.25" customHeight="1">
      <c r="K528" s="9"/>
      <c r="L528" s="10"/>
      <c r="M528" s="10"/>
      <c r="N528" s="10"/>
      <c r="O528" s="10"/>
    </row>
    <row r="529" ht="14.25" customHeight="1">
      <c r="K529" s="9"/>
      <c r="L529" s="10"/>
      <c r="M529" s="10"/>
      <c r="N529" s="10"/>
      <c r="O529" s="10"/>
    </row>
    <row r="530" ht="14.25" customHeight="1">
      <c r="K530" s="9"/>
      <c r="L530" s="10"/>
      <c r="M530" s="10"/>
      <c r="N530" s="10"/>
      <c r="O530" s="10"/>
    </row>
    <row r="531" ht="14.25" customHeight="1">
      <c r="K531" s="9"/>
      <c r="L531" s="10"/>
      <c r="M531" s="10"/>
      <c r="N531" s="10"/>
      <c r="O531" s="10"/>
    </row>
    <row r="532" ht="14.25" customHeight="1">
      <c r="K532" s="9"/>
      <c r="L532" s="10"/>
      <c r="M532" s="10"/>
      <c r="N532" s="10"/>
      <c r="O532" s="10"/>
    </row>
    <row r="533" ht="14.25" customHeight="1">
      <c r="K533" s="9"/>
      <c r="L533" s="10"/>
      <c r="M533" s="10"/>
      <c r="N533" s="10"/>
      <c r="O533" s="10"/>
    </row>
    <row r="534" ht="14.25" customHeight="1">
      <c r="K534" s="9"/>
      <c r="L534" s="10"/>
      <c r="M534" s="10"/>
      <c r="N534" s="10"/>
      <c r="O534" s="10"/>
    </row>
    <row r="535" ht="14.25" customHeight="1">
      <c r="K535" s="9"/>
      <c r="L535" s="10"/>
      <c r="M535" s="10"/>
      <c r="N535" s="10"/>
      <c r="O535" s="10"/>
    </row>
    <row r="536" ht="14.25" customHeight="1">
      <c r="K536" s="9"/>
      <c r="L536" s="10"/>
      <c r="M536" s="10"/>
      <c r="N536" s="10"/>
      <c r="O536" s="10"/>
    </row>
    <row r="537" ht="14.25" customHeight="1">
      <c r="K537" s="9"/>
      <c r="L537" s="10"/>
      <c r="M537" s="10"/>
      <c r="N537" s="10"/>
      <c r="O537" s="10"/>
    </row>
    <row r="538" ht="14.25" customHeight="1">
      <c r="K538" s="9"/>
      <c r="L538" s="10"/>
      <c r="M538" s="10"/>
      <c r="N538" s="10"/>
      <c r="O538" s="10"/>
    </row>
    <row r="539" ht="14.25" customHeight="1">
      <c r="K539" s="9"/>
      <c r="L539" s="10"/>
      <c r="M539" s="10"/>
      <c r="N539" s="10"/>
      <c r="O539" s="10"/>
    </row>
    <row r="540" ht="14.25" customHeight="1">
      <c r="K540" s="9"/>
      <c r="L540" s="10"/>
      <c r="M540" s="10"/>
      <c r="N540" s="10"/>
      <c r="O540" s="10"/>
    </row>
    <row r="541" ht="14.25" customHeight="1">
      <c r="K541" s="9"/>
      <c r="L541" s="10"/>
      <c r="M541" s="10"/>
      <c r="N541" s="10"/>
      <c r="O541" s="10"/>
    </row>
    <row r="542" ht="14.25" customHeight="1">
      <c r="K542" s="9"/>
      <c r="L542" s="10"/>
      <c r="M542" s="10"/>
      <c r="N542" s="10"/>
      <c r="O542" s="10"/>
    </row>
    <row r="543" ht="14.25" customHeight="1">
      <c r="K543" s="9"/>
      <c r="L543" s="10"/>
      <c r="M543" s="10"/>
      <c r="N543" s="10"/>
      <c r="O543" s="10"/>
    </row>
    <row r="544" ht="14.25" customHeight="1">
      <c r="K544" s="9"/>
      <c r="L544" s="10"/>
      <c r="M544" s="10"/>
      <c r="N544" s="10"/>
      <c r="O544" s="10"/>
    </row>
    <row r="545" ht="14.25" customHeight="1">
      <c r="K545" s="9"/>
      <c r="L545" s="10"/>
      <c r="M545" s="10"/>
      <c r="N545" s="10"/>
      <c r="O545" s="10"/>
    </row>
    <row r="546" ht="14.25" customHeight="1">
      <c r="K546" s="9"/>
      <c r="L546" s="10"/>
      <c r="M546" s="10"/>
      <c r="N546" s="10"/>
      <c r="O546" s="10"/>
    </row>
    <row r="547" ht="14.25" customHeight="1">
      <c r="K547" s="9"/>
      <c r="L547" s="10"/>
      <c r="M547" s="10"/>
      <c r="N547" s="10"/>
      <c r="O547" s="10"/>
    </row>
    <row r="548" ht="14.25" customHeight="1">
      <c r="K548" s="9"/>
      <c r="L548" s="10"/>
      <c r="M548" s="10"/>
      <c r="N548" s="10"/>
      <c r="O548" s="10"/>
    </row>
    <row r="549" ht="14.25" customHeight="1">
      <c r="K549" s="9"/>
      <c r="L549" s="10"/>
      <c r="M549" s="10"/>
      <c r="N549" s="10"/>
      <c r="O549" s="10"/>
    </row>
    <row r="550" ht="14.25" customHeight="1">
      <c r="K550" s="9"/>
      <c r="L550" s="10"/>
      <c r="M550" s="10"/>
      <c r="N550" s="10"/>
      <c r="O550" s="10"/>
    </row>
    <row r="551" ht="14.25" customHeight="1">
      <c r="K551" s="9"/>
      <c r="L551" s="10"/>
      <c r="M551" s="10"/>
      <c r="N551" s="10"/>
      <c r="O551" s="10"/>
    </row>
    <row r="552" ht="14.25" customHeight="1">
      <c r="K552" s="9"/>
      <c r="L552" s="10"/>
      <c r="M552" s="10"/>
      <c r="N552" s="10"/>
      <c r="O552" s="10"/>
    </row>
    <row r="553" ht="14.25" customHeight="1">
      <c r="K553" s="9"/>
      <c r="L553" s="10"/>
      <c r="M553" s="10"/>
      <c r="N553" s="10"/>
      <c r="O553" s="10"/>
    </row>
    <row r="554" ht="14.25" customHeight="1">
      <c r="K554" s="9"/>
      <c r="L554" s="10"/>
      <c r="M554" s="10"/>
      <c r="N554" s="10"/>
      <c r="O554" s="10"/>
    </row>
    <row r="555" ht="14.25" customHeight="1">
      <c r="K555" s="9"/>
      <c r="L555" s="10"/>
      <c r="M555" s="10"/>
      <c r="N555" s="10"/>
      <c r="O555" s="10"/>
    </row>
    <row r="556" ht="14.25" customHeight="1">
      <c r="K556" s="9"/>
      <c r="L556" s="10"/>
      <c r="M556" s="10"/>
      <c r="N556" s="10"/>
      <c r="O556" s="10"/>
    </row>
    <row r="557" ht="14.25" customHeight="1">
      <c r="K557" s="9"/>
      <c r="L557" s="10"/>
      <c r="M557" s="10"/>
      <c r="N557" s="10"/>
      <c r="O557" s="10"/>
    </row>
    <row r="558" ht="14.25" customHeight="1">
      <c r="K558" s="9"/>
      <c r="L558" s="10"/>
      <c r="M558" s="10"/>
      <c r="N558" s="10"/>
      <c r="O558" s="10"/>
    </row>
    <row r="559" ht="14.25" customHeight="1">
      <c r="K559" s="9"/>
      <c r="L559" s="10"/>
      <c r="M559" s="10"/>
      <c r="N559" s="10"/>
      <c r="O559" s="10"/>
    </row>
    <row r="560" ht="14.25" customHeight="1">
      <c r="K560" s="9"/>
      <c r="L560" s="10"/>
      <c r="M560" s="10"/>
      <c r="N560" s="10"/>
      <c r="O560" s="10"/>
    </row>
    <row r="561" ht="14.25" customHeight="1">
      <c r="K561" s="9"/>
      <c r="L561" s="10"/>
      <c r="M561" s="10"/>
      <c r="N561" s="10"/>
      <c r="O561" s="10"/>
    </row>
    <row r="562" ht="14.25" customHeight="1">
      <c r="K562" s="9"/>
      <c r="L562" s="10"/>
      <c r="M562" s="10"/>
      <c r="N562" s="10"/>
      <c r="O562" s="10"/>
    </row>
    <row r="563" ht="14.25" customHeight="1">
      <c r="K563" s="9"/>
      <c r="L563" s="10"/>
      <c r="M563" s="10"/>
      <c r="N563" s="10"/>
      <c r="O563" s="10"/>
    </row>
    <row r="564" ht="14.25" customHeight="1">
      <c r="K564" s="9"/>
      <c r="L564" s="10"/>
      <c r="M564" s="10"/>
      <c r="N564" s="10"/>
      <c r="O564" s="10"/>
    </row>
    <row r="565" ht="14.25" customHeight="1">
      <c r="K565" s="9"/>
      <c r="L565" s="10"/>
      <c r="M565" s="10"/>
      <c r="N565" s="10"/>
      <c r="O565" s="10"/>
    </row>
    <row r="566" ht="14.25" customHeight="1">
      <c r="K566" s="9"/>
      <c r="L566" s="10"/>
      <c r="M566" s="10"/>
      <c r="N566" s="10"/>
      <c r="O566" s="10"/>
    </row>
    <row r="567" ht="14.25" customHeight="1">
      <c r="K567" s="9"/>
      <c r="L567" s="10"/>
      <c r="M567" s="10"/>
      <c r="N567" s="10"/>
      <c r="O567" s="10"/>
    </row>
    <row r="568" ht="14.25" customHeight="1">
      <c r="K568" s="9"/>
      <c r="L568" s="10"/>
      <c r="M568" s="10"/>
      <c r="N568" s="10"/>
      <c r="O568" s="10"/>
    </row>
    <row r="569" ht="14.25" customHeight="1">
      <c r="K569" s="9"/>
      <c r="L569" s="10"/>
      <c r="M569" s="10"/>
      <c r="N569" s="10"/>
      <c r="O569" s="10"/>
    </row>
    <row r="570" ht="14.25" customHeight="1">
      <c r="K570" s="9"/>
      <c r="L570" s="10"/>
      <c r="M570" s="10"/>
      <c r="N570" s="10"/>
      <c r="O570" s="10"/>
    </row>
    <row r="571" ht="14.25" customHeight="1">
      <c r="K571" s="9"/>
      <c r="L571" s="10"/>
      <c r="M571" s="10"/>
      <c r="N571" s="10"/>
      <c r="O571" s="10"/>
    </row>
    <row r="572" ht="14.25" customHeight="1">
      <c r="K572" s="9"/>
      <c r="L572" s="10"/>
      <c r="M572" s="10"/>
      <c r="N572" s="10"/>
      <c r="O572" s="10"/>
    </row>
    <row r="573" ht="14.25" customHeight="1">
      <c r="K573" s="9"/>
      <c r="L573" s="10"/>
      <c r="M573" s="10"/>
      <c r="N573" s="10"/>
      <c r="O573" s="10"/>
    </row>
    <row r="574" ht="14.25" customHeight="1">
      <c r="K574" s="9"/>
      <c r="L574" s="10"/>
      <c r="M574" s="10"/>
      <c r="N574" s="10"/>
      <c r="O574" s="10"/>
    </row>
    <row r="575" ht="14.25" customHeight="1">
      <c r="K575" s="9"/>
      <c r="L575" s="10"/>
      <c r="M575" s="10"/>
      <c r="N575" s="10"/>
      <c r="O575" s="10"/>
    </row>
    <row r="576" ht="14.25" customHeight="1">
      <c r="K576" s="9"/>
      <c r="L576" s="10"/>
      <c r="M576" s="10"/>
      <c r="N576" s="10"/>
      <c r="O576" s="10"/>
    </row>
    <row r="577" ht="14.25" customHeight="1">
      <c r="K577" s="9"/>
      <c r="L577" s="10"/>
      <c r="M577" s="10"/>
      <c r="N577" s="10"/>
      <c r="O577" s="10"/>
    </row>
    <row r="578" ht="14.25" customHeight="1">
      <c r="K578" s="9"/>
      <c r="L578" s="10"/>
      <c r="M578" s="10"/>
      <c r="N578" s="10"/>
      <c r="O578" s="10"/>
    </row>
    <row r="579" ht="14.25" customHeight="1">
      <c r="K579" s="9"/>
      <c r="L579" s="10"/>
      <c r="M579" s="10"/>
      <c r="N579" s="10"/>
      <c r="O579" s="10"/>
    </row>
    <row r="580" ht="14.25" customHeight="1">
      <c r="K580" s="9"/>
      <c r="L580" s="10"/>
      <c r="M580" s="10"/>
      <c r="N580" s="10"/>
      <c r="O580" s="10"/>
    </row>
    <row r="581" ht="14.25" customHeight="1">
      <c r="K581" s="9"/>
      <c r="L581" s="10"/>
      <c r="M581" s="10"/>
      <c r="N581" s="10"/>
      <c r="O581" s="10"/>
    </row>
    <row r="582" ht="14.25" customHeight="1">
      <c r="K582" s="9"/>
      <c r="L582" s="10"/>
      <c r="M582" s="10"/>
      <c r="N582" s="10"/>
      <c r="O582" s="10"/>
    </row>
    <row r="583" ht="14.25" customHeight="1">
      <c r="K583" s="9"/>
      <c r="L583" s="10"/>
      <c r="M583" s="10"/>
      <c r="N583" s="10"/>
      <c r="O583" s="10"/>
    </row>
    <row r="584" ht="14.25" customHeight="1">
      <c r="K584" s="9"/>
      <c r="L584" s="10"/>
      <c r="M584" s="10"/>
      <c r="N584" s="10"/>
      <c r="O584" s="10"/>
    </row>
    <row r="585" ht="14.25" customHeight="1">
      <c r="K585" s="9"/>
      <c r="L585" s="10"/>
      <c r="M585" s="10"/>
      <c r="N585" s="10"/>
      <c r="O585" s="10"/>
    </row>
    <row r="586" ht="14.25" customHeight="1">
      <c r="K586" s="9"/>
      <c r="L586" s="10"/>
      <c r="M586" s="10"/>
      <c r="N586" s="10"/>
      <c r="O586" s="10"/>
    </row>
    <row r="587" ht="14.25" customHeight="1">
      <c r="K587" s="9"/>
      <c r="L587" s="10"/>
      <c r="M587" s="10"/>
      <c r="N587" s="10"/>
      <c r="O587" s="10"/>
    </row>
    <row r="588" ht="14.25" customHeight="1">
      <c r="K588" s="9"/>
      <c r="L588" s="10"/>
      <c r="M588" s="10"/>
      <c r="N588" s="10"/>
      <c r="O588" s="10"/>
    </row>
    <row r="589" ht="14.25" customHeight="1">
      <c r="K589" s="9"/>
      <c r="L589" s="10"/>
      <c r="M589" s="10"/>
      <c r="N589" s="10"/>
      <c r="O589" s="10"/>
    </row>
    <row r="590" ht="14.25" customHeight="1">
      <c r="K590" s="9"/>
      <c r="L590" s="10"/>
      <c r="M590" s="10"/>
      <c r="N590" s="10"/>
      <c r="O590" s="10"/>
    </row>
    <row r="591" ht="14.25" customHeight="1">
      <c r="K591" s="9"/>
      <c r="L591" s="10"/>
      <c r="M591" s="10"/>
      <c r="N591" s="10"/>
      <c r="O591" s="10"/>
    </row>
    <row r="592" ht="14.25" customHeight="1">
      <c r="K592" s="9"/>
      <c r="L592" s="10"/>
      <c r="M592" s="10"/>
      <c r="N592" s="10"/>
      <c r="O592" s="10"/>
    </row>
    <row r="593" ht="14.25" customHeight="1">
      <c r="K593" s="9"/>
      <c r="L593" s="10"/>
      <c r="M593" s="10"/>
      <c r="N593" s="10"/>
      <c r="O593" s="10"/>
    </row>
    <row r="594" ht="14.25" customHeight="1">
      <c r="K594" s="9"/>
      <c r="L594" s="10"/>
      <c r="M594" s="10"/>
      <c r="N594" s="10"/>
      <c r="O594" s="10"/>
    </row>
    <row r="595" ht="14.25" customHeight="1">
      <c r="K595" s="9"/>
      <c r="L595" s="10"/>
      <c r="M595" s="10"/>
      <c r="N595" s="10"/>
      <c r="O595" s="10"/>
    </row>
    <row r="596" ht="14.25" customHeight="1">
      <c r="K596" s="9"/>
      <c r="L596" s="10"/>
      <c r="M596" s="10"/>
      <c r="N596" s="10"/>
      <c r="O596" s="10"/>
    </row>
    <row r="597" ht="14.25" customHeight="1">
      <c r="K597" s="9"/>
      <c r="L597" s="10"/>
      <c r="M597" s="10"/>
      <c r="N597" s="10"/>
      <c r="O597" s="10"/>
    </row>
    <row r="598" ht="14.25" customHeight="1">
      <c r="K598" s="9"/>
      <c r="L598" s="10"/>
      <c r="M598" s="10"/>
      <c r="N598" s="10"/>
      <c r="O598" s="10"/>
    </row>
    <row r="599" ht="14.25" customHeight="1">
      <c r="K599" s="9"/>
      <c r="L599" s="10"/>
      <c r="M599" s="10"/>
      <c r="N599" s="10"/>
      <c r="O599" s="10"/>
    </row>
    <row r="600" ht="14.25" customHeight="1">
      <c r="K600" s="9"/>
      <c r="L600" s="10"/>
      <c r="M600" s="10"/>
      <c r="N600" s="10"/>
      <c r="O600" s="10"/>
    </row>
    <row r="601" ht="14.25" customHeight="1">
      <c r="K601" s="9"/>
      <c r="L601" s="10"/>
      <c r="M601" s="10"/>
      <c r="N601" s="10"/>
      <c r="O601" s="10"/>
    </row>
    <row r="602" ht="14.25" customHeight="1">
      <c r="K602" s="9"/>
      <c r="L602" s="10"/>
      <c r="M602" s="10"/>
      <c r="N602" s="10"/>
      <c r="O602" s="10"/>
    </row>
    <row r="603" ht="14.25" customHeight="1">
      <c r="K603" s="9"/>
      <c r="L603" s="10"/>
      <c r="M603" s="10"/>
      <c r="N603" s="10"/>
      <c r="O603" s="10"/>
    </row>
    <row r="604" ht="14.25" customHeight="1">
      <c r="K604" s="9"/>
      <c r="L604" s="10"/>
      <c r="M604" s="10"/>
      <c r="N604" s="10"/>
      <c r="O604" s="10"/>
    </row>
    <row r="605" ht="14.25" customHeight="1">
      <c r="K605" s="9"/>
      <c r="L605" s="10"/>
      <c r="M605" s="10"/>
      <c r="N605" s="10"/>
      <c r="O605" s="10"/>
    </row>
    <row r="606" ht="14.25" customHeight="1">
      <c r="K606" s="9"/>
      <c r="L606" s="10"/>
      <c r="M606" s="10"/>
      <c r="N606" s="10"/>
      <c r="O606" s="10"/>
    </row>
    <row r="607" ht="14.25" customHeight="1">
      <c r="K607" s="9"/>
      <c r="L607" s="10"/>
      <c r="M607" s="10"/>
      <c r="N607" s="10"/>
      <c r="O607" s="10"/>
    </row>
    <row r="608" ht="14.25" customHeight="1">
      <c r="K608" s="9"/>
      <c r="L608" s="10"/>
      <c r="M608" s="10"/>
      <c r="N608" s="10"/>
      <c r="O608" s="10"/>
    </row>
    <row r="609" ht="14.25" customHeight="1">
      <c r="K609" s="9"/>
      <c r="L609" s="10"/>
      <c r="M609" s="10"/>
      <c r="N609" s="10"/>
      <c r="O609" s="10"/>
    </row>
    <row r="610" ht="14.25" customHeight="1">
      <c r="K610" s="9"/>
      <c r="L610" s="10"/>
      <c r="M610" s="10"/>
      <c r="N610" s="10"/>
      <c r="O610" s="10"/>
    </row>
    <row r="611" ht="14.25" customHeight="1">
      <c r="K611" s="9"/>
      <c r="L611" s="10"/>
      <c r="M611" s="10"/>
      <c r="N611" s="10"/>
      <c r="O611" s="10"/>
    </row>
    <row r="612" ht="14.25" customHeight="1">
      <c r="K612" s="9"/>
      <c r="L612" s="10"/>
      <c r="M612" s="10"/>
      <c r="N612" s="10"/>
      <c r="O612" s="10"/>
    </row>
    <row r="613" ht="14.25" customHeight="1">
      <c r="K613" s="9"/>
      <c r="L613" s="10"/>
      <c r="M613" s="10"/>
      <c r="N613" s="10"/>
      <c r="O613" s="10"/>
    </row>
    <row r="614" ht="14.25" customHeight="1">
      <c r="K614" s="9"/>
      <c r="L614" s="10"/>
      <c r="M614" s="10"/>
      <c r="N614" s="10"/>
      <c r="O614" s="10"/>
    </row>
    <row r="615" ht="14.25" customHeight="1">
      <c r="K615" s="9"/>
      <c r="L615" s="10"/>
      <c r="M615" s="10"/>
      <c r="N615" s="10"/>
      <c r="O615" s="10"/>
    </row>
    <row r="616" ht="14.25" customHeight="1">
      <c r="K616" s="9"/>
      <c r="L616" s="10"/>
      <c r="M616" s="10"/>
      <c r="N616" s="10"/>
      <c r="O616" s="10"/>
    </row>
    <row r="617" ht="14.25" customHeight="1">
      <c r="K617" s="9"/>
      <c r="L617" s="10"/>
      <c r="M617" s="10"/>
      <c r="N617" s="10"/>
      <c r="O617" s="10"/>
    </row>
    <row r="618" ht="14.25" customHeight="1">
      <c r="K618" s="9"/>
      <c r="L618" s="10"/>
      <c r="M618" s="10"/>
      <c r="N618" s="10"/>
      <c r="O618" s="10"/>
    </row>
    <row r="619" ht="14.25" customHeight="1">
      <c r="K619" s="9"/>
      <c r="L619" s="10"/>
      <c r="M619" s="10"/>
      <c r="N619" s="10"/>
      <c r="O619" s="10"/>
    </row>
    <row r="620" ht="14.25" customHeight="1">
      <c r="K620" s="9"/>
      <c r="L620" s="10"/>
      <c r="M620" s="10"/>
      <c r="N620" s="10"/>
      <c r="O620" s="10"/>
    </row>
    <row r="621" ht="14.25" customHeight="1">
      <c r="K621" s="9"/>
      <c r="L621" s="10"/>
      <c r="M621" s="10"/>
      <c r="N621" s="10"/>
      <c r="O621" s="10"/>
    </row>
    <row r="622" ht="14.25" customHeight="1">
      <c r="K622" s="9"/>
      <c r="L622" s="10"/>
      <c r="M622" s="10"/>
      <c r="N622" s="10"/>
      <c r="O622" s="10"/>
    </row>
    <row r="623" ht="14.25" customHeight="1">
      <c r="K623" s="9"/>
      <c r="L623" s="10"/>
      <c r="M623" s="10"/>
      <c r="N623" s="10"/>
      <c r="O623" s="10"/>
    </row>
    <row r="624" ht="14.25" customHeight="1">
      <c r="K624" s="9"/>
      <c r="L624" s="10"/>
      <c r="M624" s="10"/>
      <c r="N624" s="10"/>
      <c r="O624" s="10"/>
    </row>
    <row r="625" ht="14.25" customHeight="1">
      <c r="K625" s="9"/>
      <c r="L625" s="10"/>
      <c r="M625" s="10"/>
      <c r="N625" s="10"/>
      <c r="O625" s="10"/>
    </row>
    <row r="626" ht="14.25" customHeight="1">
      <c r="K626" s="9"/>
      <c r="L626" s="10"/>
      <c r="M626" s="10"/>
      <c r="N626" s="10"/>
      <c r="O626" s="10"/>
    </row>
    <row r="627" ht="14.25" customHeight="1">
      <c r="K627" s="9"/>
      <c r="L627" s="10"/>
      <c r="M627" s="10"/>
      <c r="N627" s="10"/>
      <c r="O627" s="10"/>
    </row>
    <row r="628" ht="14.25" customHeight="1">
      <c r="K628" s="9"/>
      <c r="L628" s="10"/>
      <c r="M628" s="10"/>
      <c r="N628" s="10"/>
      <c r="O628" s="10"/>
    </row>
    <row r="629" ht="14.25" customHeight="1">
      <c r="K629" s="9"/>
      <c r="L629" s="10"/>
      <c r="M629" s="10"/>
      <c r="N629" s="10"/>
      <c r="O629" s="10"/>
    </row>
    <row r="630" ht="14.25" customHeight="1">
      <c r="K630" s="9"/>
      <c r="L630" s="10"/>
      <c r="M630" s="10"/>
      <c r="N630" s="10"/>
      <c r="O630" s="10"/>
    </row>
    <row r="631" ht="14.25" customHeight="1">
      <c r="K631" s="9"/>
      <c r="L631" s="10"/>
      <c r="M631" s="10"/>
      <c r="N631" s="10"/>
      <c r="O631" s="10"/>
    </row>
    <row r="632" ht="14.25" customHeight="1">
      <c r="K632" s="9"/>
      <c r="L632" s="10"/>
      <c r="M632" s="10"/>
      <c r="N632" s="10"/>
      <c r="O632" s="10"/>
    </row>
    <row r="633" ht="14.25" customHeight="1">
      <c r="K633" s="9"/>
      <c r="L633" s="10"/>
      <c r="M633" s="10"/>
      <c r="N633" s="10"/>
      <c r="O633" s="10"/>
    </row>
    <row r="634" ht="14.25" customHeight="1">
      <c r="K634" s="9"/>
      <c r="L634" s="10"/>
      <c r="M634" s="10"/>
      <c r="N634" s="10"/>
      <c r="O634" s="10"/>
    </row>
    <row r="635" ht="14.25" customHeight="1">
      <c r="K635" s="9"/>
      <c r="L635" s="10"/>
      <c r="M635" s="10"/>
      <c r="N635" s="10"/>
      <c r="O635" s="10"/>
    </row>
    <row r="636" ht="14.25" customHeight="1">
      <c r="K636" s="9"/>
      <c r="L636" s="10"/>
      <c r="M636" s="10"/>
      <c r="N636" s="10"/>
      <c r="O636" s="10"/>
    </row>
    <row r="637" ht="14.25" customHeight="1">
      <c r="K637" s="9"/>
      <c r="L637" s="10"/>
      <c r="M637" s="10"/>
      <c r="N637" s="10"/>
      <c r="O637" s="10"/>
    </row>
    <row r="638" ht="14.25" customHeight="1">
      <c r="K638" s="9"/>
      <c r="L638" s="10"/>
      <c r="M638" s="10"/>
      <c r="N638" s="10"/>
      <c r="O638" s="10"/>
    </row>
    <row r="639" ht="14.25" customHeight="1">
      <c r="K639" s="9"/>
      <c r="L639" s="10"/>
      <c r="M639" s="10"/>
      <c r="N639" s="10"/>
      <c r="O639" s="10"/>
    </row>
    <row r="640" ht="14.25" customHeight="1">
      <c r="K640" s="9"/>
      <c r="L640" s="10"/>
      <c r="M640" s="10"/>
      <c r="N640" s="10"/>
      <c r="O640" s="10"/>
    </row>
    <row r="641" ht="14.25" customHeight="1">
      <c r="K641" s="9"/>
      <c r="L641" s="10"/>
      <c r="M641" s="10"/>
      <c r="N641" s="10"/>
      <c r="O641" s="10"/>
    </row>
    <row r="642" ht="14.25" customHeight="1">
      <c r="K642" s="9"/>
      <c r="L642" s="10"/>
      <c r="M642" s="10"/>
      <c r="N642" s="10"/>
      <c r="O642" s="10"/>
    </row>
    <row r="643" ht="14.25" customHeight="1">
      <c r="K643" s="9"/>
      <c r="L643" s="10"/>
      <c r="M643" s="10"/>
      <c r="N643" s="10"/>
      <c r="O643" s="10"/>
    </row>
    <row r="644" ht="14.25" customHeight="1">
      <c r="K644" s="9"/>
      <c r="L644" s="10"/>
      <c r="M644" s="10"/>
      <c r="N644" s="10"/>
      <c r="O644" s="10"/>
    </row>
    <row r="645" ht="14.25" customHeight="1">
      <c r="K645" s="9"/>
      <c r="L645" s="10"/>
      <c r="M645" s="10"/>
      <c r="N645" s="10"/>
      <c r="O645" s="10"/>
    </row>
    <row r="646" ht="14.25" customHeight="1">
      <c r="K646" s="9"/>
      <c r="L646" s="10"/>
      <c r="M646" s="10"/>
      <c r="N646" s="10"/>
      <c r="O646" s="10"/>
    </row>
    <row r="647" ht="14.25" customHeight="1">
      <c r="K647" s="9"/>
      <c r="L647" s="10"/>
      <c r="M647" s="10"/>
      <c r="N647" s="10"/>
      <c r="O647" s="10"/>
    </row>
    <row r="648" ht="14.25" customHeight="1">
      <c r="K648" s="9"/>
      <c r="L648" s="10"/>
      <c r="M648" s="10"/>
      <c r="N648" s="10"/>
      <c r="O648" s="10"/>
    </row>
    <row r="649" ht="14.25" customHeight="1">
      <c r="K649" s="9"/>
      <c r="L649" s="10"/>
      <c r="M649" s="10"/>
      <c r="N649" s="10"/>
      <c r="O649" s="10"/>
    </row>
    <row r="650" ht="14.25" customHeight="1">
      <c r="K650" s="9"/>
      <c r="L650" s="10"/>
      <c r="M650" s="10"/>
      <c r="N650" s="10"/>
      <c r="O650" s="10"/>
    </row>
    <row r="651" ht="14.25" customHeight="1">
      <c r="K651" s="9"/>
      <c r="L651" s="10"/>
      <c r="M651" s="10"/>
      <c r="N651" s="10"/>
      <c r="O651" s="10"/>
    </row>
    <row r="652" ht="14.25" customHeight="1">
      <c r="K652" s="9"/>
      <c r="L652" s="10"/>
      <c r="M652" s="10"/>
      <c r="N652" s="10"/>
      <c r="O652" s="10"/>
    </row>
    <row r="653" ht="14.25" customHeight="1">
      <c r="K653" s="9"/>
      <c r="L653" s="10"/>
      <c r="M653" s="10"/>
      <c r="N653" s="10"/>
      <c r="O653" s="10"/>
    </row>
    <row r="654" ht="14.25" customHeight="1">
      <c r="K654" s="9"/>
      <c r="L654" s="10"/>
      <c r="M654" s="10"/>
      <c r="N654" s="10"/>
      <c r="O654" s="10"/>
    </row>
    <row r="655" ht="14.25" customHeight="1">
      <c r="K655" s="9"/>
      <c r="L655" s="10"/>
      <c r="M655" s="10"/>
      <c r="N655" s="10"/>
      <c r="O655" s="10"/>
    </row>
    <row r="656" ht="14.25" customHeight="1">
      <c r="K656" s="9"/>
      <c r="L656" s="10"/>
      <c r="M656" s="10"/>
      <c r="N656" s="10"/>
      <c r="O656" s="10"/>
    </row>
    <row r="657" ht="14.25" customHeight="1">
      <c r="K657" s="9"/>
      <c r="L657" s="10"/>
      <c r="M657" s="10"/>
      <c r="N657" s="10"/>
      <c r="O657" s="10"/>
    </row>
    <row r="658" ht="14.25" customHeight="1">
      <c r="K658" s="9"/>
      <c r="L658" s="10"/>
      <c r="M658" s="10"/>
      <c r="N658" s="10"/>
      <c r="O658" s="10"/>
    </row>
    <row r="659" ht="14.25" customHeight="1">
      <c r="K659" s="9"/>
      <c r="L659" s="10"/>
      <c r="M659" s="10"/>
      <c r="N659" s="10"/>
      <c r="O659" s="10"/>
    </row>
    <row r="660" ht="14.25" customHeight="1">
      <c r="K660" s="9"/>
      <c r="L660" s="10"/>
      <c r="M660" s="10"/>
      <c r="N660" s="10"/>
      <c r="O660" s="10"/>
    </row>
    <row r="661" ht="14.25" customHeight="1">
      <c r="K661" s="9"/>
      <c r="L661" s="10"/>
      <c r="M661" s="10"/>
      <c r="N661" s="10"/>
      <c r="O661" s="10"/>
    </row>
    <row r="662" ht="14.25" customHeight="1">
      <c r="K662" s="9"/>
      <c r="L662" s="10"/>
      <c r="M662" s="10"/>
      <c r="N662" s="10"/>
      <c r="O662" s="10"/>
    </row>
    <row r="663" ht="14.25" customHeight="1">
      <c r="K663" s="9"/>
      <c r="L663" s="10"/>
      <c r="M663" s="10"/>
      <c r="N663" s="10"/>
      <c r="O663" s="10"/>
    </row>
    <row r="664" ht="14.25" customHeight="1">
      <c r="K664" s="9"/>
      <c r="L664" s="10"/>
      <c r="M664" s="10"/>
      <c r="N664" s="10"/>
      <c r="O664" s="10"/>
    </row>
    <row r="665" ht="14.25" customHeight="1">
      <c r="K665" s="9"/>
      <c r="L665" s="10"/>
      <c r="M665" s="10"/>
      <c r="N665" s="10"/>
      <c r="O665" s="10"/>
    </row>
    <row r="666" ht="14.25" customHeight="1">
      <c r="K666" s="9"/>
      <c r="L666" s="10"/>
      <c r="M666" s="10"/>
      <c r="N666" s="10"/>
      <c r="O666" s="10"/>
    </row>
    <row r="667" ht="14.25" customHeight="1">
      <c r="K667" s="9"/>
      <c r="L667" s="10"/>
      <c r="M667" s="10"/>
      <c r="N667" s="10"/>
      <c r="O667" s="10"/>
    </row>
    <row r="668" ht="14.25" customHeight="1">
      <c r="K668" s="9"/>
      <c r="L668" s="10"/>
      <c r="M668" s="10"/>
      <c r="N668" s="10"/>
      <c r="O668" s="10"/>
    </row>
    <row r="669" ht="14.25" customHeight="1">
      <c r="K669" s="9"/>
      <c r="L669" s="10"/>
      <c r="M669" s="10"/>
      <c r="N669" s="10"/>
      <c r="O669" s="10"/>
    </row>
    <row r="670" ht="14.25" customHeight="1">
      <c r="K670" s="9"/>
      <c r="L670" s="10"/>
      <c r="M670" s="10"/>
      <c r="N670" s="10"/>
      <c r="O670" s="10"/>
    </row>
    <row r="671" ht="14.25" customHeight="1">
      <c r="K671" s="9"/>
      <c r="L671" s="10"/>
      <c r="M671" s="10"/>
      <c r="N671" s="10"/>
      <c r="O671" s="10"/>
    </row>
    <row r="672" ht="14.25" customHeight="1">
      <c r="K672" s="9"/>
      <c r="L672" s="10"/>
      <c r="M672" s="10"/>
      <c r="N672" s="10"/>
      <c r="O672" s="10"/>
    </row>
    <row r="673" ht="14.25" customHeight="1">
      <c r="K673" s="9"/>
      <c r="L673" s="10"/>
      <c r="M673" s="10"/>
      <c r="N673" s="10"/>
      <c r="O673" s="10"/>
    </row>
    <row r="674" ht="14.25" customHeight="1">
      <c r="K674" s="9"/>
      <c r="L674" s="10"/>
      <c r="M674" s="10"/>
      <c r="N674" s="10"/>
      <c r="O674" s="10"/>
    </row>
    <row r="675" ht="14.25" customHeight="1">
      <c r="K675" s="9"/>
      <c r="L675" s="10"/>
      <c r="M675" s="10"/>
      <c r="N675" s="10"/>
      <c r="O675" s="10"/>
    </row>
    <row r="676" ht="14.25" customHeight="1">
      <c r="K676" s="9"/>
      <c r="L676" s="10"/>
      <c r="M676" s="10"/>
      <c r="N676" s="10"/>
      <c r="O676" s="10"/>
    </row>
    <row r="677" ht="14.25" customHeight="1">
      <c r="K677" s="9"/>
      <c r="L677" s="10"/>
      <c r="M677" s="10"/>
      <c r="N677" s="10"/>
      <c r="O677" s="10"/>
    </row>
    <row r="678" ht="14.25" customHeight="1">
      <c r="K678" s="9"/>
      <c r="L678" s="10"/>
      <c r="M678" s="10"/>
      <c r="N678" s="10"/>
      <c r="O678" s="10"/>
    </row>
    <row r="679" ht="14.25" customHeight="1">
      <c r="K679" s="9"/>
      <c r="L679" s="10"/>
      <c r="M679" s="10"/>
      <c r="N679" s="10"/>
      <c r="O679" s="10"/>
    </row>
    <row r="680" ht="14.25" customHeight="1">
      <c r="K680" s="9"/>
      <c r="L680" s="10"/>
      <c r="M680" s="10"/>
      <c r="N680" s="10"/>
      <c r="O680" s="10"/>
    </row>
    <row r="681" ht="14.25" customHeight="1">
      <c r="K681" s="9"/>
      <c r="L681" s="10"/>
      <c r="M681" s="10"/>
      <c r="N681" s="10"/>
      <c r="O681" s="10"/>
    </row>
    <row r="682" ht="14.25" customHeight="1">
      <c r="K682" s="9"/>
      <c r="L682" s="10"/>
      <c r="M682" s="10"/>
      <c r="N682" s="10"/>
      <c r="O682" s="10"/>
    </row>
    <row r="683" ht="14.25" customHeight="1">
      <c r="K683" s="9"/>
      <c r="L683" s="10"/>
      <c r="M683" s="10"/>
      <c r="N683" s="10"/>
      <c r="O683" s="10"/>
    </row>
    <row r="684" ht="14.25" customHeight="1">
      <c r="K684" s="9"/>
      <c r="L684" s="10"/>
      <c r="M684" s="10"/>
      <c r="N684" s="10"/>
      <c r="O684" s="10"/>
    </row>
    <row r="685" ht="14.25" customHeight="1">
      <c r="K685" s="9"/>
      <c r="L685" s="10"/>
      <c r="M685" s="10"/>
      <c r="N685" s="10"/>
      <c r="O685" s="10"/>
    </row>
    <row r="686" ht="14.25" customHeight="1">
      <c r="K686" s="9"/>
      <c r="L686" s="10"/>
      <c r="M686" s="10"/>
      <c r="N686" s="10"/>
      <c r="O686" s="10"/>
    </row>
    <row r="687" ht="14.25" customHeight="1">
      <c r="K687" s="9"/>
      <c r="L687" s="10"/>
      <c r="M687" s="10"/>
      <c r="N687" s="10"/>
      <c r="O687" s="10"/>
    </row>
    <row r="688" ht="14.25" customHeight="1">
      <c r="K688" s="9"/>
      <c r="L688" s="10"/>
      <c r="M688" s="10"/>
      <c r="N688" s="10"/>
      <c r="O688" s="10"/>
    </row>
    <row r="689" ht="14.25" customHeight="1">
      <c r="K689" s="9"/>
      <c r="L689" s="10"/>
      <c r="M689" s="10"/>
      <c r="N689" s="10"/>
      <c r="O689" s="10"/>
    </row>
    <row r="690" ht="14.25" customHeight="1">
      <c r="K690" s="9"/>
      <c r="L690" s="10"/>
      <c r="M690" s="10"/>
      <c r="N690" s="10"/>
      <c r="O690" s="10"/>
    </row>
    <row r="691" ht="14.25" customHeight="1">
      <c r="K691" s="9"/>
      <c r="L691" s="10"/>
      <c r="M691" s="10"/>
      <c r="N691" s="10"/>
      <c r="O691" s="10"/>
    </row>
    <row r="692" ht="14.25" customHeight="1">
      <c r="K692" s="9"/>
      <c r="L692" s="10"/>
      <c r="M692" s="10"/>
      <c r="N692" s="10"/>
      <c r="O692" s="10"/>
    </row>
    <row r="693" ht="14.25" customHeight="1">
      <c r="K693" s="9"/>
      <c r="L693" s="10"/>
      <c r="M693" s="10"/>
      <c r="N693" s="10"/>
      <c r="O693" s="10"/>
    </row>
    <row r="694" ht="14.25" customHeight="1">
      <c r="K694" s="9"/>
      <c r="L694" s="10"/>
      <c r="M694" s="10"/>
      <c r="N694" s="10"/>
      <c r="O694" s="10"/>
    </row>
    <row r="695" ht="14.25" customHeight="1">
      <c r="K695" s="9"/>
      <c r="L695" s="10"/>
      <c r="M695" s="10"/>
      <c r="N695" s="10"/>
      <c r="O695" s="10"/>
    </row>
    <row r="696" ht="14.25" customHeight="1">
      <c r="K696" s="9"/>
      <c r="L696" s="10"/>
      <c r="M696" s="10"/>
      <c r="N696" s="10"/>
      <c r="O696" s="10"/>
    </row>
    <row r="697" ht="14.25" customHeight="1">
      <c r="K697" s="9"/>
      <c r="L697" s="10"/>
      <c r="M697" s="10"/>
      <c r="N697" s="10"/>
      <c r="O697" s="10"/>
    </row>
    <row r="698" ht="14.25" customHeight="1">
      <c r="K698" s="9"/>
      <c r="L698" s="10"/>
      <c r="M698" s="10"/>
      <c r="N698" s="10"/>
      <c r="O698" s="10"/>
    </row>
    <row r="699" ht="14.25" customHeight="1">
      <c r="K699" s="9"/>
      <c r="L699" s="10"/>
      <c r="M699" s="10"/>
      <c r="N699" s="10"/>
      <c r="O699" s="10"/>
    </row>
    <row r="700" ht="14.25" customHeight="1">
      <c r="K700" s="9"/>
      <c r="L700" s="10"/>
      <c r="M700" s="10"/>
      <c r="N700" s="10"/>
      <c r="O700" s="10"/>
    </row>
    <row r="701" ht="14.25" customHeight="1">
      <c r="K701" s="9"/>
      <c r="L701" s="10"/>
      <c r="M701" s="10"/>
      <c r="N701" s="10"/>
      <c r="O701" s="10"/>
    </row>
    <row r="702" ht="14.25" customHeight="1">
      <c r="K702" s="9"/>
      <c r="L702" s="10"/>
      <c r="M702" s="10"/>
      <c r="N702" s="10"/>
      <c r="O702" s="10"/>
    </row>
    <row r="703" ht="14.25" customHeight="1">
      <c r="K703" s="9"/>
      <c r="L703" s="10"/>
      <c r="M703" s="10"/>
      <c r="N703" s="10"/>
      <c r="O703" s="10"/>
    </row>
    <row r="704" ht="14.25" customHeight="1">
      <c r="K704" s="9"/>
      <c r="L704" s="10"/>
      <c r="M704" s="10"/>
      <c r="N704" s="10"/>
      <c r="O704" s="10"/>
    </row>
    <row r="705" ht="14.25" customHeight="1">
      <c r="K705" s="9"/>
      <c r="L705" s="10"/>
      <c r="M705" s="10"/>
      <c r="N705" s="10"/>
      <c r="O705" s="10"/>
    </row>
    <row r="706" ht="14.25" customHeight="1">
      <c r="K706" s="9"/>
      <c r="L706" s="10"/>
      <c r="M706" s="10"/>
      <c r="N706" s="10"/>
      <c r="O706" s="10"/>
    </row>
    <row r="707" ht="14.25" customHeight="1">
      <c r="K707" s="9"/>
      <c r="L707" s="10"/>
      <c r="M707" s="10"/>
      <c r="N707" s="10"/>
      <c r="O707" s="10"/>
    </row>
    <row r="708" ht="14.25" customHeight="1">
      <c r="K708" s="9"/>
      <c r="L708" s="10"/>
      <c r="M708" s="10"/>
      <c r="N708" s="10"/>
      <c r="O708" s="10"/>
    </row>
    <row r="709" ht="14.25" customHeight="1">
      <c r="K709" s="9"/>
      <c r="L709" s="10"/>
      <c r="M709" s="10"/>
      <c r="N709" s="10"/>
      <c r="O709" s="10"/>
    </row>
    <row r="710" ht="14.25" customHeight="1">
      <c r="K710" s="9"/>
      <c r="L710" s="10"/>
      <c r="M710" s="10"/>
      <c r="N710" s="10"/>
      <c r="O710" s="10"/>
    </row>
    <row r="711" ht="14.25" customHeight="1">
      <c r="K711" s="9"/>
      <c r="L711" s="10"/>
      <c r="M711" s="10"/>
      <c r="N711" s="10"/>
      <c r="O711" s="10"/>
    </row>
    <row r="712" ht="14.25" customHeight="1">
      <c r="K712" s="9"/>
      <c r="L712" s="10"/>
      <c r="M712" s="10"/>
      <c r="N712" s="10"/>
      <c r="O712" s="10"/>
    </row>
    <row r="713" ht="14.25" customHeight="1">
      <c r="K713" s="9"/>
      <c r="L713" s="10"/>
      <c r="M713" s="10"/>
      <c r="N713" s="10"/>
      <c r="O713" s="10"/>
    </row>
    <row r="714" ht="14.25" customHeight="1">
      <c r="K714" s="9"/>
      <c r="L714" s="10"/>
      <c r="M714" s="10"/>
      <c r="N714" s="10"/>
      <c r="O714" s="10"/>
    </row>
    <row r="715" ht="14.25" customHeight="1">
      <c r="K715" s="9"/>
      <c r="L715" s="10"/>
      <c r="M715" s="10"/>
      <c r="N715" s="10"/>
      <c r="O715" s="10"/>
    </row>
    <row r="716" ht="14.25" customHeight="1">
      <c r="K716" s="9"/>
      <c r="L716" s="10"/>
      <c r="M716" s="10"/>
      <c r="N716" s="10"/>
      <c r="O716" s="10"/>
    </row>
    <row r="717" ht="14.25" customHeight="1">
      <c r="K717" s="9"/>
      <c r="L717" s="10"/>
      <c r="M717" s="10"/>
      <c r="N717" s="10"/>
      <c r="O717" s="10"/>
    </row>
    <row r="718" ht="14.25" customHeight="1">
      <c r="K718" s="9"/>
      <c r="L718" s="10"/>
      <c r="M718" s="10"/>
      <c r="N718" s="10"/>
      <c r="O718" s="10"/>
    </row>
    <row r="719" ht="14.25" customHeight="1">
      <c r="K719" s="9"/>
      <c r="L719" s="10"/>
      <c r="M719" s="10"/>
      <c r="N719" s="10"/>
      <c r="O719" s="10"/>
    </row>
    <row r="720" ht="14.25" customHeight="1">
      <c r="K720" s="9"/>
      <c r="L720" s="10"/>
      <c r="M720" s="10"/>
      <c r="N720" s="10"/>
      <c r="O720" s="10"/>
    </row>
    <row r="721" ht="14.25" customHeight="1">
      <c r="K721" s="9"/>
      <c r="L721" s="10"/>
      <c r="M721" s="10"/>
      <c r="N721" s="10"/>
      <c r="O721" s="10"/>
    </row>
    <row r="722" ht="14.25" customHeight="1">
      <c r="K722" s="9"/>
      <c r="L722" s="10"/>
      <c r="M722" s="10"/>
      <c r="N722" s="10"/>
      <c r="O722" s="10"/>
    </row>
    <row r="723" ht="14.25" customHeight="1">
      <c r="K723" s="9"/>
      <c r="L723" s="10"/>
      <c r="M723" s="10"/>
      <c r="N723" s="10"/>
      <c r="O723" s="10"/>
    </row>
    <row r="724" ht="14.25" customHeight="1">
      <c r="K724" s="9"/>
      <c r="L724" s="10"/>
      <c r="M724" s="10"/>
      <c r="N724" s="10"/>
      <c r="O724" s="10"/>
    </row>
    <row r="725" ht="14.25" customHeight="1">
      <c r="K725" s="9"/>
      <c r="L725" s="10"/>
      <c r="M725" s="10"/>
      <c r="N725" s="10"/>
      <c r="O725" s="10"/>
    </row>
    <row r="726" ht="14.25" customHeight="1">
      <c r="K726" s="9"/>
      <c r="L726" s="10"/>
      <c r="M726" s="10"/>
      <c r="N726" s="10"/>
      <c r="O726" s="10"/>
    </row>
    <row r="727" ht="14.25" customHeight="1">
      <c r="K727" s="9"/>
      <c r="L727" s="10"/>
      <c r="M727" s="10"/>
      <c r="N727" s="10"/>
      <c r="O727" s="10"/>
    </row>
    <row r="728" ht="14.25" customHeight="1">
      <c r="K728" s="9"/>
      <c r="L728" s="10"/>
      <c r="M728" s="10"/>
      <c r="N728" s="10"/>
      <c r="O728" s="10"/>
    </row>
    <row r="729" ht="14.25" customHeight="1">
      <c r="K729" s="9"/>
      <c r="L729" s="10"/>
      <c r="M729" s="10"/>
      <c r="N729" s="10"/>
      <c r="O729" s="10"/>
    </row>
    <row r="730" ht="14.25" customHeight="1">
      <c r="K730" s="9"/>
      <c r="L730" s="10"/>
      <c r="M730" s="10"/>
      <c r="N730" s="10"/>
      <c r="O730" s="10"/>
    </row>
    <row r="731" ht="14.25" customHeight="1">
      <c r="K731" s="9"/>
      <c r="L731" s="10"/>
      <c r="M731" s="10"/>
      <c r="N731" s="10"/>
      <c r="O731" s="10"/>
    </row>
    <row r="732" ht="14.25" customHeight="1">
      <c r="K732" s="9"/>
      <c r="L732" s="10"/>
      <c r="M732" s="10"/>
      <c r="N732" s="10"/>
      <c r="O732" s="10"/>
    </row>
    <row r="733" ht="14.25" customHeight="1">
      <c r="K733" s="9"/>
      <c r="L733" s="10"/>
      <c r="M733" s="10"/>
      <c r="N733" s="10"/>
      <c r="O733" s="10"/>
    </row>
    <row r="734" ht="14.25" customHeight="1">
      <c r="K734" s="9"/>
      <c r="L734" s="10"/>
      <c r="M734" s="10"/>
      <c r="N734" s="10"/>
      <c r="O734" s="10"/>
    </row>
    <row r="735" ht="14.25" customHeight="1">
      <c r="K735" s="9"/>
      <c r="L735" s="10"/>
      <c r="M735" s="10"/>
      <c r="N735" s="10"/>
      <c r="O735" s="10"/>
    </row>
    <row r="736" ht="14.25" customHeight="1">
      <c r="K736" s="9"/>
      <c r="L736" s="10"/>
      <c r="M736" s="10"/>
      <c r="N736" s="10"/>
      <c r="O736" s="10"/>
    </row>
    <row r="737" ht="14.25" customHeight="1">
      <c r="K737" s="9"/>
      <c r="L737" s="10"/>
      <c r="M737" s="10"/>
      <c r="N737" s="10"/>
      <c r="O737" s="10"/>
    </row>
    <row r="738" ht="14.25" customHeight="1">
      <c r="K738" s="9"/>
      <c r="L738" s="10"/>
      <c r="M738" s="10"/>
      <c r="N738" s="10"/>
      <c r="O738" s="10"/>
    </row>
    <row r="739" ht="14.25" customHeight="1">
      <c r="K739" s="9"/>
      <c r="L739" s="10"/>
      <c r="M739" s="10"/>
      <c r="N739" s="10"/>
      <c r="O739" s="10"/>
    </row>
    <row r="740" ht="14.25" customHeight="1">
      <c r="K740" s="9"/>
      <c r="L740" s="10"/>
      <c r="M740" s="10"/>
      <c r="N740" s="10"/>
      <c r="O740" s="10"/>
    </row>
    <row r="741" ht="14.25" customHeight="1">
      <c r="K741" s="9"/>
      <c r="L741" s="10"/>
      <c r="M741" s="10"/>
      <c r="N741" s="10"/>
      <c r="O741" s="10"/>
    </row>
    <row r="742" ht="14.25" customHeight="1">
      <c r="K742" s="9"/>
      <c r="L742" s="10"/>
      <c r="M742" s="10"/>
      <c r="N742" s="10"/>
      <c r="O742" s="10"/>
    </row>
    <row r="743" ht="14.25" customHeight="1">
      <c r="K743" s="9"/>
      <c r="L743" s="10"/>
      <c r="M743" s="10"/>
      <c r="N743" s="10"/>
      <c r="O743" s="10"/>
    </row>
    <row r="744" ht="14.25" customHeight="1">
      <c r="K744" s="9"/>
      <c r="L744" s="10"/>
      <c r="M744" s="10"/>
      <c r="N744" s="10"/>
      <c r="O744" s="10"/>
    </row>
    <row r="745" ht="14.25" customHeight="1">
      <c r="K745" s="9"/>
      <c r="L745" s="10"/>
      <c r="M745" s="10"/>
      <c r="N745" s="10"/>
      <c r="O745" s="10"/>
    </row>
    <row r="746" ht="14.25" customHeight="1">
      <c r="K746" s="9"/>
      <c r="L746" s="10"/>
      <c r="M746" s="10"/>
      <c r="N746" s="10"/>
      <c r="O746" s="10"/>
    </row>
    <row r="747" ht="14.25" customHeight="1">
      <c r="K747" s="9"/>
      <c r="L747" s="10"/>
      <c r="M747" s="10"/>
      <c r="N747" s="10"/>
      <c r="O747" s="10"/>
    </row>
    <row r="748" ht="14.25" customHeight="1">
      <c r="K748" s="9"/>
      <c r="L748" s="10"/>
      <c r="M748" s="10"/>
      <c r="N748" s="10"/>
      <c r="O748" s="10"/>
    </row>
    <row r="749" ht="14.25" customHeight="1">
      <c r="K749" s="9"/>
      <c r="L749" s="10"/>
      <c r="M749" s="10"/>
      <c r="N749" s="10"/>
      <c r="O749" s="10"/>
    </row>
    <row r="750" ht="14.25" customHeight="1">
      <c r="K750" s="9"/>
      <c r="L750" s="10"/>
      <c r="M750" s="10"/>
      <c r="N750" s="10"/>
      <c r="O750" s="10"/>
    </row>
    <row r="751" ht="14.25" customHeight="1">
      <c r="K751" s="9"/>
      <c r="L751" s="10"/>
      <c r="M751" s="10"/>
      <c r="N751" s="10"/>
      <c r="O751" s="10"/>
    </row>
    <row r="752" ht="14.25" customHeight="1">
      <c r="K752" s="9"/>
      <c r="L752" s="10"/>
      <c r="M752" s="10"/>
      <c r="N752" s="10"/>
      <c r="O752" s="10"/>
    </row>
    <row r="753" ht="14.25" customHeight="1">
      <c r="K753" s="9"/>
      <c r="L753" s="10"/>
      <c r="M753" s="10"/>
      <c r="N753" s="10"/>
      <c r="O753" s="10"/>
    </row>
    <row r="754" ht="14.25" customHeight="1">
      <c r="K754" s="9"/>
      <c r="L754" s="10"/>
      <c r="M754" s="10"/>
      <c r="N754" s="10"/>
      <c r="O754" s="10"/>
    </row>
    <row r="755" ht="14.25" customHeight="1">
      <c r="K755" s="9"/>
      <c r="L755" s="10"/>
      <c r="M755" s="10"/>
      <c r="N755" s="10"/>
      <c r="O755" s="10"/>
    </row>
    <row r="756" ht="14.25" customHeight="1">
      <c r="K756" s="9"/>
      <c r="L756" s="10"/>
      <c r="M756" s="10"/>
      <c r="N756" s="10"/>
      <c r="O756" s="10"/>
    </row>
    <row r="757" ht="14.25" customHeight="1">
      <c r="K757" s="9"/>
      <c r="L757" s="10"/>
      <c r="M757" s="10"/>
      <c r="N757" s="10"/>
      <c r="O757" s="10"/>
    </row>
    <row r="758" ht="14.25" customHeight="1">
      <c r="K758" s="9"/>
      <c r="L758" s="10"/>
      <c r="M758" s="10"/>
      <c r="N758" s="10"/>
      <c r="O758" s="10"/>
    </row>
    <row r="759" ht="14.25" customHeight="1">
      <c r="K759" s="9"/>
      <c r="L759" s="10"/>
      <c r="M759" s="10"/>
      <c r="N759" s="10"/>
      <c r="O759" s="10"/>
    </row>
    <row r="760" ht="14.25" customHeight="1">
      <c r="K760" s="9"/>
      <c r="L760" s="10"/>
      <c r="M760" s="10"/>
      <c r="N760" s="10"/>
      <c r="O760" s="10"/>
    </row>
    <row r="761" ht="14.25" customHeight="1">
      <c r="K761" s="9"/>
      <c r="L761" s="10"/>
      <c r="M761" s="10"/>
      <c r="N761" s="10"/>
      <c r="O761" s="10"/>
    </row>
    <row r="762" ht="14.25" customHeight="1">
      <c r="K762" s="9"/>
      <c r="L762" s="10"/>
      <c r="M762" s="10"/>
      <c r="N762" s="10"/>
      <c r="O762" s="10"/>
    </row>
    <row r="763" ht="14.25" customHeight="1">
      <c r="K763" s="9"/>
      <c r="L763" s="10"/>
      <c r="M763" s="10"/>
      <c r="N763" s="10"/>
      <c r="O763" s="10"/>
    </row>
    <row r="764" ht="14.25" customHeight="1">
      <c r="K764" s="9"/>
      <c r="L764" s="10"/>
      <c r="M764" s="10"/>
      <c r="N764" s="10"/>
      <c r="O764" s="10"/>
    </row>
    <row r="765" ht="14.25" customHeight="1">
      <c r="K765" s="9"/>
      <c r="L765" s="10"/>
      <c r="M765" s="10"/>
      <c r="N765" s="10"/>
      <c r="O765" s="10"/>
    </row>
    <row r="766" ht="14.25" customHeight="1">
      <c r="K766" s="9"/>
      <c r="L766" s="10"/>
      <c r="M766" s="10"/>
      <c r="N766" s="10"/>
      <c r="O766" s="10"/>
    </row>
    <row r="767" ht="14.25" customHeight="1">
      <c r="K767" s="9"/>
      <c r="L767" s="10"/>
      <c r="M767" s="10"/>
      <c r="N767" s="10"/>
      <c r="O767" s="10"/>
    </row>
    <row r="768" ht="14.25" customHeight="1">
      <c r="K768" s="9"/>
      <c r="L768" s="10"/>
      <c r="M768" s="10"/>
      <c r="N768" s="10"/>
      <c r="O768" s="10"/>
    </row>
    <row r="769" ht="14.25" customHeight="1">
      <c r="K769" s="9"/>
      <c r="L769" s="10"/>
      <c r="M769" s="10"/>
      <c r="N769" s="10"/>
      <c r="O769" s="10"/>
    </row>
    <row r="770" ht="14.25" customHeight="1">
      <c r="K770" s="9"/>
      <c r="L770" s="10"/>
      <c r="M770" s="10"/>
      <c r="N770" s="10"/>
      <c r="O770" s="10"/>
    </row>
    <row r="771" ht="14.25" customHeight="1">
      <c r="K771" s="9"/>
      <c r="L771" s="10"/>
      <c r="M771" s="10"/>
      <c r="N771" s="10"/>
      <c r="O771" s="10"/>
    </row>
    <row r="772" ht="14.25" customHeight="1">
      <c r="K772" s="9"/>
      <c r="L772" s="10"/>
      <c r="M772" s="10"/>
      <c r="N772" s="10"/>
      <c r="O772" s="10"/>
    </row>
    <row r="773" ht="14.25" customHeight="1">
      <c r="K773" s="9"/>
      <c r="L773" s="10"/>
      <c r="M773" s="10"/>
      <c r="N773" s="10"/>
      <c r="O773" s="10"/>
    </row>
    <row r="774" ht="14.25" customHeight="1">
      <c r="K774" s="9"/>
      <c r="L774" s="10"/>
      <c r="M774" s="10"/>
      <c r="N774" s="10"/>
      <c r="O774" s="10"/>
    </row>
    <row r="775" ht="14.25" customHeight="1">
      <c r="K775" s="9"/>
      <c r="L775" s="10"/>
      <c r="M775" s="10"/>
      <c r="N775" s="10"/>
      <c r="O775" s="10"/>
    </row>
    <row r="776" ht="14.25" customHeight="1">
      <c r="K776" s="9"/>
      <c r="L776" s="10"/>
      <c r="M776" s="10"/>
      <c r="N776" s="10"/>
      <c r="O776" s="10"/>
    </row>
    <row r="777" ht="14.25" customHeight="1">
      <c r="K777" s="9"/>
      <c r="L777" s="10"/>
      <c r="M777" s="10"/>
      <c r="N777" s="10"/>
      <c r="O777" s="10"/>
    </row>
    <row r="778" ht="14.25" customHeight="1">
      <c r="K778" s="9"/>
      <c r="L778" s="10"/>
      <c r="M778" s="10"/>
      <c r="N778" s="10"/>
      <c r="O778" s="10"/>
    </row>
    <row r="779" ht="14.25" customHeight="1">
      <c r="K779" s="9"/>
      <c r="L779" s="10"/>
      <c r="M779" s="10"/>
      <c r="N779" s="10"/>
      <c r="O779" s="10"/>
    </row>
    <row r="780" ht="14.25" customHeight="1">
      <c r="K780" s="9"/>
      <c r="L780" s="10"/>
      <c r="M780" s="10"/>
      <c r="N780" s="10"/>
      <c r="O780" s="10"/>
    </row>
    <row r="781" ht="14.25" customHeight="1">
      <c r="K781" s="9"/>
      <c r="L781" s="10"/>
      <c r="M781" s="10"/>
      <c r="N781" s="10"/>
      <c r="O781" s="10"/>
    </row>
    <row r="782" ht="14.25" customHeight="1">
      <c r="K782" s="9"/>
      <c r="L782" s="10"/>
      <c r="M782" s="10"/>
      <c r="N782" s="10"/>
      <c r="O782" s="10"/>
    </row>
    <row r="783" ht="14.25" customHeight="1">
      <c r="K783" s="9"/>
      <c r="L783" s="10"/>
      <c r="M783" s="10"/>
      <c r="N783" s="10"/>
      <c r="O783" s="10"/>
    </row>
    <row r="784" ht="14.25" customHeight="1">
      <c r="K784" s="9"/>
      <c r="L784" s="10"/>
      <c r="M784" s="10"/>
      <c r="N784" s="10"/>
      <c r="O784" s="10"/>
    </row>
    <row r="785" ht="14.25" customHeight="1">
      <c r="K785" s="9"/>
      <c r="L785" s="10"/>
      <c r="M785" s="10"/>
      <c r="N785" s="10"/>
      <c r="O785" s="10"/>
    </row>
    <row r="786" ht="14.25" customHeight="1">
      <c r="K786" s="9"/>
      <c r="L786" s="10"/>
      <c r="M786" s="10"/>
      <c r="N786" s="10"/>
      <c r="O786" s="10"/>
    </row>
    <row r="787" ht="14.25" customHeight="1">
      <c r="K787" s="9"/>
      <c r="L787" s="10"/>
      <c r="M787" s="10"/>
      <c r="N787" s="10"/>
      <c r="O787" s="10"/>
    </row>
    <row r="788" ht="14.25" customHeight="1">
      <c r="K788" s="9"/>
      <c r="L788" s="10"/>
      <c r="M788" s="10"/>
      <c r="N788" s="10"/>
      <c r="O788" s="10"/>
    </row>
    <row r="789" ht="14.25" customHeight="1">
      <c r="K789" s="9"/>
      <c r="L789" s="10"/>
      <c r="M789" s="10"/>
      <c r="N789" s="10"/>
      <c r="O789" s="10"/>
    </row>
    <row r="790" ht="14.25" customHeight="1">
      <c r="K790" s="9"/>
      <c r="L790" s="10"/>
      <c r="M790" s="10"/>
      <c r="N790" s="10"/>
      <c r="O790" s="10"/>
    </row>
    <row r="791" ht="14.25" customHeight="1">
      <c r="K791" s="9"/>
      <c r="L791" s="10"/>
      <c r="M791" s="10"/>
      <c r="N791" s="10"/>
      <c r="O791" s="10"/>
    </row>
    <row r="792" ht="14.25" customHeight="1">
      <c r="K792" s="9"/>
      <c r="L792" s="10"/>
      <c r="M792" s="10"/>
      <c r="N792" s="10"/>
      <c r="O792" s="10"/>
    </row>
    <row r="793" ht="14.25" customHeight="1">
      <c r="K793" s="9"/>
      <c r="L793" s="10"/>
      <c r="M793" s="10"/>
      <c r="N793" s="10"/>
      <c r="O793" s="10"/>
    </row>
    <row r="794" ht="14.25" customHeight="1">
      <c r="K794" s="9"/>
      <c r="L794" s="10"/>
      <c r="M794" s="10"/>
      <c r="N794" s="10"/>
      <c r="O794" s="10"/>
    </row>
    <row r="795" ht="14.25" customHeight="1">
      <c r="K795" s="9"/>
      <c r="L795" s="10"/>
      <c r="M795" s="10"/>
      <c r="N795" s="10"/>
      <c r="O795" s="10"/>
    </row>
    <row r="796" ht="14.25" customHeight="1">
      <c r="K796" s="9"/>
      <c r="L796" s="10"/>
      <c r="M796" s="10"/>
      <c r="N796" s="10"/>
      <c r="O796" s="10"/>
    </row>
    <row r="797" ht="14.25" customHeight="1">
      <c r="K797" s="9"/>
      <c r="L797" s="10"/>
      <c r="M797" s="10"/>
      <c r="N797" s="10"/>
      <c r="O797" s="10"/>
    </row>
    <row r="798" ht="14.25" customHeight="1">
      <c r="K798" s="9"/>
      <c r="L798" s="10"/>
      <c r="M798" s="10"/>
      <c r="N798" s="10"/>
      <c r="O798" s="10"/>
    </row>
    <row r="799" ht="14.25" customHeight="1">
      <c r="K799" s="9"/>
      <c r="L799" s="10"/>
      <c r="M799" s="10"/>
      <c r="N799" s="10"/>
      <c r="O799" s="10"/>
    </row>
    <row r="800" ht="14.25" customHeight="1">
      <c r="K800" s="9"/>
      <c r="L800" s="10"/>
      <c r="M800" s="10"/>
      <c r="N800" s="10"/>
      <c r="O800" s="10"/>
    </row>
    <row r="801" ht="14.25" customHeight="1">
      <c r="K801" s="9"/>
      <c r="L801" s="10"/>
      <c r="M801" s="10"/>
      <c r="N801" s="10"/>
      <c r="O801" s="10"/>
    </row>
    <row r="802" ht="14.25" customHeight="1">
      <c r="K802" s="9"/>
      <c r="L802" s="10"/>
      <c r="M802" s="10"/>
      <c r="N802" s="10"/>
      <c r="O802" s="10"/>
    </row>
    <row r="803" ht="14.25" customHeight="1">
      <c r="K803" s="9"/>
      <c r="L803" s="10"/>
      <c r="M803" s="10"/>
      <c r="N803" s="10"/>
      <c r="O803" s="10"/>
    </row>
    <row r="804" ht="14.25" customHeight="1">
      <c r="K804" s="9"/>
      <c r="L804" s="10"/>
      <c r="M804" s="10"/>
      <c r="N804" s="10"/>
      <c r="O804" s="10"/>
    </row>
    <row r="805" ht="14.25" customHeight="1">
      <c r="K805" s="9"/>
      <c r="L805" s="10"/>
      <c r="M805" s="10"/>
      <c r="N805" s="10"/>
      <c r="O805" s="10"/>
    </row>
    <row r="806" ht="14.25" customHeight="1">
      <c r="K806" s="9"/>
      <c r="L806" s="10"/>
      <c r="M806" s="10"/>
      <c r="N806" s="10"/>
      <c r="O806" s="10"/>
    </row>
    <row r="807" ht="14.25" customHeight="1">
      <c r="K807" s="9"/>
      <c r="L807" s="10"/>
      <c r="M807" s="10"/>
      <c r="N807" s="10"/>
      <c r="O807" s="10"/>
    </row>
    <row r="808" ht="14.25" customHeight="1">
      <c r="K808" s="9"/>
      <c r="L808" s="10"/>
      <c r="M808" s="10"/>
      <c r="N808" s="10"/>
      <c r="O808" s="10"/>
    </row>
    <row r="809" ht="14.25" customHeight="1">
      <c r="K809" s="9"/>
      <c r="L809" s="10"/>
      <c r="M809" s="10"/>
      <c r="N809" s="10"/>
      <c r="O809" s="10"/>
    </row>
    <row r="810" ht="14.25" customHeight="1">
      <c r="K810" s="9"/>
      <c r="L810" s="10"/>
      <c r="M810" s="10"/>
      <c r="N810" s="10"/>
      <c r="O810" s="10"/>
    </row>
    <row r="811" ht="14.25" customHeight="1">
      <c r="K811" s="9"/>
      <c r="L811" s="10"/>
      <c r="M811" s="10"/>
      <c r="N811" s="10"/>
      <c r="O811" s="10"/>
    </row>
    <row r="812" ht="14.25" customHeight="1">
      <c r="K812" s="9"/>
      <c r="L812" s="10"/>
      <c r="M812" s="10"/>
      <c r="N812" s="10"/>
      <c r="O812" s="10"/>
    </row>
    <row r="813" ht="14.25" customHeight="1">
      <c r="K813" s="9"/>
      <c r="L813" s="10"/>
      <c r="M813" s="10"/>
      <c r="N813" s="10"/>
      <c r="O813" s="10"/>
    </row>
    <row r="814" ht="14.25" customHeight="1">
      <c r="K814" s="9"/>
      <c r="L814" s="10"/>
      <c r="M814" s="10"/>
      <c r="N814" s="10"/>
      <c r="O814" s="10"/>
    </row>
    <row r="815" ht="14.25" customHeight="1">
      <c r="K815" s="9"/>
      <c r="L815" s="10"/>
      <c r="M815" s="10"/>
      <c r="N815" s="10"/>
      <c r="O815" s="10"/>
    </row>
    <row r="816" ht="14.25" customHeight="1">
      <c r="K816" s="9"/>
      <c r="L816" s="10"/>
      <c r="M816" s="10"/>
      <c r="N816" s="10"/>
      <c r="O816" s="10"/>
    </row>
    <row r="817" ht="14.25" customHeight="1">
      <c r="K817" s="9"/>
      <c r="L817" s="10"/>
      <c r="M817" s="10"/>
      <c r="N817" s="10"/>
      <c r="O817" s="10"/>
    </row>
    <row r="818" ht="14.25" customHeight="1">
      <c r="K818" s="9"/>
      <c r="L818" s="10"/>
      <c r="M818" s="10"/>
      <c r="N818" s="10"/>
      <c r="O818" s="10"/>
    </row>
    <row r="819" ht="14.25" customHeight="1">
      <c r="K819" s="9"/>
      <c r="L819" s="10"/>
      <c r="M819" s="10"/>
      <c r="N819" s="10"/>
      <c r="O819" s="10"/>
    </row>
    <row r="820" ht="14.25" customHeight="1">
      <c r="K820" s="9"/>
      <c r="L820" s="10"/>
      <c r="M820" s="10"/>
      <c r="N820" s="10"/>
      <c r="O820" s="10"/>
    </row>
    <row r="821" ht="14.25" customHeight="1">
      <c r="K821" s="9"/>
      <c r="L821" s="10"/>
      <c r="M821" s="10"/>
      <c r="N821" s="10"/>
      <c r="O821" s="10"/>
    </row>
    <row r="822" ht="14.25" customHeight="1">
      <c r="K822" s="9"/>
      <c r="L822" s="10"/>
      <c r="M822" s="10"/>
      <c r="N822" s="10"/>
      <c r="O822" s="10"/>
    </row>
    <row r="823" ht="14.25" customHeight="1">
      <c r="K823" s="9"/>
      <c r="L823" s="10"/>
      <c r="M823" s="10"/>
      <c r="N823" s="10"/>
      <c r="O823" s="10"/>
    </row>
    <row r="824" ht="14.25" customHeight="1">
      <c r="K824" s="9"/>
      <c r="L824" s="10"/>
      <c r="M824" s="10"/>
      <c r="N824" s="10"/>
      <c r="O824" s="10"/>
    </row>
    <row r="825" ht="14.25" customHeight="1">
      <c r="K825" s="9"/>
      <c r="L825" s="10"/>
      <c r="M825" s="10"/>
      <c r="N825" s="10"/>
      <c r="O825" s="10"/>
    </row>
    <row r="826" ht="14.25" customHeight="1">
      <c r="K826" s="9"/>
      <c r="L826" s="10"/>
      <c r="M826" s="10"/>
      <c r="N826" s="10"/>
      <c r="O826" s="10"/>
    </row>
    <row r="827" ht="14.25" customHeight="1">
      <c r="K827" s="9"/>
      <c r="L827" s="10"/>
      <c r="M827" s="10"/>
      <c r="N827" s="10"/>
      <c r="O827" s="10"/>
    </row>
    <row r="828" ht="14.25" customHeight="1">
      <c r="K828" s="9"/>
      <c r="L828" s="10"/>
      <c r="M828" s="10"/>
      <c r="N828" s="10"/>
      <c r="O828" s="10"/>
    </row>
    <row r="829" ht="14.25" customHeight="1">
      <c r="K829" s="9"/>
      <c r="L829" s="10"/>
      <c r="M829" s="10"/>
      <c r="N829" s="10"/>
      <c r="O829" s="10"/>
    </row>
    <row r="830" ht="14.25" customHeight="1">
      <c r="K830" s="9"/>
      <c r="L830" s="10"/>
      <c r="M830" s="10"/>
      <c r="N830" s="10"/>
      <c r="O830" s="10"/>
    </row>
    <row r="831" ht="14.25" customHeight="1">
      <c r="K831" s="9"/>
      <c r="L831" s="10"/>
      <c r="M831" s="10"/>
      <c r="N831" s="10"/>
      <c r="O831" s="10"/>
    </row>
    <row r="832" ht="14.25" customHeight="1">
      <c r="K832" s="9"/>
      <c r="L832" s="10"/>
      <c r="M832" s="10"/>
      <c r="N832" s="10"/>
      <c r="O832" s="10"/>
    </row>
    <row r="833" ht="14.25" customHeight="1">
      <c r="K833" s="9"/>
      <c r="L833" s="10"/>
      <c r="M833" s="10"/>
      <c r="N833" s="10"/>
      <c r="O833" s="10"/>
    </row>
    <row r="834" ht="14.25" customHeight="1">
      <c r="K834" s="9"/>
      <c r="L834" s="10"/>
      <c r="M834" s="10"/>
      <c r="N834" s="10"/>
      <c r="O834" s="10"/>
    </row>
    <row r="835" ht="14.25" customHeight="1">
      <c r="K835" s="9"/>
      <c r="L835" s="10"/>
      <c r="M835" s="10"/>
      <c r="N835" s="10"/>
      <c r="O835" s="10"/>
    </row>
    <row r="836" ht="14.25" customHeight="1">
      <c r="K836" s="9"/>
      <c r="L836" s="10"/>
      <c r="M836" s="10"/>
      <c r="N836" s="10"/>
      <c r="O836" s="10"/>
    </row>
    <row r="837" ht="14.25" customHeight="1">
      <c r="K837" s="9"/>
      <c r="L837" s="10"/>
      <c r="M837" s="10"/>
      <c r="N837" s="10"/>
      <c r="O837" s="10"/>
    </row>
    <row r="838" ht="14.25" customHeight="1">
      <c r="K838" s="9"/>
      <c r="L838" s="10"/>
      <c r="M838" s="10"/>
      <c r="N838" s="10"/>
      <c r="O838" s="10"/>
    </row>
    <row r="839" ht="14.25" customHeight="1">
      <c r="K839" s="9"/>
      <c r="L839" s="10"/>
      <c r="M839" s="10"/>
      <c r="N839" s="10"/>
      <c r="O839" s="10"/>
    </row>
    <row r="840" ht="14.25" customHeight="1">
      <c r="K840" s="9"/>
      <c r="L840" s="10"/>
      <c r="M840" s="10"/>
      <c r="N840" s="10"/>
      <c r="O840" s="10"/>
    </row>
    <row r="841" ht="14.25" customHeight="1">
      <c r="K841" s="9"/>
      <c r="L841" s="10"/>
      <c r="M841" s="10"/>
      <c r="N841" s="10"/>
      <c r="O841" s="10"/>
    </row>
    <row r="842" ht="14.25" customHeight="1">
      <c r="K842" s="9"/>
      <c r="L842" s="10"/>
      <c r="M842" s="10"/>
      <c r="N842" s="10"/>
      <c r="O842" s="10"/>
    </row>
    <row r="843" ht="14.25" customHeight="1">
      <c r="K843" s="9"/>
      <c r="L843" s="10"/>
      <c r="M843" s="10"/>
      <c r="N843" s="10"/>
      <c r="O843" s="10"/>
    </row>
    <row r="844" ht="14.25" customHeight="1">
      <c r="K844" s="9"/>
      <c r="L844" s="10"/>
      <c r="M844" s="10"/>
      <c r="N844" s="10"/>
      <c r="O844" s="10"/>
    </row>
    <row r="845" ht="14.25" customHeight="1">
      <c r="K845" s="9"/>
      <c r="L845" s="10"/>
      <c r="M845" s="10"/>
      <c r="N845" s="10"/>
      <c r="O845" s="10"/>
    </row>
    <row r="846" ht="14.25" customHeight="1">
      <c r="K846" s="9"/>
      <c r="L846" s="10"/>
      <c r="M846" s="10"/>
      <c r="N846" s="10"/>
      <c r="O846" s="10"/>
    </row>
    <row r="847" ht="14.25" customHeight="1">
      <c r="K847" s="9"/>
      <c r="L847" s="10"/>
      <c r="M847" s="10"/>
      <c r="N847" s="10"/>
      <c r="O847" s="10"/>
    </row>
    <row r="848" ht="14.25" customHeight="1">
      <c r="K848" s="9"/>
      <c r="L848" s="10"/>
      <c r="M848" s="10"/>
      <c r="N848" s="10"/>
      <c r="O848" s="10"/>
    </row>
    <row r="849" ht="14.25" customHeight="1">
      <c r="K849" s="9"/>
      <c r="L849" s="10"/>
      <c r="M849" s="10"/>
      <c r="N849" s="10"/>
      <c r="O849" s="10"/>
    </row>
    <row r="850" ht="14.25" customHeight="1">
      <c r="K850" s="9"/>
      <c r="L850" s="10"/>
      <c r="M850" s="10"/>
      <c r="N850" s="10"/>
      <c r="O850" s="10"/>
    </row>
    <row r="851" ht="14.25" customHeight="1">
      <c r="K851" s="9"/>
      <c r="L851" s="10"/>
      <c r="M851" s="10"/>
      <c r="N851" s="10"/>
      <c r="O851" s="10"/>
    </row>
    <row r="852" ht="14.25" customHeight="1">
      <c r="K852" s="9"/>
      <c r="L852" s="10"/>
      <c r="M852" s="10"/>
      <c r="N852" s="10"/>
      <c r="O852" s="10"/>
    </row>
    <row r="853" ht="14.25" customHeight="1">
      <c r="K853" s="9"/>
      <c r="L853" s="10"/>
      <c r="M853" s="10"/>
      <c r="N853" s="10"/>
      <c r="O853" s="10"/>
    </row>
    <row r="854" ht="14.25" customHeight="1">
      <c r="K854" s="9"/>
      <c r="L854" s="10"/>
      <c r="M854" s="10"/>
      <c r="N854" s="10"/>
      <c r="O854" s="10"/>
    </row>
    <row r="855" ht="14.25" customHeight="1">
      <c r="K855" s="9"/>
      <c r="L855" s="10"/>
      <c r="M855" s="10"/>
      <c r="N855" s="10"/>
      <c r="O855" s="10"/>
    </row>
    <row r="856" ht="14.25" customHeight="1">
      <c r="K856" s="9"/>
      <c r="L856" s="10"/>
      <c r="M856" s="10"/>
      <c r="N856" s="10"/>
      <c r="O856" s="10"/>
    </row>
    <row r="857" ht="14.25" customHeight="1">
      <c r="K857" s="9"/>
      <c r="L857" s="10"/>
      <c r="M857" s="10"/>
      <c r="N857" s="10"/>
      <c r="O857" s="10"/>
    </row>
    <row r="858" ht="14.25" customHeight="1">
      <c r="K858" s="9"/>
      <c r="L858" s="10"/>
      <c r="M858" s="10"/>
      <c r="N858" s="10"/>
      <c r="O858" s="10"/>
    </row>
    <row r="859" ht="14.25" customHeight="1">
      <c r="K859" s="9"/>
      <c r="L859" s="10"/>
      <c r="M859" s="10"/>
      <c r="N859" s="10"/>
      <c r="O859" s="10"/>
    </row>
    <row r="860" ht="14.25" customHeight="1">
      <c r="K860" s="9"/>
      <c r="L860" s="10"/>
      <c r="M860" s="10"/>
      <c r="N860" s="10"/>
      <c r="O860" s="10"/>
    </row>
    <row r="861" ht="14.25" customHeight="1">
      <c r="K861" s="9"/>
      <c r="L861" s="10"/>
      <c r="M861" s="10"/>
      <c r="N861" s="10"/>
      <c r="O861" s="10"/>
    </row>
    <row r="862" ht="14.25" customHeight="1">
      <c r="K862" s="9"/>
      <c r="L862" s="10"/>
      <c r="M862" s="10"/>
      <c r="N862" s="10"/>
      <c r="O862" s="10"/>
    </row>
    <row r="863" ht="14.25" customHeight="1">
      <c r="K863" s="9"/>
      <c r="L863" s="10"/>
      <c r="M863" s="10"/>
      <c r="N863" s="10"/>
      <c r="O863" s="10"/>
    </row>
    <row r="864" ht="14.25" customHeight="1">
      <c r="K864" s="9"/>
      <c r="L864" s="10"/>
      <c r="M864" s="10"/>
      <c r="N864" s="10"/>
      <c r="O864" s="10"/>
    </row>
    <row r="865" ht="14.25" customHeight="1">
      <c r="K865" s="9"/>
      <c r="L865" s="10"/>
      <c r="M865" s="10"/>
      <c r="N865" s="10"/>
      <c r="O865" s="10"/>
    </row>
    <row r="866" ht="14.25" customHeight="1">
      <c r="K866" s="9"/>
      <c r="L866" s="10"/>
      <c r="M866" s="10"/>
      <c r="N866" s="10"/>
      <c r="O866" s="10"/>
    </row>
    <row r="867" ht="14.25" customHeight="1">
      <c r="K867" s="9"/>
      <c r="L867" s="10"/>
      <c r="M867" s="10"/>
      <c r="N867" s="10"/>
      <c r="O867" s="10"/>
    </row>
    <row r="868" ht="14.25" customHeight="1">
      <c r="K868" s="9"/>
      <c r="L868" s="10"/>
      <c r="M868" s="10"/>
      <c r="N868" s="10"/>
      <c r="O868" s="10"/>
    </row>
    <row r="869" ht="14.25" customHeight="1">
      <c r="K869" s="9"/>
      <c r="L869" s="10"/>
      <c r="M869" s="10"/>
      <c r="N869" s="10"/>
      <c r="O869" s="10"/>
    </row>
    <row r="870" ht="14.25" customHeight="1">
      <c r="K870" s="9"/>
      <c r="L870" s="10"/>
      <c r="M870" s="10"/>
      <c r="N870" s="10"/>
      <c r="O870" s="10"/>
    </row>
    <row r="871" ht="14.25" customHeight="1">
      <c r="K871" s="9"/>
      <c r="L871" s="10"/>
      <c r="M871" s="10"/>
      <c r="N871" s="10"/>
      <c r="O871" s="10"/>
    </row>
    <row r="872" ht="14.25" customHeight="1">
      <c r="K872" s="9"/>
      <c r="L872" s="10"/>
      <c r="M872" s="10"/>
      <c r="N872" s="10"/>
      <c r="O872" s="10"/>
    </row>
    <row r="873" ht="14.25" customHeight="1">
      <c r="K873" s="9"/>
      <c r="L873" s="10"/>
      <c r="M873" s="10"/>
      <c r="N873" s="10"/>
      <c r="O873" s="10"/>
    </row>
    <row r="874" ht="14.25" customHeight="1">
      <c r="K874" s="9"/>
      <c r="L874" s="10"/>
      <c r="M874" s="10"/>
      <c r="N874" s="10"/>
      <c r="O874" s="10"/>
    </row>
    <row r="875" ht="14.25" customHeight="1">
      <c r="K875" s="9"/>
      <c r="L875" s="10"/>
      <c r="M875" s="10"/>
      <c r="N875" s="10"/>
      <c r="O875" s="10"/>
    </row>
    <row r="876" ht="14.25" customHeight="1">
      <c r="K876" s="9"/>
      <c r="L876" s="10"/>
      <c r="M876" s="10"/>
      <c r="N876" s="10"/>
      <c r="O876" s="10"/>
    </row>
    <row r="877" ht="14.25" customHeight="1">
      <c r="K877" s="9"/>
      <c r="L877" s="10"/>
      <c r="M877" s="10"/>
      <c r="N877" s="10"/>
      <c r="O877" s="10"/>
    </row>
    <row r="878" ht="14.25" customHeight="1">
      <c r="K878" s="9"/>
      <c r="L878" s="10"/>
      <c r="M878" s="10"/>
      <c r="N878" s="10"/>
      <c r="O878" s="10"/>
    </row>
    <row r="879" ht="14.25" customHeight="1">
      <c r="K879" s="9"/>
      <c r="L879" s="10"/>
      <c r="M879" s="10"/>
      <c r="N879" s="10"/>
      <c r="O879" s="10"/>
    </row>
    <row r="880" ht="14.25" customHeight="1">
      <c r="K880" s="9"/>
      <c r="L880" s="10"/>
      <c r="M880" s="10"/>
      <c r="N880" s="10"/>
      <c r="O880" s="10"/>
    </row>
    <row r="881" ht="14.25" customHeight="1">
      <c r="K881" s="9"/>
      <c r="L881" s="10"/>
      <c r="M881" s="10"/>
      <c r="N881" s="10"/>
      <c r="O881" s="10"/>
    </row>
    <row r="882" ht="14.25" customHeight="1">
      <c r="K882" s="9"/>
      <c r="L882" s="10"/>
      <c r="M882" s="10"/>
      <c r="N882" s="10"/>
      <c r="O882" s="10"/>
    </row>
    <row r="883" ht="14.25" customHeight="1">
      <c r="K883" s="9"/>
      <c r="L883" s="10"/>
      <c r="M883" s="10"/>
      <c r="N883" s="10"/>
      <c r="O883" s="10"/>
    </row>
    <row r="884" ht="14.25" customHeight="1">
      <c r="K884" s="9"/>
      <c r="L884" s="10"/>
      <c r="M884" s="10"/>
      <c r="N884" s="10"/>
      <c r="O884" s="10"/>
    </row>
    <row r="885" ht="14.25" customHeight="1">
      <c r="K885" s="9"/>
      <c r="L885" s="10"/>
      <c r="M885" s="10"/>
      <c r="N885" s="10"/>
      <c r="O885" s="10"/>
    </row>
    <row r="886" ht="14.25" customHeight="1">
      <c r="K886" s="9"/>
      <c r="L886" s="10"/>
      <c r="M886" s="10"/>
      <c r="N886" s="10"/>
      <c r="O886" s="10"/>
    </row>
    <row r="887" ht="14.25" customHeight="1">
      <c r="K887" s="9"/>
      <c r="L887" s="10"/>
      <c r="M887" s="10"/>
      <c r="N887" s="10"/>
      <c r="O887" s="10"/>
    </row>
    <row r="888" ht="14.25" customHeight="1">
      <c r="K888" s="9"/>
      <c r="L888" s="10"/>
      <c r="M888" s="10"/>
      <c r="N888" s="10"/>
      <c r="O888" s="10"/>
    </row>
    <row r="889" ht="14.25" customHeight="1">
      <c r="K889" s="9"/>
      <c r="L889" s="10"/>
      <c r="M889" s="10"/>
      <c r="N889" s="10"/>
      <c r="O889" s="10"/>
    </row>
    <row r="890" ht="14.25" customHeight="1">
      <c r="K890" s="9"/>
      <c r="L890" s="10"/>
      <c r="M890" s="10"/>
      <c r="N890" s="10"/>
      <c r="O890" s="10"/>
    </row>
    <row r="891" ht="14.25" customHeight="1">
      <c r="K891" s="9"/>
      <c r="L891" s="10"/>
      <c r="M891" s="10"/>
      <c r="N891" s="10"/>
      <c r="O891" s="10"/>
    </row>
    <row r="892" ht="14.25" customHeight="1">
      <c r="K892" s="9"/>
      <c r="L892" s="10"/>
      <c r="M892" s="10"/>
      <c r="N892" s="10"/>
      <c r="O892" s="10"/>
    </row>
    <row r="893" ht="14.25" customHeight="1">
      <c r="K893" s="9"/>
      <c r="L893" s="10"/>
      <c r="M893" s="10"/>
      <c r="N893" s="10"/>
      <c r="O893" s="10"/>
    </row>
    <row r="894" ht="14.25" customHeight="1">
      <c r="K894" s="9"/>
      <c r="L894" s="10"/>
      <c r="M894" s="10"/>
      <c r="N894" s="10"/>
      <c r="O894" s="10"/>
    </row>
    <row r="895" ht="14.25" customHeight="1">
      <c r="K895" s="9"/>
      <c r="L895" s="10"/>
      <c r="M895" s="10"/>
      <c r="N895" s="10"/>
      <c r="O895" s="10"/>
    </row>
    <row r="896" ht="14.25" customHeight="1">
      <c r="K896" s="9"/>
      <c r="L896" s="10"/>
      <c r="M896" s="10"/>
      <c r="N896" s="10"/>
      <c r="O896" s="10"/>
    </row>
    <row r="897" ht="14.25" customHeight="1">
      <c r="K897" s="9"/>
      <c r="L897" s="10"/>
      <c r="M897" s="10"/>
      <c r="N897" s="10"/>
      <c r="O897" s="10"/>
    </row>
    <row r="898" ht="14.25" customHeight="1">
      <c r="K898" s="9"/>
      <c r="L898" s="10"/>
      <c r="M898" s="10"/>
      <c r="N898" s="10"/>
      <c r="O898" s="10"/>
    </row>
    <row r="899" ht="14.25" customHeight="1">
      <c r="K899" s="9"/>
      <c r="L899" s="10"/>
      <c r="M899" s="10"/>
      <c r="N899" s="10"/>
      <c r="O899" s="10"/>
    </row>
    <row r="900" ht="14.25" customHeight="1">
      <c r="K900" s="9"/>
      <c r="L900" s="10"/>
      <c r="M900" s="10"/>
      <c r="N900" s="10"/>
      <c r="O900" s="10"/>
    </row>
    <row r="901" ht="14.25" customHeight="1">
      <c r="K901" s="9"/>
      <c r="L901" s="10"/>
      <c r="M901" s="10"/>
      <c r="N901" s="10"/>
      <c r="O901" s="10"/>
    </row>
    <row r="902" ht="14.25" customHeight="1">
      <c r="K902" s="9"/>
      <c r="L902" s="10"/>
      <c r="M902" s="10"/>
      <c r="N902" s="10"/>
      <c r="O902" s="10"/>
    </row>
    <row r="903" ht="14.25" customHeight="1">
      <c r="K903" s="9"/>
      <c r="L903" s="10"/>
      <c r="M903" s="10"/>
      <c r="N903" s="10"/>
      <c r="O903" s="10"/>
    </row>
    <row r="904" ht="14.25" customHeight="1">
      <c r="K904" s="9"/>
      <c r="L904" s="10"/>
      <c r="M904" s="10"/>
      <c r="N904" s="10"/>
      <c r="O904" s="10"/>
    </row>
    <row r="905" ht="14.25" customHeight="1">
      <c r="K905" s="9"/>
      <c r="L905" s="10"/>
      <c r="M905" s="10"/>
      <c r="N905" s="10"/>
      <c r="O905" s="10"/>
    </row>
    <row r="906" ht="14.25" customHeight="1">
      <c r="K906" s="9"/>
      <c r="L906" s="10"/>
      <c r="M906" s="10"/>
      <c r="N906" s="10"/>
      <c r="O906" s="10"/>
    </row>
    <row r="907" ht="14.25" customHeight="1">
      <c r="K907" s="9"/>
      <c r="L907" s="10"/>
      <c r="M907" s="10"/>
      <c r="N907" s="10"/>
      <c r="O907" s="10"/>
    </row>
    <row r="908" ht="14.25" customHeight="1">
      <c r="K908" s="9"/>
      <c r="L908" s="10"/>
      <c r="M908" s="10"/>
      <c r="N908" s="10"/>
      <c r="O908" s="10"/>
    </row>
    <row r="909" ht="14.25" customHeight="1">
      <c r="K909" s="9"/>
      <c r="L909" s="10"/>
      <c r="M909" s="10"/>
      <c r="N909" s="10"/>
      <c r="O909" s="10"/>
    </row>
    <row r="910" ht="14.25" customHeight="1">
      <c r="K910" s="9"/>
      <c r="L910" s="10"/>
      <c r="M910" s="10"/>
      <c r="N910" s="10"/>
      <c r="O910" s="10"/>
    </row>
    <row r="911" ht="14.25" customHeight="1">
      <c r="K911" s="9"/>
      <c r="L911" s="10"/>
      <c r="M911" s="10"/>
      <c r="N911" s="10"/>
      <c r="O911" s="10"/>
    </row>
    <row r="912" ht="14.25" customHeight="1">
      <c r="K912" s="9"/>
      <c r="L912" s="10"/>
      <c r="M912" s="10"/>
      <c r="N912" s="10"/>
      <c r="O912" s="10"/>
    </row>
    <row r="913" ht="14.25" customHeight="1">
      <c r="K913" s="9"/>
      <c r="L913" s="10"/>
      <c r="M913" s="10"/>
      <c r="N913" s="10"/>
      <c r="O913" s="10"/>
    </row>
    <row r="914" ht="14.25" customHeight="1">
      <c r="K914" s="9"/>
      <c r="L914" s="10"/>
      <c r="M914" s="10"/>
      <c r="N914" s="10"/>
      <c r="O914" s="10"/>
    </row>
    <row r="915" ht="14.25" customHeight="1">
      <c r="K915" s="9"/>
      <c r="L915" s="10"/>
      <c r="M915" s="10"/>
      <c r="N915" s="10"/>
      <c r="O915" s="10"/>
    </row>
    <row r="916" ht="14.25" customHeight="1">
      <c r="K916" s="9"/>
      <c r="L916" s="10"/>
      <c r="M916" s="10"/>
      <c r="N916" s="10"/>
      <c r="O916" s="10"/>
    </row>
    <row r="917" ht="14.25" customHeight="1">
      <c r="K917" s="9"/>
      <c r="L917" s="10"/>
      <c r="M917" s="10"/>
      <c r="N917" s="10"/>
      <c r="O917" s="10"/>
    </row>
    <row r="918" ht="14.25" customHeight="1">
      <c r="K918" s="9"/>
      <c r="L918" s="10"/>
      <c r="M918" s="10"/>
      <c r="N918" s="10"/>
      <c r="O918" s="10"/>
    </row>
    <row r="919" ht="14.25" customHeight="1">
      <c r="K919" s="9"/>
      <c r="L919" s="10"/>
      <c r="M919" s="10"/>
      <c r="N919" s="10"/>
      <c r="O919" s="10"/>
    </row>
    <row r="920" ht="14.25" customHeight="1">
      <c r="K920" s="9"/>
      <c r="L920" s="10"/>
      <c r="M920" s="10"/>
      <c r="N920" s="10"/>
      <c r="O920" s="10"/>
    </row>
    <row r="921" ht="14.25" customHeight="1">
      <c r="K921" s="9"/>
      <c r="L921" s="10"/>
      <c r="M921" s="10"/>
      <c r="N921" s="10"/>
      <c r="O921" s="10"/>
    </row>
    <row r="922" ht="14.25" customHeight="1">
      <c r="K922" s="9"/>
      <c r="L922" s="10"/>
      <c r="M922" s="10"/>
      <c r="N922" s="10"/>
      <c r="O922" s="10"/>
    </row>
    <row r="923" ht="14.25" customHeight="1">
      <c r="K923" s="9"/>
      <c r="L923" s="10"/>
      <c r="M923" s="10"/>
      <c r="N923" s="10"/>
      <c r="O923" s="10"/>
    </row>
    <row r="924" ht="14.25" customHeight="1">
      <c r="K924" s="9"/>
      <c r="L924" s="10"/>
      <c r="M924" s="10"/>
      <c r="N924" s="10"/>
      <c r="O924" s="10"/>
    </row>
    <row r="925" ht="14.25" customHeight="1">
      <c r="K925" s="9"/>
      <c r="L925" s="10"/>
      <c r="M925" s="10"/>
      <c r="N925" s="10"/>
      <c r="O925" s="10"/>
    </row>
    <row r="926" ht="14.25" customHeight="1">
      <c r="K926" s="9"/>
      <c r="L926" s="10"/>
      <c r="M926" s="10"/>
      <c r="N926" s="10"/>
      <c r="O926" s="10"/>
    </row>
    <row r="927" ht="14.25" customHeight="1">
      <c r="K927" s="9"/>
      <c r="L927" s="10"/>
      <c r="M927" s="10"/>
      <c r="N927" s="10"/>
      <c r="O927" s="10"/>
    </row>
    <row r="928" ht="14.25" customHeight="1">
      <c r="K928" s="9"/>
      <c r="L928" s="10"/>
      <c r="M928" s="10"/>
      <c r="N928" s="10"/>
      <c r="O928" s="10"/>
    </row>
    <row r="929" ht="14.25" customHeight="1">
      <c r="K929" s="9"/>
      <c r="L929" s="10"/>
      <c r="M929" s="10"/>
      <c r="N929" s="10"/>
      <c r="O929" s="10"/>
    </row>
    <row r="930" ht="14.25" customHeight="1">
      <c r="K930" s="9"/>
      <c r="L930" s="10"/>
      <c r="M930" s="10"/>
      <c r="N930" s="10"/>
      <c r="O930" s="10"/>
    </row>
    <row r="931" ht="14.25" customHeight="1">
      <c r="K931" s="9"/>
      <c r="L931" s="10"/>
      <c r="M931" s="10"/>
      <c r="N931" s="10"/>
      <c r="O931" s="10"/>
    </row>
    <row r="932" ht="14.25" customHeight="1">
      <c r="K932" s="9"/>
      <c r="L932" s="10"/>
      <c r="M932" s="10"/>
      <c r="N932" s="10"/>
      <c r="O932" s="10"/>
    </row>
    <row r="933" ht="14.25" customHeight="1">
      <c r="K933" s="9"/>
      <c r="L933" s="10"/>
      <c r="M933" s="10"/>
      <c r="N933" s="10"/>
      <c r="O933" s="10"/>
    </row>
    <row r="934" ht="14.25" customHeight="1">
      <c r="K934" s="9"/>
      <c r="L934" s="10"/>
      <c r="M934" s="10"/>
      <c r="N934" s="10"/>
      <c r="O934" s="10"/>
    </row>
    <row r="935" ht="14.25" customHeight="1">
      <c r="K935" s="9"/>
      <c r="L935" s="10"/>
      <c r="M935" s="10"/>
      <c r="N935" s="10"/>
      <c r="O935" s="10"/>
    </row>
    <row r="936" ht="14.25" customHeight="1">
      <c r="K936" s="9"/>
      <c r="L936" s="10"/>
      <c r="M936" s="10"/>
      <c r="N936" s="10"/>
      <c r="O936" s="10"/>
    </row>
    <row r="937" ht="14.25" customHeight="1">
      <c r="K937" s="9"/>
      <c r="L937" s="10"/>
      <c r="M937" s="10"/>
      <c r="N937" s="10"/>
      <c r="O937" s="10"/>
    </row>
    <row r="938" ht="14.25" customHeight="1">
      <c r="K938" s="9"/>
      <c r="L938" s="10"/>
      <c r="M938" s="10"/>
      <c r="N938" s="10"/>
      <c r="O938" s="10"/>
    </row>
    <row r="939" ht="14.25" customHeight="1">
      <c r="K939" s="9"/>
      <c r="L939" s="10"/>
      <c r="M939" s="10"/>
      <c r="N939" s="10"/>
      <c r="O939" s="10"/>
    </row>
    <row r="940" ht="14.25" customHeight="1">
      <c r="K940" s="9"/>
      <c r="L940" s="10"/>
      <c r="M940" s="10"/>
      <c r="N940" s="10"/>
      <c r="O940" s="10"/>
    </row>
    <row r="941" ht="14.25" customHeight="1">
      <c r="K941" s="9"/>
      <c r="L941" s="10"/>
      <c r="M941" s="10"/>
      <c r="N941" s="10"/>
      <c r="O941" s="10"/>
    </row>
    <row r="942" ht="14.25" customHeight="1">
      <c r="K942" s="9"/>
      <c r="L942" s="10"/>
      <c r="M942" s="10"/>
      <c r="N942" s="10"/>
      <c r="O942" s="10"/>
    </row>
    <row r="943" ht="14.25" customHeight="1">
      <c r="K943" s="9"/>
      <c r="L943" s="10"/>
      <c r="M943" s="10"/>
      <c r="N943" s="10"/>
      <c r="O943" s="10"/>
    </row>
    <row r="944" ht="14.25" customHeight="1">
      <c r="K944" s="9"/>
      <c r="L944" s="10"/>
      <c r="M944" s="10"/>
      <c r="N944" s="10"/>
      <c r="O944" s="10"/>
    </row>
    <row r="945" ht="14.25" customHeight="1">
      <c r="K945" s="9"/>
      <c r="L945" s="10"/>
      <c r="M945" s="10"/>
      <c r="N945" s="10"/>
      <c r="O945" s="10"/>
    </row>
    <row r="946" ht="14.25" customHeight="1">
      <c r="K946" s="9"/>
      <c r="L946" s="10"/>
      <c r="M946" s="10"/>
      <c r="N946" s="10"/>
      <c r="O946" s="10"/>
    </row>
    <row r="947" ht="14.25" customHeight="1">
      <c r="K947" s="9"/>
      <c r="L947" s="10"/>
      <c r="M947" s="10"/>
      <c r="N947" s="10"/>
      <c r="O947" s="10"/>
    </row>
    <row r="948" ht="14.25" customHeight="1">
      <c r="K948" s="9"/>
      <c r="L948" s="10"/>
      <c r="M948" s="10"/>
      <c r="N948" s="10"/>
      <c r="O948" s="10"/>
    </row>
    <row r="949" ht="14.25" customHeight="1">
      <c r="K949" s="9"/>
      <c r="L949" s="10"/>
      <c r="M949" s="10"/>
      <c r="N949" s="10"/>
      <c r="O949" s="10"/>
    </row>
    <row r="950" ht="14.25" customHeight="1">
      <c r="K950" s="9"/>
      <c r="L950" s="10"/>
      <c r="M950" s="10"/>
      <c r="N950" s="10"/>
      <c r="O950" s="10"/>
    </row>
    <row r="951" ht="14.25" customHeight="1">
      <c r="K951" s="9"/>
      <c r="L951" s="10"/>
      <c r="M951" s="10"/>
      <c r="N951" s="10"/>
      <c r="O951" s="10"/>
    </row>
    <row r="952" ht="14.25" customHeight="1">
      <c r="K952" s="9"/>
      <c r="L952" s="10"/>
      <c r="M952" s="10"/>
      <c r="N952" s="10"/>
      <c r="O952" s="10"/>
    </row>
    <row r="953" ht="14.25" customHeight="1">
      <c r="K953" s="9"/>
      <c r="L953" s="10"/>
      <c r="M953" s="10"/>
      <c r="N953" s="10"/>
      <c r="O953" s="10"/>
    </row>
    <row r="954" ht="14.25" customHeight="1">
      <c r="K954" s="9"/>
      <c r="L954" s="10"/>
      <c r="M954" s="10"/>
      <c r="N954" s="10"/>
      <c r="O954" s="10"/>
    </row>
    <row r="955" ht="14.25" customHeight="1">
      <c r="K955" s="9"/>
      <c r="L955" s="10"/>
      <c r="M955" s="10"/>
      <c r="N955" s="10"/>
      <c r="O955" s="10"/>
    </row>
    <row r="956" ht="14.25" customHeight="1">
      <c r="K956" s="9"/>
      <c r="L956" s="10"/>
      <c r="M956" s="10"/>
      <c r="N956" s="10"/>
      <c r="O956" s="10"/>
    </row>
    <row r="957" ht="14.25" customHeight="1">
      <c r="K957" s="9"/>
      <c r="L957" s="10"/>
      <c r="M957" s="10"/>
      <c r="N957" s="10"/>
      <c r="O957" s="10"/>
    </row>
    <row r="958" ht="14.25" customHeight="1">
      <c r="K958" s="9"/>
      <c r="L958" s="10"/>
      <c r="M958" s="10"/>
      <c r="N958" s="10"/>
      <c r="O958" s="10"/>
    </row>
    <row r="959" ht="14.25" customHeight="1">
      <c r="K959" s="9"/>
      <c r="L959" s="10"/>
      <c r="M959" s="10"/>
      <c r="N959" s="10"/>
      <c r="O959" s="10"/>
    </row>
    <row r="960" ht="14.25" customHeight="1">
      <c r="K960" s="9"/>
      <c r="L960" s="10"/>
      <c r="M960" s="10"/>
      <c r="N960" s="10"/>
      <c r="O960" s="10"/>
    </row>
    <row r="961" ht="14.25" customHeight="1">
      <c r="K961" s="9"/>
      <c r="L961" s="10"/>
      <c r="M961" s="10"/>
      <c r="N961" s="10"/>
      <c r="O961" s="10"/>
    </row>
    <row r="962" ht="14.25" customHeight="1">
      <c r="K962" s="9"/>
      <c r="L962" s="10"/>
      <c r="M962" s="10"/>
      <c r="N962" s="10"/>
      <c r="O962" s="10"/>
    </row>
    <row r="963" ht="14.25" customHeight="1">
      <c r="K963" s="9"/>
      <c r="L963" s="10"/>
      <c r="M963" s="10"/>
      <c r="N963" s="10"/>
      <c r="O963" s="10"/>
    </row>
    <row r="964" ht="14.25" customHeight="1">
      <c r="K964" s="9"/>
      <c r="L964" s="10"/>
      <c r="M964" s="10"/>
      <c r="N964" s="10"/>
      <c r="O964" s="10"/>
    </row>
    <row r="965" ht="14.25" customHeight="1">
      <c r="K965" s="9"/>
      <c r="L965" s="10"/>
      <c r="M965" s="10"/>
      <c r="N965" s="10"/>
      <c r="O965" s="10"/>
    </row>
    <row r="966" ht="14.25" customHeight="1">
      <c r="K966" s="9"/>
      <c r="L966" s="10"/>
      <c r="M966" s="10"/>
      <c r="N966" s="10"/>
      <c r="O966" s="10"/>
    </row>
    <row r="967" ht="14.25" customHeight="1">
      <c r="K967" s="9"/>
      <c r="L967" s="10"/>
      <c r="M967" s="10"/>
      <c r="N967" s="10"/>
      <c r="O967" s="10"/>
    </row>
    <row r="968" ht="14.25" customHeight="1">
      <c r="K968" s="9"/>
      <c r="L968" s="10"/>
      <c r="M968" s="10"/>
      <c r="N968" s="10"/>
      <c r="O968" s="10"/>
    </row>
    <row r="969" ht="14.25" customHeight="1">
      <c r="K969" s="9"/>
      <c r="L969" s="10"/>
      <c r="M969" s="10"/>
      <c r="N969" s="10"/>
      <c r="O969" s="10"/>
    </row>
    <row r="970" ht="14.25" customHeight="1">
      <c r="K970" s="9"/>
      <c r="L970" s="10"/>
      <c r="M970" s="10"/>
      <c r="N970" s="10"/>
      <c r="O970" s="10"/>
    </row>
    <row r="971" ht="14.25" customHeight="1">
      <c r="K971" s="9"/>
      <c r="L971" s="10"/>
      <c r="M971" s="10"/>
      <c r="N971" s="10"/>
      <c r="O971" s="10"/>
    </row>
    <row r="972" ht="14.25" customHeight="1">
      <c r="K972" s="9"/>
      <c r="L972" s="10"/>
      <c r="M972" s="10"/>
      <c r="N972" s="10"/>
      <c r="O972" s="10"/>
    </row>
    <row r="973" ht="14.25" customHeight="1">
      <c r="K973" s="9"/>
      <c r="L973" s="10"/>
      <c r="M973" s="10"/>
      <c r="N973" s="10"/>
      <c r="O973" s="10"/>
    </row>
    <row r="974" ht="14.25" customHeight="1">
      <c r="K974" s="9"/>
      <c r="L974" s="10"/>
      <c r="M974" s="10"/>
      <c r="N974" s="10"/>
      <c r="O974" s="10"/>
    </row>
    <row r="975" ht="14.25" customHeight="1">
      <c r="K975" s="9"/>
      <c r="L975" s="10"/>
      <c r="M975" s="10"/>
      <c r="N975" s="10"/>
      <c r="O975" s="10"/>
    </row>
    <row r="976" ht="14.25" customHeight="1">
      <c r="K976" s="9"/>
      <c r="L976" s="10"/>
      <c r="M976" s="10"/>
      <c r="N976" s="10"/>
      <c r="O976" s="10"/>
    </row>
    <row r="977" ht="14.25" customHeight="1">
      <c r="K977" s="9"/>
      <c r="L977" s="10"/>
      <c r="M977" s="10"/>
      <c r="N977" s="10"/>
      <c r="O977" s="10"/>
    </row>
    <row r="978" ht="14.25" customHeight="1">
      <c r="K978" s="9"/>
      <c r="L978" s="10"/>
      <c r="M978" s="10"/>
      <c r="N978" s="10"/>
      <c r="O978" s="10"/>
    </row>
    <row r="979" ht="14.25" customHeight="1">
      <c r="K979" s="9"/>
      <c r="L979" s="10"/>
      <c r="M979" s="10"/>
      <c r="N979" s="10"/>
      <c r="O979" s="10"/>
    </row>
    <row r="980" ht="14.25" customHeight="1">
      <c r="K980" s="9"/>
      <c r="L980" s="10"/>
      <c r="M980" s="10"/>
      <c r="N980" s="10"/>
      <c r="O980" s="10"/>
    </row>
    <row r="981" ht="14.25" customHeight="1">
      <c r="K981" s="9"/>
      <c r="L981" s="10"/>
      <c r="M981" s="10"/>
      <c r="N981" s="10"/>
      <c r="O981" s="10"/>
    </row>
    <row r="982" ht="14.25" customHeight="1">
      <c r="K982" s="9"/>
      <c r="L982" s="10"/>
      <c r="M982" s="10"/>
      <c r="N982" s="10"/>
      <c r="O982" s="10"/>
    </row>
    <row r="983" ht="14.25" customHeight="1">
      <c r="K983" s="9"/>
      <c r="L983" s="10"/>
      <c r="M983" s="10"/>
      <c r="N983" s="10"/>
      <c r="O983" s="10"/>
    </row>
    <row r="984" ht="14.25" customHeight="1">
      <c r="K984" s="9"/>
      <c r="L984" s="10"/>
      <c r="M984" s="10"/>
      <c r="N984" s="10"/>
      <c r="O984" s="10"/>
    </row>
    <row r="985" ht="14.25" customHeight="1">
      <c r="K985" s="9"/>
      <c r="L985" s="10"/>
      <c r="M985" s="10"/>
      <c r="N985" s="10"/>
      <c r="O985" s="10"/>
    </row>
    <row r="986" ht="14.25" customHeight="1">
      <c r="K986" s="9"/>
      <c r="L986" s="10"/>
      <c r="M986" s="10"/>
      <c r="N986" s="10"/>
      <c r="O986" s="10"/>
    </row>
    <row r="987" ht="14.25" customHeight="1">
      <c r="K987" s="9"/>
      <c r="L987" s="10"/>
      <c r="M987" s="10"/>
      <c r="N987" s="10"/>
      <c r="O987" s="10"/>
    </row>
    <row r="988" ht="14.25" customHeight="1">
      <c r="K988" s="9"/>
      <c r="L988" s="10"/>
      <c r="M988" s="10"/>
      <c r="N988" s="10"/>
      <c r="O988" s="10"/>
    </row>
    <row r="989" ht="14.25" customHeight="1">
      <c r="K989" s="9"/>
      <c r="L989" s="10"/>
      <c r="M989" s="10"/>
      <c r="N989" s="10"/>
      <c r="O989" s="10"/>
    </row>
    <row r="990" ht="14.25" customHeight="1">
      <c r="K990" s="9"/>
      <c r="L990" s="10"/>
      <c r="M990" s="10"/>
      <c r="N990" s="10"/>
      <c r="O990" s="10"/>
    </row>
    <row r="991" ht="14.25" customHeight="1">
      <c r="K991" s="9"/>
      <c r="L991" s="10"/>
      <c r="M991" s="10"/>
      <c r="N991" s="10"/>
      <c r="O991" s="10"/>
    </row>
    <row r="992" ht="14.25" customHeight="1">
      <c r="K992" s="9"/>
      <c r="L992" s="10"/>
      <c r="M992" s="10"/>
      <c r="N992" s="10"/>
      <c r="O992" s="10"/>
    </row>
    <row r="993" ht="14.25" customHeight="1">
      <c r="K993" s="9"/>
      <c r="L993" s="10"/>
      <c r="M993" s="10"/>
      <c r="N993" s="10"/>
      <c r="O993" s="10"/>
    </row>
    <row r="994" ht="14.25" customHeight="1">
      <c r="K994" s="9"/>
      <c r="L994" s="10"/>
      <c r="M994" s="10"/>
      <c r="N994" s="10"/>
      <c r="O994" s="10"/>
    </row>
    <row r="995" ht="14.25" customHeight="1">
      <c r="K995" s="9"/>
      <c r="L995" s="10"/>
      <c r="M995" s="10"/>
      <c r="N995" s="10"/>
      <c r="O995" s="10"/>
    </row>
    <row r="996" ht="14.25" customHeight="1">
      <c r="K996" s="9"/>
      <c r="L996" s="10"/>
      <c r="M996" s="10"/>
      <c r="N996" s="10"/>
      <c r="O996" s="10"/>
    </row>
    <row r="997" ht="14.25" customHeight="1">
      <c r="K997" s="9"/>
      <c r="L997" s="10"/>
      <c r="M997" s="10"/>
      <c r="N997" s="10"/>
      <c r="O997" s="10"/>
    </row>
    <row r="998" ht="14.25" customHeight="1">
      <c r="K998" s="9"/>
      <c r="L998" s="10"/>
      <c r="M998" s="10"/>
      <c r="N998" s="10"/>
      <c r="O998" s="10"/>
    </row>
    <row r="999" ht="14.25" customHeight="1">
      <c r="K999" s="9"/>
      <c r="L999" s="10"/>
      <c r="M999" s="10"/>
      <c r="N999" s="10"/>
      <c r="O999" s="10"/>
    </row>
    <row r="1000" ht="14.25" customHeight="1">
      <c r="K1000" s="9"/>
      <c r="L1000" s="10"/>
      <c r="M1000" s="10"/>
      <c r="N1000" s="10"/>
      <c r="O1000" s="10"/>
    </row>
  </sheetData>
  <mergeCells count="2">
    <mergeCell ref="E6:I6"/>
    <mergeCell ref="K6:O6"/>
  </mergeCells>
  <printOptions/>
  <pageMargins bottom="0.75" footer="0.0" header="0.0" left="0.7" right="0.7" top="0.75"/>
  <pageSetup orientation="portrait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ySplit="8.0" topLeftCell="E9" activePane="bottomRight" state="frozen"/>
      <selection activeCell="E1" sqref="E1" pane="topRight"/>
      <selection activeCell="A9" sqref="A9" pane="bottomLeft"/>
      <selection activeCell="E9" sqref="E9" pane="bottomRight"/>
    </sheetView>
  </sheetViews>
  <sheetFormatPr customHeight="1" defaultColWidth="14.43" defaultRowHeight="15.0" outlineLevelRow="1"/>
  <cols>
    <col customWidth="1" min="1" max="1" width="2.86"/>
    <col customWidth="1" min="2" max="2" width="10.14"/>
    <col customWidth="1" min="3" max="3" width="14.86"/>
    <col customWidth="1" min="4" max="4" width="32.57"/>
    <col customWidth="1" min="5" max="5" width="10.14"/>
    <col customWidth="1" min="6" max="8" width="9.86"/>
    <col customWidth="1" min="9" max="9" width="8.43"/>
    <col customWidth="1" min="10" max="10" width="1.71"/>
    <col customWidth="1" min="11" max="11" width="9.43"/>
    <col customWidth="1" min="12" max="12" width="10.71"/>
    <col customWidth="1" min="13" max="13" width="9.86"/>
    <col customWidth="1" min="14" max="15" width="10.71"/>
    <col customWidth="1" min="16" max="16" width="1.71"/>
    <col customWidth="1" min="17" max="26" width="8.71"/>
  </cols>
  <sheetData>
    <row r="1" ht="14.25" customHeight="1">
      <c r="K1" s="9"/>
      <c r="L1" s="10"/>
      <c r="M1" s="10"/>
      <c r="N1" s="10"/>
      <c r="O1" s="10"/>
    </row>
    <row r="2" ht="14.25" customHeight="1">
      <c r="H2" s="11" t="str">
        <f t="shared" ref="H2:I2" si="1">H56</f>
        <v>GM $</v>
      </c>
      <c r="I2" s="11" t="str">
        <f t="shared" si="1"/>
        <v>GM %</v>
      </c>
      <c r="K2" s="9"/>
      <c r="L2" s="10"/>
      <c r="M2" s="10"/>
      <c r="N2" s="11" t="str">
        <f t="shared" ref="N2:O2" si="2">N56</f>
        <v>GM $</v>
      </c>
      <c r="O2" s="11" t="str">
        <f t="shared" si="2"/>
        <v>GM %</v>
      </c>
    </row>
    <row r="3" ht="14.25" customHeight="1">
      <c r="H3" s="12">
        <f t="shared" ref="H3:I3" si="3">H57</f>
        <v>2109.65</v>
      </c>
      <c r="I3" s="13">
        <f t="shared" si="3"/>
        <v>0.4559029781</v>
      </c>
      <c r="K3" s="9"/>
      <c r="L3" s="10"/>
      <c r="M3" s="10"/>
      <c r="N3" s="12">
        <f t="shared" ref="N3:O3" si="4">N57</f>
        <v>2152.556169</v>
      </c>
      <c r="O3" s="13">
        <f t="shared" si="4"/>
        <v>0.4559029781</v>
      </c>
    </row>
    <row r="4" ht="14.25" customHeight="1">
      <c r="H4" s="12" t="str">
        <f t="shared" ref="H4:I4" si="5">H58</f>
        <v/>
      </c>
      <c r="I4" s="14" t="str">
        <f t="shared" si="5"/>
        <v>Chg</v>
      </c>
      <c r="K4" s="9"/>
      <c r="L4" s="10"/>
      <c r="M4" s="10"/>
      <c r="N4" s="12">
        <f t="shared" ref="N4:O4" si="6">N58</f>
        <v>42.90616903</v>
      </c>
      <c r="O4" s="14" t="str">
        <f t="shared" si="6"/>
        <v>Chg</v>
      </c>
    </row>
    <row r="5" ht="14.25" customHeight="1">
      <c r="B5" s="15" t="s">
        <v>2112</v>
      </c>
      <c r="K5" s="9"/>
      <c r="L5" s="10"/>
      <c r="M5" s="10"/>
      <c r="N5" s="10"/>
      <c r="O5" s="10"/>
    </row>
    <row r="6" ht="14.25" customHeight="1">
      <c r="E6" s="16" t="s">
        <v>2113</v>
      </c>
      <c r="F6" s="17"/>
      <c r="G6" s="17"/>
      <c r="H6" s="17"/>
      <c r="I6" s="18"/>
      <c r="K6" s="16" t="s">
        <v>2114</v>
      </c>
      <c r="L6" s="17"/>
      <c r="M6" s="17"/>
      <c r="N6" s="17"/>
      <c r="O6" s="18"/>
    </row>
    <row r="7" ht="14.25" customHeight="1">
      <c r="B7" s="19" t="s">
        <v>2115</v>
      </c>
      <c r="C7" s="19" t="s">
        <v>2116</v>
      </c>
      <c r="D7" s="19" t="s">
        <v>2117</v>
      </c>
      <c r="E7" s="20" t="s">
        <v>2118</v>
      </c>
      <c r="F7" s="21" t="s">
        <v>2119</v>
      </c>
      <c r="G7" s="21" t="s">
        <v>2120</v>
      </c>
      <c r="H7" s="21" t="s">
        <v>2121</v>
      </c>
      <c r="I7" s="22" t="s">
        <v>2122</v>
      </c>
      <c r="J7" s="23"/>
      <c r="K7" s="20" t="s">
        <v>2123</v>
      </c>
      <c r="L7" s="21" t="s">
        <v>2124</v>
      </c>
      <c r="M7" s="21" t="s">
        <v>2120</v>
      </c>
      <c r="N7" s="21" t="s">
        <v>2121</v>
      </c>
      <c r="O7" s="22" t="s">
        <v>2122</v>
      </c>
    </row>
    <row r="8" ht="14.25" customHeight="1">
      <c r="B8" s="23"/>
      <c r="C8" s="23"/>
      <c r="D8" s="23"/>
      <c r="E8" s="24"/>
      <c r="F8" s="23"/>
      <c r="G8" s="23"/>
      <c r="H8" s="23"/>
      <c r="I8" s="25"/>
      <c r="J8" s="23"/>
      <c r="K8" s="24"/>
      <c r="L8" s="23"/>
      <c r="M8" s="23"/>
      <c r="N8" s="23"/>
      <c r="O8" s="25"/>
    </row>
    <row r="9" ht="14.25" customHeight="1">
      <c r="B9" s="26" t="s">
        <v>1728</v>
      </c>
      <c r="C9" s="26" t="s">
        <v>2125</v>
      </c>
      <c r="D9" s="1" t="s">
        <v>2126</v>
      </c>
      <c r="E9" s="27">
        <v>24.0</v>
      </c>
      <c r="F9" s="28">
        <v>49.99</v>
      </c>
      <c r="G9" s="28">
        <v>24.018</v>
      </c>
      <c r="H9" s="29">
        <f t="shared" ref="H9:H13" si="7">F9-G9</f>
        <v>25.972</v>
      </c>
      <c r="I9" s="30">
        <f t="shared" ref="I9:I13" si="8">IFERROR((H9/F9),0)</f>
        <v>0.5195439088</v>
      </c>
      <c r="K9" s="31">
        <v>0.17</v>
      </c>
      <c r="L9" s="29">
        <f t="shared" ref="L9:L13" si="9">$F9*(1-K9)</f>
        <v>41.4917</v>
      </c>
      <c r="M9" s="29">
        <f t="shared" ref="M9:M13" si="10">$G9</f>
        <v>24.018</v>
      </c>
      <c r="N9" s="29">
        <f t="shared" ref="N9:N13" si="11">L9-M9</f>
        <v>17.4737</v>
      </c>
      <c r="O9" s="30">
        <f t="shared" ref="O9:O13" si="12">IFERROR((N9/L9),0)</f>
        <v>0.4211372395</v>
      </c>
    </row>
    <row r="10" ht="14.25" customHeight="1">
      <c r="E10" s="27">
        <v>48.0</v>
      </c>
      <c r="F10" s="28">
        <v>47.99</v>
      </c>
      <c r="G10" s="29">
        <f t="shared" ref="G10:G13" si="13">G9</f>
        <v>24.018</v>
      </c>
      <c r="H10" s="29">
        <f t="shared" si="7"/>
        <v>23.972</v>
      </c>
      <c r="I10" s="30">
        <f t="shared" si="8"/>
        <v>0.4995207335</v>
      </c>
      <c r="K10" s="32">
        <f t="shared" ref="K10:K13" si="14">K9</f>
        <v>0.17</v>
      </c>
      <c r="L10" s="29">
        <f t="shared" si="9"/>
        <v>39.8317</v>
      </c>
      <c r="M10" s="29">
        <f t="shared" si="10"/>
        <v>24.018</v>
      </c>
      <c r="N10" s="29">
        <f t="shared" si="11"/>
        <v>15.8137</v>
      </c>
      <c r="O10" s="30">
        <f t="shared" si="12"/>
        <v>0.3970129319</v>
      </c>
    </row>
    <row r="11" ht="14.25" customHeight="1">
      <c r="E11" s="27">
        <v>96.0</v>
      </c>
      <c r="F11" s="28">
        <v>45.99</v>
      </c>
      <c r="G11" s="29">
        <f t="shared" si="13"/>
        <v>24.018</v>
      </c>
      <c r="H11" s="29">
        <f t="shared" si="7"/>
        <v>21.972</v>
      </c>
      <c r="I11" s="30">
        <f t="shared" si="8"/>
        <v>0.4777560339</v>
      </c>
      <c r="K11" s="32">
        <f t="shared" si="14"/>
        <v>0.17</v>
      </c>
      <c r="L11" s="29">
        <f t="shared" si="9"/>
        <v>38.1717</v>
      </c>
      <c r="M11" s="29">
        <f t="shared" si="10"/>
        <v>24.018</v>
      </c>
      <c r="N11" s="29">
        <f t="shared" si="11"/>
        <v>14.1537</v>
      </c>
      <c r="O11" s="30">
        <f t="shared" si="12"/>
        <v>0.3707904023</v>
      </c>
    </row>
    <row r="12" ht="14.25" customHeight="1">
      <c r="E12" s="27">
        <v>240.0</v>
      </c>
      <c r="F12" s="28">
        <v>42.99</v>
      </c>
      <c r="G12" s="29">
        <f t="shared" si="13"/>
        <v>24.018</v>
      </c>
      <c r="H12" s="29">
        <f t="shared" si="7"/>
        <v>18.972</v>
      </c>
      <c r="I12" s="30">
        <f t="shared" si="8"/>
        <v>0.441311933</v>
      </c>
      <c r="K12" s="32">
        <f t="shared" si="14"/>
        <v>0.17</v>
      </c>
      <c r="L12" s="29">
        <f t="shared" si="9"/>
        <v>35.6817</v>
      </c>
      <c r="M12" s="29">
        <f t="shared" si="10"/>
        <v>24.018</v>
      </c>
      <c r="N12" s="29">
        <f t="shared" si="11"/>
        <v>11.6637</v>
      </c>
      <c r="O12" s="30">
        <f t="shared" si="12"/>
        <v>0.326881847</v>
      </c>
    </row>
    <row r="13" ht="14.25" customHeight="1">
      <c r="E13" s="27">
        <v>432.0</v>
      </c>
      <c r="F13" s="28">
        <v>38.99</v>
      </c>
      <c r="G13" s="29">
        <f t="shared" si="13"/>
        <v>24.018</v>
      </c>
      <c r="H13" s="29">
        <f t="shared" si="7"/>
        <v>14.972</v>
      </c>
      <c r="I13" s="30">
        <f t="shared" si="8"/>
        <v>0.3839958964</v>
      </c>
      <c r="K13" s="32">
        <f t="shared" si="14"/>
        <v>0.17</v>
      </c>
      <c r="L13" s="29">
        <f t="shared" si="9"/>
        <v>32.3617</v>
      </c>
      <c r="M13" s="29">
        <f t="shared" si="10"/>
        <v>24.018</v>
      </c>
      <c r="N13" s="29">
        <f t="shared" si="11"/>
        <v>8.3437</v>
      </c>
      <c r="O13" s="30">
        <f t="shared" si="12"/>
        <v>0.2578263812</v>
      </c>
    </row>
    <row r="14" ht="14.25" customHeight="1">
      <c r="E14" s="33"/>
      <c r="F14" s="34"/>
      <c r="G14" s="34"/>
      <c r="H14" s="34"/>
      <c r="I14" s="35"/>
      <c r="K14" s="33"/>
      <c r="L14" s="34"/>
      <c r="M14" s="34"/>
      <c r="N14" s="34"/>
      <c r="O14" s="35"/>
    </row>
    <row r="15" ht="14.25" customHeight="1">
      <c r="B15" s="1"/>
      <c r="C15" s="1"/>
      <c r="D15" s="1" t="s">
        <v>2127</v>
      </c>
      <c r="E15" s="36" t="s">
        <v>2128</v>
      </c>
      <c r="F15" s="28">
        <v>105.0</v>
      </c>
      <c r="G15" s="28">
        <v>44.0</v>
      </c>
      <c r="H15" s="29">
        <f>F15-G15</f>
        <v>61</v>
      </c>
      <c r="I15" s="30">
        <f>IFERROR((H15/F15),0)</f>
        <v>0.580952381</v>
      </c>
      <c r="K15" s="31">
        <v>0.0</v>
      </c>
      <c r="L15" s="29">
        <f>$F15*(1-K15)</f>
        <v>105</v>
      </c>
      <c r="M15" s="29">
        <f>$G15</f>
        <v>44</v>
      </c>
      <c r="N15" s="29">
        <f>L15-M15</f>
        <v>61</v>
      </c>
      <c r="O15" s="30">
        <f>IFERROR((N15/L15),0)</f>
        <v>0.580952381</v>
      </c>
    </row>
    <row r="16" ht="14.25" customHeight="1">
      <c r="E16" s="33"/>
      <c r="F16" s="34"/>
      <c r="G16" s="34"/>
      <c r="H16" s="34"/>
      <c r="I16" s="35"/>
      <c r="K16" s="33"/>
      <c r="L16" s="34"/>
      <c r="M16" s="34"/>
      <c r="N16" s="34"/>
      <c r="O16" s="35"/>
    </row>
    <row r="17" ht="14.25" customHeight="1">
      <c r="D17" s="1" t="s">
        <v>2129</v>
      </c>
      <c r="E17" s="36" t="s">
        <v>2128</v>
      </c>
      <c r="F17" s="29">
        <f>IFERROR(VLOOKUP($B$9,Data!$B:$I,8,FALSE),0)</f>
        <v>113.05</v>
      </c>
      <c r="G17" s="29">
        <f>F17*0.7</f>
        <v>79.135</v>
      </c>
      <c r="H17" s="29">
        <f t="shared" ref="H17:H18" si="15">F17-G17</f>
        <v>33.915</v>
      </c>
      <c r="I17" s="30">
        <f t="shared" ref="I17:I18" si="16">IFERROR((H17/F17),0)</f>
        <v>0.3</v>
      </c>
      <c r="K17" s="31">
        <v>1.0</v>
      </c>
      <c r="L17" s="29">
        <f t="shared" ref="L17:L18" si="17">$F17*(1-K17)</f>
        <v>0</v>
      </c>
      <c r="M17" s="29">
        <f t="shared" ref="M17:M18" si="18">$G17</f>
        <v>79.135</v>
      </c>
      <c r="N17" s="29">
        <f t="shared" ref="N17:N18" si="19">L17-M17</f>
        <v>-79.135</v>
      </c>
      <c r="O17" s="30">
        <f t="shared" ref="O17:O18" si="20">IFERROR((N17/L17),0)</f>
        <v>0</v>
      </c>
    </row>
    <row r="18" ht="14.25" customHeight="1">
      <c r="D18" s="1" t="s">
        <v>2130</v>
      </c>
      <c r="E18" s="36" t="s">
        <v>2128</v>
      </c>
      <c r="F18" s="29">
        <f>IFERROR(VLOOKUP($B$9,Data!$B:$I,7,FALSE),0)</f>
        <v>24</v>
      </c>
      <c r="G18" s="29">
        <v>0.0</v>
      </c>
      <c r="H18" s="29">
        <f t="shared" si="15"/>
        <v>24</v>
      </c>
      <c r="I18" s="30">
        <f t="shared" si="16"/>
        <v>1</v>
      </c>
      <c r="K18" s="31">
        <v>0.0</v>
      </c>
      <c r="L18" s="29">
        <f t="shared" si="17"/>
        <v>24</v>
      </c>
      <c r="M18" s="29">
        <f t="shared" si="18"/>
        <v>0</v>
      </c>
      <c r="N18" s="29">
        <f t="shared" si="19"/>
        <v>24</v>
      </c>
      <c r="O18" s="30">
        <f t="shared" si="20"/>
        <v>1</v>
      </c>
    </row>
    <row r="19" ht="14.25" customHeight="1">
      <c r="E19" s="33"/>
      <c r="F19" s="34"/>
      <c r="G19" s="34"/>
      <c r="H19" s="34"/>
      <c r="I19" s="35"/>
      <c r="K19" s="37"/>
      <c r="L19" s="34"/>
      <c r="M19" s="34"/>
      <c r="N19" s="34"/>
      <c r="O19" s="35"/>
    </row>
    <row r="20" ht="14.25" customHeight="1">
      <c r="B20" s="1"/>
      <c r="C20" s="1"/>
      <c r="D20" s="38" t="s">
        <v>2131</v>
      </c>
      <c r="E20" s="39">
        <f t="shared" ref="E20:E24" si="22">E9</f>
        <v>24</v>
      </c>
      <c r="F20" s="40">
        <f t="shared" ref="F20:F24" si="23">E20*F9+F$15+F$17+F$18</f>
        <v>1441.81</v>
      </c>
      <c r="G20" s="40">
        <f t="shared" ref="G20:G24" si="24">E20*G9+G$15+G$17+G$18</f>
        <v>699.567</v>
      </c>
      <c r="H20" s="40">
        <f t="shared" ref="H20:H24" si="25">F20-G20</f>
        <v>742.243</v>
      </c>
      <c r="I20" s="41">
        <f t="shared" ref="I20:I24" si="26">IFERROR((H20/F20),0)</f>
        <v>0.5147994535</v>
      </c>
      <c r="J20" s="42"/>
      <c r="K20" s="39">
        <f>$E$20</f>
        <v>24</v>
      </c>
      <c r="L20" s="40">
        <f t="shared" ref="L20:M20" si="21">$E20*L9+L$15+L$17+L$18</f>
        <v>1124.8008</v>
      </c>
      <c r="M20" s="40">
        <f t="shared" si="21"/>
        <v>699.567</v>
      </c>
      <c r="N20" s="40">
        <f t="shared" ref="N20:N24" si="28">L20-M20</f>
        <v>425.2338</v>
      </c>
      <c r="O20" s="41">
        <f t="shared" ref="O20:O24" si="29">IFERROR((N20/L20),0)</f>
        <v>0.3780525405</v>
      </c>
      <c r="P20" s="42"/>
    </row>
    <row r="21" ht="14.25" customHeight="1">
      <c r="E21" s="43">
        <f t="shared" si="22"/>
        <v>48</v>
      </c>
      <c r="F21" s="44">
        <f t="shared" si="23"/>
        <v>2545.57</v>
      </c>
      <c r="G21" s="44">
        <f t="shared" si="24"/>
        <v>1275.999</v>
      </c>
      <c r="H21" s="44">
        <f t="shared" si="25"/>
        <v>1269.571</v>
      </c>
      <c r="I21" s="45">
        <f t="shared" si="26"/>
        <v>0.4987374144</v>
      </c>
      <c r="J21" s="42"/>
      <c r="K21" s="43">
        <f>$E$21</f>
        <v>48</v>
      </c>
      <c r="L21" s="44">
        <f t="shared" ref="L21:M21" si="27">$E21*L10+L$15+L$17+L$18</f>
        <v>2040.9216</v>
      </c>
      <c r="M21" s="44">
        <f t="shared" si="27"/>
        <v>1275.999</v>
      </c>
      <c r="N21" s="44">
        <f t="shared" si="28"/>
        <v>764.9226</v>
      </c>
      <c r="O21" s="45">
        <f t="shared" si="29"/>
        <v>0.3747927407</v>
      </c>
      <c r="P21" s="42"/>
    </row>
    <row r="22" ht="14.25" customHeight="1">
      <c r="E22" s="43">
        <f t="shared" si="22"/>
        <v>96</v>
      </c>
      <c r="F22" s="44">
        <f t="shared" si="23"/>
        <v>4657.09</v>
      </c>
      <c r="G22" s="44">
        <f t="shared" si="24"/>
        <v>2428.863</v>
      </c>
      <c r="H22" s="44">
        <f t="shared" si="25"/>
        <v>2228.227</v>
      </c>
      <c r="I22" s="45">
        <f t="shared" si="26"/>
        <v>0.4784590807</v>
      </c>
      <c r="J22" s="42"/>
      <c r="K22" s="43">
        <f>$E$22</f>
        <v>96</v>
      </c>
      <c r="L22" s="44">
        <f t="shared" ref="L22:M22" si="30">$E22*L11+L$15+L$17+L$18</f>
        <v>3793.4832</v>
      </c>
      <c r="M22" s="44">
        <f t="shared" si="30"/>
        <v>2428.863</v>
      </c>
      <c r="N22" s="44">
        <f t="shared" si="28"/>
        <v>1364.6202</v>
      </c>
      <c r="O22" s="45">
        <f t="shared" si="29"/>
        <v>0.3597274927</v>
      </c>
      <c r="P22" s="42"/>
    </row>
    <row r="23" ht="14.25" customHeight="1">
      <c r="E23" s="43">
        <f t="shared" si="22"/>
        <v>240</v>
      </c>
      <c r="F23" s="44">
        <f t="shared" si="23"/>
        <v>10559.65</v>
      </c>
      <c r="G23" s="44">
        <f t="shared" si="24"/>
        <v>5887.455</v>
      </c>
      <c r="H23" s="44">
        <f t="shared" si="25"/>
        <v>4672.195</v>
      </c>
      <c r="I23" s="45">
        <f t="shared" si="26"/>
        <v>0.4424573731</v>
      </c>
      <c r="J23" s="42"/>
      <c r="K23" s="43">
        <f>$E$23</f>
        <v>240</v>
      </c>
      <c r="L23" s="44">
        <f t="shared" ref="L23:M23" si="31">$E23*L12+L$15+L$17+L$18</f>
        <v>8692.608</v>
      </c>
      <c r="M23" s="44">
        <f t="shared" si="31"/>
        <v>5887.455</v>
      </c>
      <c r="N23" s="44">
        <f t="shared" si="28"/>
        <v>2805.153</v>
      </c>
      <c r="O23" s="45">
        <f t="shared" si="29"/>
        <v>0.3227055678</v>
      </c>
      <c r="P23" s="42"/>
    </row>
    <row r="24" ht="14.25" customHeight="1">
      <c r="E24" s="46">
        <f t="shared" si="22"/>
        <v>432</v>
      </c>
      <c r="F24" s="47">
        <f t="shared" si="23"/>
        <v>17085.73</v>
      </c>
      <c r="G24" s="47">
        <f t="shared" si="24"/>
        <v>10498.911</v>
      </c>
      <c r="H24" s="47">
        <f t="shared" si="25"/>
        <v>6586.819</v>
      </c>
      <c r="I24" s="48">
        <f t="shared" si="26"/>
        <v>0.3855158076</v>
      </c>
      <c r="J24" s="42"/>
      <c r="K24" s="46">
        <f>$E$24</f>
        <v>432</v>
      </c>
      <c r="L24" s="47">
        <f t="shared" ref="L24:M24" si="32">$E24*L13+L$15+L$17+L$18</f>
        <v>14109.2544</v>
      </c>
      <c r="M24" s="47">
        <f t="shared" si="32"/>
        <v>10498.911</v>
      </c>
      <c r="N24" s="47">
        <f t="shared" si="28"/>
        <v>3610.3434</v>
      </c>
      <c r="O24" s="48">
        <f t="shared" si="29"/>
        <v>0.2558847759</v>
      </c>
      <c r="P24" s="42"/>
    </row>
    <row r="25" ht="14.25" customHeight="1">
      <c r="K25" s="9"/>
      <c r="L25" s="10"/>
      <c r="M25" s="10"/>
      <c r="N25" s="10"/>
      <c r="O25" s="10"/>
    </row>
    <row r="26" ht="14.25" customHeight="1">
      <c r="D26" s="19" t="s">
        <v>2132</v>
      </c>
      <c r="E26" s="49" t="s">
        <v>2133</v>
      </c>
      <c r="F26" s="50" t="s">
        <v>2134</v>
      </c>
      <c r="G26" s="50" t="s">
        <v>2135</v>
      </c>
      <c r="H26" s="50" t="s">
        <v>2121</v>
      </c>
      <c r="I26" s="51" t="s">
        <v>2122</v>
      </c>
      <c r="K26" s="49" t="s">
        <v>2136</v>
      </c>
      <c r="L26" s="50" t="str">
        <f>$F$26</f>
        <v>Sales</v>
      </c>
      <c r="M26" s="50" t="str">
        <f>$G$26</f>
        <v>Std Cogs</v>
      </c>
      <c r="N26" s="50" t="str">
        <f>$H$26</f>
        <v>GM $</v>
      </c>
      <c r="O26" s="51" t="str">
        <f>$I$26</f>
        <v>GM %</v>
      </c>
    </row>
    <row r="27" ht="14.25" customHeight="1">
      <c r="K27" s="9"/>
      <c r="L27" s="10"/>
      <c r="M27" s="10"/>
      <c r="N27" s="52"/>
      <c r="O27" s="10"/>
    </row>
    <row r="28" ht="14.25" customHeight="1">
      <c r="B28" s="23"/>
      <c r="C28" s="23"/>
      <c r="D28" s="53" t="s">
        <v>2137</v>
      </c>
      <c r="E28" s="54" t="s">
        <v>2138</v>
      </c>
      <c r="F28" s="55">
        <f>IFERROR(VLOOKUP($B$9,Data!$B:$Q,13,FALSE),0)</f>
        <v>4627.41</v>
      </c>
      <c r="G28" s="55">
        <f>IFERROR(VLOOKUP($B$9,Data!$B:$I,3,FALSE),0)</f>
        <v>2517.76</v>
      </c>
      <c r="H28" s="56">
        <f>F28-G28</f>
        <v>2109.65</v>
      </c>
      <c r="I28" s="57">
        <f>IFERROR((H28/F28),0)</f>
        <v>0.4559029781</v>
      </c>
      <c r="K28" s="58">
        <v>0.0</v>
      </c>
      <c r="L28" s="55">
        <f>$F$28*(1+K28)</f>
        <v>4627.41</v>
      </c>
      <c r="M28" s="55">
        <f>L28-N28</f>
        <v>3091.302823</v>
      </c>
      <c r="N28" s="56">
        <f>L28*O28</f>
        <v>1536.107177</v>
      </c>
      <c r="O28" s="57">
        <f>$I$28+(O21-$I$21)</f>
        <v>0.3319583044</v>
      </c>
    </row>
    <row r="29" ht="14.25" customHeight="1">
      <c r="D29" s="59" t="s">
        <v>2139</v>
      </c>
      <c r="I29" s="60"/>
      <c r="K29" s="9"/>
      <c r="L29" s="10"/>
      <c r="M29" s="61"/>
      <c r="N29" s="62">
        <f>N28-H28</f>
        <v>-573.5428226</v>
      </c>
      <c r="O29" s="60"/>
    </row>
    <row r="30" ht="14.25" customHeight="1">
      <c r="D30" s="63"/>
      <c r="F30" s="10"/>
      <c r="I30" s="60"/>
      <c r="K30" s="9"/>
      <c r="L30" s="10"/>
      <c r="M30" s="10"/>
      <c r="N30" s="10"/>
      <c r="O30" s="60"/>
    </row>
    <row r="31" ht="14.25" hidden="1" customHeight="1" outlineLevel="1">
      <c r="D31" s="34" t="s">
        <v>2140</v>
      </c>
      <c r="E31" s="1" t="str">
        <f>E28</f>
        <v>2024 Total</v>
      </c>
      <c r="F31" s="61">
        <f>IFERROR(VLOOKUP($B$9,Data!$B:$Q,9,FALSE),0)</f>
        <v>3267.68</v>
      </c>
      <c r="I31" s="60"/>
      <c r="J31" s="60"/>
      <c r="K31" s="60"/>
      <c r="L31" s="60"/>
      <c r="M31" s="60"/>
      <c r="N31" s="60"/>
      <c r="O31" s="60"/>
      <c r="P31" s="60"/>
    </row>
    <row r="32" ht="14.25" hidden="1" customHeight="1" outlineLevel="1">
      <c r="D32" s="34" t="s">
        <v>2141</v>
      </c>
      <c r="E32" s="1" t="str">
        <f t="shared" ref="E32:E40" si="33">$E$31</f>
        <v>2024 Total</v>
      </c>
      <c r="F32" s="61">
        <f>IFERROR(VLOOKUP($B$9,Data!$B:$Q,10,FALSE),0)</f>
        <v>948.58</v>
      </c>
      <c r="I32" s="60"/>
      <c r="J32" s="60"/>
      <c r="K32" s="60"/>
      <c r="L32" s="60"/>
      <c r="M32" s="60"/>
      <c r="N32" s="60"/>
      <c r="O32" s="60"/>
      <c r="P32" s="60"/>
    </row>
    <row r="33" ht="14.25" hidden="1" customHeight="1" outlineLevel="1">
      <c r="D33" s="34" t="s">
        <v>2142</v>
      </c>
      <c r="E33" s="1" t="str">
        <f t="shared" si="33"/>
        <v>2024 Total</v>
      </c>
      <c r="F33" s="61">
        <f>IFERROR(VLOOKUP($B$9,Data!$B:$Q,12,FALSE),0)</f>
        <v>339.15</v>
      </c>
      <c r="I33" s="60"/>
      <c r="J33" s="60"/>
      <c r="K33" s="60"/>
      <c r="L33" s="60"/>
      <c r="M33" s="60"/>
      <c r="N33" s="60"/>
      <c r="O33" s="60"/>
      <c r="P33" s="60"/>
    </row>
    <row r="34" ht="14.25" hidden="1" customHeight="1" outlineLevel="1">
      <c r="D34" s="34" t="s">
        <v>2130</v>
      </c>
      <c r="E34" s="1" t="str">
        <f t="shared" si="33"/>
        <v>2024 Total</v>
      </c>
      <c r="F34" s="61">
        <f>IFERROR(VLOOKUP($B$9,Data!$B:$Q,11,FALSE),0)</f>
        <v>72</v>
      </c>
      <c r="I34" s="60"/>
      <c r="J34" s="60"/>
      <c r="K34" s="60"/>
      <c r="L34" s="60"/>
      <c r="M34" s="60"/>
      <c r="N34" s="60"/>
      <c r="O34" s="60"/>
      <c r="P34" s="60"/>
    </row>
    <row r="35" ht="14.25" hidden="1" customHeight="1" outlineLevel="1">
      <c r="D35" s="34" t="s">
        <v>2143</v>
      </c>
      <c r="E35" s="1" t="str">
        <f t="shared" si="33"/>
        <v>2024 Total</v>
      </c>
      <c r="F35" s="61">
        <f>SUM(F31:F34)</f>
        <v>4627.41</v>
      </c>
      <c r="I35" s="60"/>
      <c r="J35" s="60"/>
      <c r="K35" s="60"/>
      <c r="L35" s="60"/>
      <c r="M35" s="60"/>
      <c r="N35" s="60"/>
      <c r="O35" s="60"/>
      <c r="P35" s="60"/>
    </row>
    <row r="36" ht="14.25" hidden="1" customHeight="1" outlineLevel="1">
      <c r="D36" s="34" t="s">
        <v>2144</v>
      </c>
      <c r="E36" s="1" t="str">
        <f t="shared" si="33"/>
        <v>2024 Total</v>
      </c>
      <c r="F36" s="64">
        <f>IFERROR(VLOOKUP($B$9,Data!$B:$Q,14,FALSE),0)</f>
        <v>112</v>
      </c>
      <c r="I36" s="60"/>
      <c r="J36" s="60"/>
      <c r="K36" s="60"/>
      <c r="L36" s="60"/>
      <c r="M36" s="60"/>
      <c r="N36" s="60"/>
      <c r="O36" s="60"/>
      <c r="P36" s="60"/>
    </row>
    <row r="37" ht="14.25" hidden="1" customHeight="1" outlineLevel="1">
      <c r="D37" s="34" t="s">
        <v>2145</v>
      </c>
      <c r="E37" s="1" t="str">
        <f t="shared" si="33"/>
        <v>2024 Total</v>
      </c>
      <c r="F37" s="65">
        <f>IFERROR((F31/F36),0)</f>
        <v>29.17571429</v>
      </c>
      <c r="I37" s="60"/>
      <c r="J37" s="60"/>
      <c r="K37" s="60"/>
      <c r="L37" s="60"/>
      <c r="M37" s="60"/>
      <c r="N37" s="60"/>
      <c r="O37" s="60"/>
      <c r="P37" s="60"/>
    </row>
    <row r="38" ht="14.25" hidden="1" customHeight="1" outlineLevel="1">
      <c r="D38" s="34" t="s">
        <v>2146</v>
      </c>
      <c r="E38" s="1" t="str">
        <f t="shared" si="33"/>
        <v>2024 Total</v>
      </c>
      <c r="F38" s="64">
        <f>IFERROR(VLOOKUP($B$9,Data!$B:$Q,6,FALSE),0)</f>
        <v>3</v>
      </c>
      <c r="I38" s="60"/>
      <c r="J38" s="60"/>
      <c r="K38" s="60"/>
      <c r="L38" s="60"/>
      <c r="M38" s="60"/>
      <c r="N38" s="60"/>
      <c r="O38" s="60"/>
      <c r="P38" s="60"/>
    </row>
    <row r="39" ht="14.25" hidden="1" customHeight="1" outlineLevel="1">
      <c r="D39" s="34" t="s">
        <v>2147</v>
      </c>
      <c r="E39" s="1" t="str">
        <f t="shared" si="33"/>
        <v>2024 Total</v>
      </c>
      <c r="F39" s="61">
        <f>IFERROR((F28/F38),0)</f>
        <v>1542.47</v>
      </c>
      <c r="I39" s="60"/>
      <c r="J39" s="60"/>
      <c r="K39" s="60"/>
      <c r="L39" s="60"/>
      <c r="M39" s="60"/>
      <c r="N39" s="60"/>
      <c r="O39" s="60"/>
      <c r="P39" s="60"/>
    </row>
    <row r="40" ht="14.25" hidden="1" customHeight="1" outlineLevel="1">
      <c r="D40" s="34" t="s">
        <v>2148</v>
      </c>
      <c r="E40" s="1" t="str">
        <f t="shared" si="33"/>
        <v>2024 Total</v>
      </c>
      <c r="F40" s="64">
        <f>IFERROR((F36/F38),0)</f>
        <v>37.33333333</v>
      </c>
      <c r="I40" s="60"/>
      <c r="J40" s="60"/>
      <c r="K40" s="60"/>
      <c r="L40" s="60"/>
      <c r="M40" s="60"/>
      <c r="N40" s="60"/>
      <c r="O40" s="60"/>
      <c r="P40" s="60"/>
    </row>
    <row r="41" ht="14.25" hidden="1" customHeight="1" outlineLevel="1">
      <c r="I41" s="60"/>
      <c r="K41" s="9"/>
      <c r="L41" s="10"/>
      <c r="M41" s="10"/>
      <c r="N41" s="10"/>
      <c r="O41" s="10"/>
    </row>
    <row r="42" ht="14.25" customHeight="1" collapsed="1">
      <c r="B42" s="23"/>
      <c r="C42" s="23"/>
      <c r="D42" s="53" t="s">
        <v>2149</v>
      </c>
      <c r="E42" s="54" t="str">
        <f t="shared" ref="E42:G42" si="34">E28</f>
        <v>2024 Total</v>
      </c>
      <c r="F42" s="55">
        <f t="shared" si="34"/>
        <v>4627.41</v>
      </c>
      <c r="G42" s="55">
        <f t="shared" si="34"/>
        <v>2517.76</v>
      </c>
      <c r="H42" s="56">
        <f>F42-G42</f>
        <v>2109.65</v>
      </c>
      <c r="I42" s="57">
        <f>IFERROR((H42/F42),0)</f>
        <v>0.4559029781</v>
      </c>
      <c r="K42" s="58">
        <f>L42/$F$42-1</f>
        <v>0.02033805088</v>
      </c>
      <c r="L42" s="55">
        <f>L49</f>
        <v>4721.5225</v>
      </c>
      <c r="M42" s="55">
        <f>L42*(1-I42)</f>
        <v>2568.966331</v>
      </c>
      <c r="N42" s="56">
        <f>L42-M42</f>
        <v>2152.556169</v>
      </c>
      <c r="O42" s="57">
        <f>IFERROR((N42/L42),0)</f>
        <v>0.4559029781</v>
      </c>
    </row>
    <row r="43" ht="14.25" customHeight="1">
      <c r="D43" s="59" t="s">
        <v>2139</v>
      </c>
      <c r="I43" s="60"/>
      <c r="K43" s="9"/>
      <c r="L43" s="10"/>
      <c r="M43" s="61"/>
      <c r="N43" s="62">
        <f>N42-H42</f>
        <v>42.90616903</v>
      </c>
      <c r="O43" s="60"/>
    </row>
    <row r="44" ht="14.25" customHeight="1">
      <c r="K44" s="9"/>
      <c r="L44" s="10"/>
      <c r="M44" s="10"/>
      <c r="N44" s="10"/>
      <c r="O44" s="10"/>
    </row>
    <row r="45" ht="14.25" customHeight="1">
      <c r="D45" s="34" t="s">
        <v>2140</v>
      </c>
      <c r="E45" s="1" t="str">
        <f t="shared" ref="E45:E53" si="35">$E31</f>
        <v>2024 Total</v>
      </c>
      <c r="F45" s="61">
        <f t="shared" ref="F45:F48" si="36">F31</f>
        <v>3267.68</v>
      </c>
      <c r="I45" s="60"/>
      <c r="K45" s="1">
        <v>2025.0</v>
      </c>
      <c r="L45" s="61">
        <f>L50*L51</f>
        <v>4237.7725</v>
      </c>
      <c r="M45" s="10"/>
      <c r="N45" s="10"/>
      <c r="O45" s="60"/>
    </row>
    <row r="46" ht="14.25" customHeight="1">
      <c r="D46" s="34" t="s">
        <v>2141</v>
      </c>
      <c r="E46" s="1" t="str">
        <f t="shared" si="35"/>
        <v>2024 Total</v>
      </c>
      <c r="F46" s="61">
        <f t="shared" si="36"/>
        <v>948.58</v>
      </c>
      <c r="I46" s="60"/>
      <c r="K46" s="1">
        <f t="shared" ref="K46:K54" si="37">$K$45</f>
        <v>2025</v>
      </c>
      <c r="L46" s="61">
        <f>L15*L52</f>
        <v>393.75</v>
      </c>
      <c r="M46" s="10"/>
      <c r="N46" s="10"/>
      <c r="O46" s="60"/>
    </row>
    <row r="47" ht="14.25" customHeight="1">
      <c r="D47" s="34" t="s">
        <v>2142</v>
      </c>
      <c r="E47" s="1" t="str">
        <f t="shared" si="35"/>
        <v>2024 Total</v>
      </c>
      <c r="F47" s="61">
        <f t="shared" si="36"/>
        <v>339.15</v>
      </c>
      <c r="I47" s="60"/>
      <c r="K47" s="1">
        <f t="shared" si="37"/>
        <v>2025</v>
      </c>
      <c r="L47" s="61">
        <f>L17*L52</f>
        <v>0</v>
      </c>
      <c r="M47" s="10"/>
      <c r="N47" s="10"/>
      <c r="O47" s="60"/>
    </row>
    <row r="48" ht="14.25" customHeight="1">
      <c r="D48" s="34" t="s">
        <v>2130</v>
      </c>
      <c r="E48" s="1" t="str">
        <f t="shared" si="35"/>
        <v>2024 Total</v>
      </c>
      <c r="F48" s="61">
        <f t="shared" si="36"/>
        <v>72</v>
      </c>
      <c r="I48" s="60"/>
      <c r="K48" s="1">
        <f t="shared" si="37"/>
        <v>2025</v>
      </c>
      <c r="L48" s="61">
        <f>L52*L18</f>
        <v>90</v>
      </c>
      <c r="M48" s="10"/>
      <c r="N48" s="10"/>
      <c r="O48" s="60"/>
    </row>
    <row r="49" ht="14.25" customHeight="1">
      <c r="D49" s="34" t="s">
        <v>2143</v>
      </c>
      <c r="E49" s="1" t="str">
        <f t="shared" si="35"/>
        <v>2024 Total</v>
      </c>
      <c r="F49" s="61">
        <f>SUM(F45:F48)</f>
        <v>4627.41</v>
      </c>
      <c r="I49" s="60"/>
      <c r="K49" s="1">
        <f t="shared" si="37"/>
        <v>2025</v>
      </c>
      <c r="L49" s="61">
        <f>SUM(L45:L48)</f>
        <v>4721.5225</v>
      </c>
      <c r="M49" s="10"/>
      <c r="N49" s="10"/>
      <c r="O49" s="60"/>
    </row>
    <row r="50" ht="14.25" customHeight="1">
      <c r="D50" s="34" t="s">
        <v>2144</v>
      </c>
      <c r="E50" s="1" t="str">
        <f t="shared" si="35"/>
        <v>2024 Total</v>
      </c>
      <c r="F50" s="64">
        <f t="shared" ref="F50:F53" si="38">F36</f>
        <v>112</v>
      </c>
      <c r="I50" s="60"/>
      <c r="K50" s="1">
        <f t="shared" si="37"/>
        <v>2025</v>
      </c>
      <c r="L50" s="64">
        <f>L52*L54</f>
        <v>175</v>
      </c>
      <c r="M50" s="10"/>
      <c r="N50" s="10"/>
      <c r="O50" s="10"/>
    </row>
    <row r="51" ht="14.25" customHeight="1">
      <c r="D51" s="34" t="s">
        <v>2145</v>
      </c>
      <c r="E51" s="1" t="str">
        <f t="shared" si="35"/>
        <v>2024 Total</v>
      </c>
      <c r="F51" s="65">
        <f t="shared" si="38"/>
        <v>29.17571429</v>
      </c>
      <c r="I51" s="60"/>
      <c r="K51" s="1">
        <f t="shared" si="37"/>
        <v>2025</v>
      </c>
      <c r="L51" s="65">
        <f>$F$51*(1-K9)</f>
        <v>24.21584286</v>
      </c>
      <c r="M51" s="10"/>
      <c r="N51" s="10"/>
      <c r="O51" s="10"/>
    </row>
    <row r="52" ht="14.25" customHeight="1">
      <c r="D52" s="34" t="s">
        <v>2146</v>
      </c>
      <c r="E52" s="1" t="str">
        <f t="shared" si="35"/>
        <v>2024 Total</v>
      </c>
      <c r="F52" s="64">
        <f t="shared" si="38"/>
        <v>3</v>
      </c>
      <c r="I52" s="60"/>
      <c r="K52" s="1">
        <f t="shared" si="37"/>
        <v>2025</v>
      </c>
      <c r="L52" s="64">
        <f>$F$52*(1+M52)</f>
        <v>3.75</v>
      </c>
      <c r="M52" s="66">
        <v>0.25</v>
      </c>
      <c r="N52" s="10"/>
      <c r="O52" s="10"/>
    </row>
    <row r="53" ht="14.25" customHeight="1">
      <c r="D53" s="34" t="s">
        <v>2147</v>
      </c>
      <c r="E53" s="1" t="str">
        <f t="shared" si="35"/>
        <v>2024 Total</v>
      </c>
      <c r="F53" s="61">
        <f t="shared" si="38"/>
        <v>1542.47</v>
      </c>
      <c r="I53" s="60"/>
      <c r="K53" s="1">
        <f t="shared" si="37"/>
        <v>2025</v>
      </c>
      <c r="L53" s="61">
        <f>L49/L52</f>
        <v>1259.072667</v>
      </c>
      <c r="M53" s="10"/>
      <c r="N53" s="10"/>
      <c r="O53" s="10"/>
    </row>
    <row r="54" ht="14.25" customHeight="1">
      <c r="D54" s="34" t="s">
        <v>2148</v>
      </c>
      <c r="E54" s="1" t="str">
        <f>$E$31</f>
        <v>2024 Total</v>
      </c>
      <c r="F54" s="64">
        <f>IFERROR((F50/F52),0)</f>
        <v>37.33333333</v>
      </c>
      <c r="K54" s="1">
        <f t="shared" si="37"/>
        <v>2025</v>
      </c>
      <c r="L54" s="64">
        <f>$F$54*(1+M54)</f>
        <v>46.66666667</v>
      </c>
      <c r="M54" s="66">
        <v>0.25</v>
      </c>
      <c r="N54" s="10"/>
      <c r="O54" s="10"/>
    </row>
    <row r="55" ht="14.25" customHeight="1">
      <c r="K55" s="9"/>
      <c r="L55" s="10"/>
      <c r="M55" s="10"/>
      <c r="N55" s="10"/>
      <c r="O55" s="10"/>
    </row>
    <row r="56" ht="14.25" customHeight="1">
      <c r="H56" s="11" t="s">
        <v>2121</v>
      </c>
      <c r="I56" s="11" t="s">
        <v>2122</v>
      </c>
      <c r="K56" s="9"/>
      <c r="L56" s="10"/>
      <c r="M56" s="10"/>
      <c r="N56" s="11" t="s">
        <v>2121</v>
      </c>
      <c r="O56" s="11" t="s">
        <v>2122</v>
      </c>
    </row>
    <row r="57" ht="14.25" customHeight="1">
      <c r="H57" s="12">
        <f t="shared" ref="H57:I57" si="39">H42</f>
        <v>2109.65</v>
      </c>
      <c r="I57" s="13">
        <f t="shared" si="39"/>
        <v>0.4559029781</v>
      </c>
      <c r="K57" s="9"/>
      <c r="L57" s="10"/>
      <c r="M57" s="10"/>
      <c r="N57" s="12">
        <f t="shared" ref="N57:O57" si="40">N42</f>
        <v>2152.556169</v>
      </c>
      <c r="O57" s="13">
        <f t="shared" si="40"/>
        <v>0.4559029781</v>
      </c>
    </row>
    <row r="58" ht="14.25" customHeight="1">
      <c r="H58" s="67" t="str">
        <f>H43</f>
        <v/>
      </c>
      <c r="I58" s="11" t="s">
        <v>2150</v>
      </c>
      <c r="K58" s="9"/>
      <c r="L58" s="10"/>
      <c r="M58" s="10"/>
      <c r="N58" s="67">
        <f>N43</f>
        <v>42.90616903</v>
      </c>
      <c r="O58" s="11" t="s">
        <v>2150</v>
      </c>
    </row>
    <row r="59" ht="14.25" customHeight="1">
      <c r="K59" s="9"/>
      <c r="L59" s="10"/>
      <c r="M59" s="10"/>
      <c r="N59" s="10"/>
      <c r="O59" s="10"/>
    </row>
    <row r="60" ht="14.25" customHeight="1">
      <c r="K60" s="9"/>
      <c r="L60" s="10"/>
      <c r="M60" s="10"/>
      <c r="N60" s="10"/>
      <c r="O60" s="10"/>
    </row>
    <row r="61" ht="14.25" customHeight="1">
      <c r="K61" s="9"/>
      <c r="L61" s="10"/>
      <c r="M61" s="10"/>
      <c r="N61" s="10"/>
      <c r="O61" s="10"/>
    </row>
    <row r="62" ht="14.25" customHeight="1">
      <c r="K62" s="9"/>
      <c r="L62" s="10"/>
      <c r="M62" s="10"/>
      <c r="N62" s="10"/>
      <c r="O62" s="10"/>
    </row>
    <row r="63" ht="14.25" customHeight="1">
      <c r="K63" s="9"/>
      <c r="L63" s="10"/>
      <c r="M63" s="10"/>
      <c r="N63" s="10"/>
      <c r="O63" s="10"/>
    </row>
    <row r="64" ht="14.25" customHeight="1">
      <c r="K64" s="9"/>
      <c r="L64" s="10"/>
      <c r="M64" s="10"/>
      <c r="N64" s="10"/>
      <c r="O64" s="10"/>
    </row>
    <row r="65" ht="14.25" customHeight="1">
      <c r="K65" s="9"/>
      <c r="L65" s="10"/>
      <c r="M65" s="10"/>
      <c r="N65" s="10"/>
      <c r="O65" s="10"/>
    </row>
    <row r="66" ht="14.25" customHeight="1">
      <c r="K66" s="9"/>
      <c r="L66" s="10"/>
      <c r="M66" s="10"/>
      <c r="N66" s="10"/>
      <c r="O66" s="10"/>
    </row>
    <row r="67" ht="14.25" customHeight="1">
      <c r="K67" s="9"/>
      <c r="L67" s="10"/>
      <c r="M67" s="10"/>
      <c r="N67" s="10"/>
      <c r="O67" s="10"/>
    </row>
    <row r="68" ht="14.25" customHeight="1">
      <c r="K68" s="9"/>
      <c r="L68" s="10"/>
      <c r="M68" s="10"/>
      <c r="N68" s="10"/>
      <c r="O68" s="10"/>
    </row>
    <row r="69" ht="14.25" customHeight="1">
      <c r="K69" s="9"/>
      <c r="L69" s="10"/>
      <c r="M69" s="10"/>
      <c r="N69" s="10"/>
      <c r="O69" s="10"/>
    </row>
    <row r="70" ht="14.25" customHeight="1">
      <c r="K70" s="9"/>
      <c r="L70" s="10"/>
      <c r="M70" s="10"/>
      <c r="N70" s="10"/>
      <c r="O70" s="10"/>
    </row>
    <row r="71" ht="14.25" customHeight="1">
      <c r="K71" s="9"/>
      <c r="L71" s="10"/>
      <c r="M71" s="10"/>
      <c r="N71" s="10"/>
      <c r="O71" s="10"/>
    </row>
    <row r="72" ht="14.25" customHeight="1">
      <c r="K72" s="9"/>
      <c r="L72" s="10"/>
      <c r="M72" s="10"/>
      <c r="N72" s="10"/>
      <c r="O72" s="10"/>
    </row>
    <row r="73" ht="14.25" customHeight="1">
      <c r="K73" s="9"/>
      <c r="L73" s="10"/>
      <c r="M73" s="10"/>
      <c r="N73" s="10"/>
      <c r="O73" s="10"/>
    </row>
    <row r="74" ht="14.25" customHeight="1">
      <c r="K74" s="9"/>
      <c r="L74" s="10"/>
      <c r="M74" s="10"/>
      <c r="N74" s="10"/>
      <c r="O74" s="10"/>
    </row>
    <row r="75" ht="14.25" customHeight="1">
      <c r="K75" s="9"/>
      <c r="L75" s="10"/>
      <c r="M75" s="10"/>
      <c r="N75" s="10"/>
      <c r="O75" s="10"/>
    </row>
    <row r="76" ht="14.25" customHeight="1">
      <c r="K76" s="9"/>
      <c r="L76" s="10"/>
      <c r="M76" s="10"/>
      <c r="N76" s="10"/>
      <c r="O76" s="10"/>
    </row>
    <row r="77" ht="14.25" customHeight="1">
      <c r="K77" s="9"/>
      <c r="L77" s="10"/>
      <c r="M77" s="10"/>
      <c r="N77" s="10"/>
      <c r="O77" s="10"/>
    </row>
    <row r="78" ht="14.25" customHeight="1">
      <c r="K78" s="9"/>
      <c r="L78" s="10"/>
      <c r="M78" s="10"/>
      <c r="N78" s="10"/>
      <c r="O78" s="10"/>
    </row>
    <row r="79" ht="14.25" customHeight="1">
      <c r="K79" s="9"/>
      <c r="L79" s="10"/>
      <c r="M79" s="10"/>
      <c r="N79" s="10"/>
      <c r="O79" s="10"/>
    </row>
    <row r="80" ht="14.25" customHeight="1">
      <c r="K80" s="9"/>
      <c r="L80" s="10"/>
      <c r="M80" s="10"/>
      <c r="N80" s="10"/>
      <c r="O80" s="10"/>
    </row>
    <row r="81" ht="14.25" customHeight="1">
      <c r="K81" s="9"/>
      <c r="L81" s="10"/>
      <c r="M81" s="10"/>
      <c r="N81" s="10"/>
      <c r="O81" s="10"/>
    </row>
    <row r="82" ht="14.25" customHeight="1">
      <c r="K82" s="9"/>
      <c r="L82" s="10"/>
      <c r="M82" s="10"/>
      <c r="N82" s="10"/>
      <c r="O82" s="10"/>
    </row>
    <row r="83" ht="14.25" customHeight="1">
      <c r="K83" s="9"/>
      <c r="L83" s="10"/>
      <c r="M83" s="10"/>
      <c r="N83" s="10"/>
      <c r="O83" s="10"/>
    </row>
    <row r="84" ht="14.25" customHeight="1">
      <c r="K84" s="9"/>
      <c r="L84" s="10"/>
      <c r="M84" s="10"/>
      <c r="N84" s="10"/>
      <c r="O84" s="10"/>
    </row>
    <row r="85" ht="14.25" customHeight="1">
      <c r="K85" s="9"/>
      <c r="L85" s="10"/>
      <c r="M85" s="10"/>
      <c r="N85" s="10"/>
      <c r="O85" s="10"/>
    </row>
    <row r="86" ht="14.25" customHeight="1">
      <c r="K86" s="9"/>
      <c r="L86" s="10"/>
      <c r="M86" s="10"/>
      <c r="N86" s="10"/>
      <c r="O86" s="10"/>
    </row>
    <row r="87" ht="14.25" customHeight="1">
      <c r="K87" s="9"/>
      <c r="L87" s="10"/>
      <c r="M87" s="10"/>
      <c r="N87" s="10"/>
      <c r="O87" s="10"/>
    </row>
    <row r="88" ht="14.25" customHeight="1">
      <c r="K88" s="9"/>
      <c r="L88" s="10"/>
      <c r="M88" s="10"/>
      <c r="N88" s="10"/>
      <c r="O88" s="10"/>
    </row>
    <row r="89" ht="14.25" customHeight="1">
      <c r="K89" s="9"/>
      <c r="L89" s="10"/>
      <c r="M89" s="10"/>
      <c r="N89" s="10"/>
      <c r="O89" s="10"/>
    </row>
    <row r="90" ht="14.25" customHeight="1">
      <c r="K90" s="9"/>
      <c r="L90" s="10"/>
      <c r="M90" s="10"/>
      <c r="N90" s="10"/>
      <c r="O90" s="10"/>
    </row>
    <row r="91" ht="14.25" customHeight="1">
      <c r="K91" s="9"/>
      <c r="L91" s="10"/>
      <c r="M91" s="10"/>
      <c r="N91" s="10"/>
      <c r="O91" s="10"/>
    </row>
    <row r="92" ht="14.25" customHeight="1">
      <c r="K92" s="9"/>
      <c r="L92" s="10"/>
      <c r="M92" s="10"/>
      <c r="N92" s="10"/>
      <c r="O92" s="10"/>
    </row>
    <row r="93" ht="14.25" customHeight="1">
      <c r="K93" s="9"/>
      <c r="L93" s="10"/>
      <c r="M93" s="10"/>
      <c r="N93" s="10"/>
      <c r="O93" s="10"/>
    </row>
    <row r="94" ht="14.25" customHeight="1">
      <c r="K94" s="9"/>
      <c r="L94" s="10"/>
      <c r="M94" s="10"/>
      <c r="N94" s="10"/>
      <c r="O94" s="10"/>
    </row>
    <row r="95" ht="14.25" customHeight="1">
      <c r="K95" s="9"/>
      <c r="L95" s="10"/>
      <c r="M95" s="10"/>
      <c r="N95" s="10"/>
      <c r="O95" s="10"/>
    </row>
    <row r="96" ht="14.25" customHeight="1">
      <c r="K96" s="9"/>
      <c r="L96" s="10"/>
      <c r="M96" s="10"/>
      <c r="N96" s="10"/>
      <c r="O96" s="10"/>
    </row>
    <row r="97" ht="14.25" customHeight="1">
      <c r="K97" s="9"/>
      <c r="L97" s="10"/>
      <c r="M97" s="10"/>
      <c r="N97" s="10"/>
      <c r="O97" s="10"/>
    </row>
    <row r="98" ht="14.25" customHeight="1">
      <c r="K98" s="9"/>
      <c r="L98" s="10"/>
      <c r="M98" s="10"/>
      <c r="N98" s="10"/>
      <c r="O98" s="10"/>
    </row>
    <row r="99" ht="14.25" customHeight="1">
      <c r="K99" s="9"/>
      <c r="L99" s="10"/>
      <c r="M99" s="10"/>
      <c r="N99" s="10"/>
      <c r="O99" s="10"/>
    </row>
    <row r="100" ht="14.25" customHeight="1">
      <c r="K100" s="9"/>
      <c r="L100" s="10"/>
      <c r="M100" s="10"/>
      <c r="N100" s="10"/>
      <c r="O100" s="10"/>
    </row>
    <row r="101" ht="14.25" customHeight="1">
      <c r="K101" s="9"/>
      <c r="L101" s="10"/>
      <c r="M101" s="10"/>
      <c r="N101" s="10"/>
      <c r="O101" s="10"/>
    </row>
    <row r="102" ht="14.25" customHeight="1">
      <c r="K102" s="9"/>
      <c r="L102" s="10"/>
      <c r="M102" s="10"/>
      <c r="N102" s="10"/>
      <c r="O102" s="10"/>
    </row>
    <row r="103" ht="14.25" customHeight="1">
      <c r="K103" s="9"/>
      <c r="L103" s="10"/>
      <c r="M103" s="10"/>
      <c r="N103" s="10"/>
      <c r="O103" s="10"/>
    </row>
    <row r="104" ht="14.25" customHeight="1">
      <c r="K104" s="9"/>
      <c r="L104" s="10"/>
      <c r="M104" s="10"/>
      <c r="N104" s="10"/>
      <c r="O104" s="10"/>
    </row>
    <row r="105" ht="14.25" customHeight="1">
      <c r="K105" s="9"/>
      <c r="L105" s="10"/>
      <c r="M105" s="10"/>
      <c r="N105" s="10"/>
      <c r="O105" s="10"/>
    </row>
    <row r="106" ht="14.25" customHeight="1">
      <c r="K106" s="9"/>
      <c r="L106" s="10"/>
      <c r="M106" s="10"/>
      <c r="N106" s="10"/>
      <c r="O106" s="10"/>
    </row>
    <row r="107" ht="14.25" customHeight="1">
      <c r="K107" s="9"/>
      <c r="L107" s="10"/>
      <c r="M107" s="10"/>
      <c r="N107" s="10"/>
      <c r="O107" s="10"/>
    </row>
    <row r="108" ht="14.25" customHeight="1">
      <c r="K108" s="9"/>
      <c r="L108" s="10"/>
      <c r="M108" s="10"/>
      <c r="N108" s="10"/>
      <c r="O108" s="10"/>
    </row>
    <row r="109" ht="14.25" customHeight="1">
      <c r="K109" s="9"/>
      <c r="L109" s="10"/>
      <c r="M109" s="10"/>
      <c r="N109" s="10"/>
      <c r="O109" s="10"/>
    </row>
    <row r="110" ht="14.25" customHeight="1">
      <c r="K110" s="9"/>
      <c r="L110" s="10"/>
      <c r="M110" s="10"/>
      <c r="N110" s="10"/>
      <c r="O110" s="10"/>
    </row>
    <row r="111" ht="14.25" customHeight="1">
      <c r="K111" s="9"/>
      <c r="L111" s="10"/>
      <c r="M111" s="10"/>
      <c r="N111" s="10"/>
      <c r="O111" s="10"/>
    </row>
    <row r="112" ht="14.25" customHeight="1">
      <c r="K112" s="9"/>
      <c r="L112" s="10"/>
      <c r="M112" s="10"/>
      <c r="N112" s="10"/>
      <c r="O112" s="10"/>
    </row>
    <row r="113" ht="14.25" customHeight="1">
      <c r="K113" s="9"/>
      <c r="L113" s="10"/>
      <c r="M113" s="10"/>
      <c r="N113" s="10"/>
      <c r="O113" s="10"/>
    </row>
    <row r="114" ht="14.25" customHeight="1">
      <c r="K114" s="9"/>
      <c r="L114" s="10"/>
      <c r="M114" s="10"/>
      <c r="N114" s="10"/>
      <c r="O114" s="10"/>
    </row>
    <row r="115" ht="14.25" customHeight="1">
      <c r="K115" s="9"/>
      <c r="L115" s="10"/>
      <c r="M115" s="10"/>
      <c r="N115" s="10"/>
      <c r="O115" s="10"/>
    </row>
    <row r="116" ht="14.25" customHeight="1">
      <c r="K116" s="9"/>
      <c r="L116" s="10"/>
      <c r="M116" s="10"/>
      <c r="N116" s="10"/>
      <c r="O116" s="10"/>
    </row>
    <row r="117" ht="14.25" customHeight="1">
      <c r="K117" s="9"/>
      <c r="L117" s="10"/>
      <c r="M117" s="10"/>
      <c r="N117" s="10"/>
      <c r="O117" s="10"/>
    </row>
    <row r="118" ht="14.25" customHeight="1">
      <c r="K118" s="9"/>
      <c r="L118" s="10"/>
      <c r="M118" s="10"/>
      <c r="N118" s="10"/>
      <c r="O118" s="10"/>
    </row>
    <row r="119" ht="14.25" customHeight="1">
      <c r="K119" s="9"/>
      <c r="L119" s="10"/>
      <c r="M119" s="10"/>
      <c r="N119" s="10"/>
      <c r="O119" s="10"/>
    </row>
    <row r="120" ht="14.25" customHeight="1">
      <c r="K120" s="9"/>
      <c r="L120" s="10"/>
      <c r="M120" s="10"/>
      <c r="N120" s="10"/>
      <c r="O120" s="10"/>
    </row>
    <row r="121" ht="14.25" customHeight="1">
      <c r="K121" s="9"/>
      <c r="L121" s="10"/>
      <c r="M121" s="10"/>
      <c r="N121" s="10"/>
      <c r="O121" s="10"/>
    </row>
    <row r="122" ht="14.25" customHeight="1">
      <c r="K122" s="9"/>
      <c r="L122" s="10"/>
      <c r="M122" s="10"/>
      <c r="N122" s="10"/>
      <c r="O122" s="10"/>
    </row>
    <row r="123" ht="14.25" customHeight="1">
      <c r="K123" s="9"/>
      <c r="L123" s="10"/>
      <c r="M123" s="10"/>
      <c r="N123" s="10"/>
      <c r="O123" s="10"/>
    </row>
    <row r="124" ht="14.25" customHeight="1">
      <c r="K124" s="9"/>
      <c r="L124" s="10"/>
      <c r="M124" s="10"/>
      <c r="N124" s="10"/>
      <c r="O124" s="10"/>
    </row>
    <row r="125" ht="14.25" customHeight="1">
      <c r="K125" s="9"/>
      <c r="L125" s="10"/>
      <c r="M125" s="10"/>
      <c r="N125" s="10"/>
      <c r="O125" s="10"/>
    </row>
    <row r="126" ht="14.25" customHeight="1">
      <c r="K126" s="9"/>
      <c r="L126" s="10"/>
      <c r="M126" s="10"/>
      <c r="N126" s="10"/>
      <c r="O126" s="10"/>
    </row>
    <row r="127" ht="14.25" customHeight="1">
      <c r="K127" s="9"/>
      <c r="L127" s="10"/>
      <c r="M127" s="10"/>
      <c r="N127" s="10"/>
      <c r="O127" s="10"/>
    </row>
    <row r="128" ht="14.25" customHeight="1">
      <c r="K128" s="9"/>
      <c r="L128" s="10"/>
      <c r="M128" s="10"/>
      <c r="N128" s="10"/>
      <c r="O128" s="10"/>
    </row>
    <row r="129" ht="14.25" customHeight="1">
      <c r="K129" s="9"/>
      <c r="L129" s="10"/>
      <c r="M129" s="10"/>
      <c r="N129" s="10"/>
      <c r="O129" s="10"/>
    </row>
    <row r="130" ht="14.25" customHeight="1">
      <c r="K130" s="9"/>
      <c r="L130" s="10"/>
      <c r="M130" s="10"/>
      <c r="N130" s="10"/>
      <c r="O130" s="10"/>
    </row>
    <row r="131" ht="14.25" customHeight="1">
      <c r="K131" s="9"/>
      <c r="L131" s="10"/>
      <c r="M131" s="10"/>
      <c r="N131" s="10"/>
      <c r="O131" s="10"/>
    </row>
    <row r="132" ht="14.25" customHeight="1">
      <c r="K132" s="9"/>
      <c r="L132" s="10"/>
      <c r="M132" s="10"/>
      <c r="N132" s="10"/>
      <c r="O132" s="10"/>
    </row>
    <row r="133" ht="14.25" customHeight="1">
      <c r="K133" s="9"/>
      <c r="L133" s="10"/>
      <c r="M133" s="10"/>
      <c r="N133" s="10"/>
      <c r="O133" s="10"/>
    </row>
    <row r="134" ht="14.25" customHeight="1">
      <c r="K134" s="9"/>
      <c r="L134" s="10"/>
      <c r="M134" s="10"/>
      <c r="N134" s="10"/>
      <c r="O134" s="10"/>
    </row>
    <row r="135" ht="14.25" customHeight="1">
      <c r="K135" s="9"/>
      <c r="L135" s="10"/>
      <c r="M135" s="10"/>
      <c r="N135" s="10"/>
      <c r="O135" s="10"/>
    </row>
    <row r="136" ht="14.25" customHeight="1">
      <c r="K136" s="9"/>
      <c r="L136" s="10"/>
      <c r="M136" s="10"/>
      <c r="N136" s="10"/>
      <c r="O136" s="10"/>
    </row>
    <row r="137" ht="14.25" customHeight="1">
      <c r="K137" s="9"/>
      <c r="L137" s="10"/>
      <c r="M137" s="10"/>
      <c r="N137" s="10"/>
      <c r="O137" s="10"/>
    </row>
    <row r="138" ht="14.25" customHeight="1">
      <c r="K138" s="9"/>
      <c r="L138" s="10"/>
      <c r="M138" s="10"/>
      <c r="N138" s="10"/>
      <c r="O138" s="10"/>
    </row>
    <row r="139" ht="14.25" customHeight="1">
      <c r="K139" s="9"/>
      <c r="L139" s="10"/>
      <c r="M139" s="10"/>
      <c r="N139" s="10"/>
      <c r="O139" s="10"/>
    </row>
    <row r="140" ht="14.25" customHeight="1">
      <c r="K140" s="9"/>
      <c r="L140" s="10"/>
      <c r="M140" s="10"/>
      <c r="N140" s="10"/>
      <c r="O140" s="10"/>
    </row>
    <row r="141" ht="14.25" customHeight="1">
      <c r="K141" s="9"/>
      <c r="L141" s="10"/>
      <c r="M141" s="10"/>
      <c r="N141" s="10"/>
      <c r="O141" s="10"/>
    </row>
    <row r="142" ht="14.25" customHeight="1">
      <c r="K142" s="9"/>
      <c r="L142" s="10"/>
      <c r="M142" s="10"/>
      <c r="N142" s="10"/>
      <c r="O142" s="10"/>
    </row>
    <row r="143" ht="14.25" customHeight="1">
      <c r="K143" s="9"/>
      <c r="L143" s="10"/>
      <c r="M143" s="10"/>
      <c r="N143" s="10"/>
      <c r="O143" s="10"/>
    </row>
    <row r="144" ht="14.25" customHeight="1">
      <c r="K144" s="9"/>
      <c r="L144" s="10"/>
      <c r="M144" s="10"/>
      <c r="N144" s="10"/>
      <c r="O144" s="10"/>
    </row>
    <row r="145" ht="14.25" customHeight="1">
      <c r="K145" s="9"/>
      <c r="L145" s="10"/>
      <c r="M145" s="10"/>
      <c r="N145" s="10"/>
      <c r="O145" s="10"/>
    </row>
    <row r="146" ht="14.25" customHeight="1">
      <c r="K146" s="9"/>
      <c r="L146" s="10"/>
      <c r="M146" s="10"/>
      <c r="N146" s="10"/>
      <c r="O146" s="10"/>
    </row>
    <row r="147" ht="14.25" customHeight="1">
      <c r="K147" s="9"/>
      <c r="L147" s="10"/>
      <c r="M147" s="10"/>
      <c r="N147" s="10"/>
      <c r="O147" s="10"/>
    </row>
    <row r="148" ht="14.25" customHeight="1">
      <c r="K148" s="9"/>
      <c r="L148" s="10"/>
      <c r="M148" s="10"/>
      <c r="N148" s="10"/>
      <c r="O148" s="10"/>
    </row>
    <row r="149" ht="14.25" customHeight="1">
      <c r="K149" s="9"/>
      <c r="L149" s="10"/>
      <c r="M149" s="10"/>
      <c r="N149" s="10"/>
      <c r="O149" s="10"/>
    </row>
    <row r="150" ht="14.25" customHeight="1">
      <c r="K150" s="9"/>
      <c r="L150" s="10"/>
      <c r="M150" s="10"/>
      <c r="N150" s="10"/>
      <c r="O150" s="10"/>
    </row>
    <row r="151" ht="14.25" customHeight="1">
      <c r="K151" s="9"/>
      <c r="L151" s="10"/>
      <c r="M151" s="10"/>
      <c r="N151" s="10"/>
      <c r="O151" s="10"/>
    </row>
    <row r="152" ht="14.25" customHeight="1">
      <c r="K152" s="9"/>
      <c r="L152" s="10"/>
      <c r="M152" s="10"/>
      <c r="N152" s="10"/>
      <c r="O152" s="10"/>
    </row>
    <row r="153" ht="14.25" customHeight="1">
      <c r="K153" s="9"/>
      <c r="L153" s="10"/>
      <c r="M153" s="10"/>
      <c r="N153" s="10"/>
      <c r="O153" s="10"/>
    </row>
    <row r="154" ht="14.25" customHeight="1">
      <c r="K154" s="9"/>
      <c r="L154" s="10"/>
      <c r="M154" s="10"/>
      <c r="N154" s="10"/>
      <c r="O154" s="10"/>
    </row>
    <row r="155" ht="14.25" customHeight="1">
      <c r="K155" s="9"/>
      <c r="L155" s="10"/>
      <c r="M155" s="10"/>
      <c r="N155" s="10"/>
      <c r="O155" s="10"/>
    </row>
    <row r="156" ht="14.25" customHeight="1">
      <c r="K156" s="9"/>
      <c r="L156" s="10"/>
      <c r="M156" s="10"/>
      <c r="N156" s="10"/>
      <c r="O156" s="10"/>
    </row>
    <row r="157" ht="14.25" customHeight="1">
      <c r="K157" s="9"/>
      <c r="L157" s="10"/>
      <c r="M157" s="10"/>
      <c r="N157" s="10"/>
      <c r="O157" s="10"/>
    </row>
    <row r="158" ht="14.25" customHeight="1">
      <c r="K158" s="9"/>
      <c r="L158" s="10"/>
      <c r="M158" s="10"/>
      <c r="N158" s="10"/>
      <c r="O158" s="10"/>
    </row>
    <row r="159" ht="14.25" customHeight="1">
      <c r="K159" s="9"/>
      <c r="L159" s="10"/>
      <c r="M159" s="10"/>
      <c r="N159" s="10"/>
      <c r="O159" s="10"/>
    </row>
    <row r="160" ht="14.25" customHeight="1">
      <c r="K160" s="9"/>
      <c r="L160" s="10"/>
      <c r="M160" s="10"/>
      <c r="N160" s="10"/>
      <c r="O160" s="10"/>
    </row>
    <row r="161" ht="14.25" customHeight="1">
      <c r="K161" s="9"/>
      <c r="L161" s="10"/>
      <c r="M161" s="10"/>
      <c r="N161" s="10"/>
      <c r="O161" s="10"/>
    </row>
    <row r="162" ht="14.25" customHeight="1">
      <c r="K162" s="9"/>
      <c r="L162" s="10"/>
      <c r="M162" s="10"/>
      <c r="N162" s="10"/>
      <c r="O162" s="10"/>
    </row>
    <row r="163" ht="14.25" customHeight="1">
      <c r="K163" s="9"/>
      <c r="L163" s="10"/>
      <c r="M163" s="10"/>
      <c r="N163" s="10"/>
      <c r="O163" s="10"/>
    </row>
    <row r="164" ht="14.25" customHeight="1">
      <c r="K164" s="9"/>
      <c r="L164" s="10"/>
      <c r="M164" s="10"/>
      <c r="N164" s="10"/>
      <c r="O164" s="10"/>
    </row>
    <row r="165" ht="14.25" customHeight="1">
      <c r="K165" s="9"/>
      <c r="L165" s="10"/>
      <c r="M165" s="10"/>
      <c r="N165" s="10"/>
      <c r="O165" s="10"/>
    </row>
    <row r="166" ht="14.25" customHeight="1">
      <c r="K166" s="9"/>
      <c r="L166" s="10"/>
      <c r="M166" s="10"/>
      <c r="N166" s="10"/>
      <c r="O166" s="10"/>
    </row>
    <row r="167" ht="14.25" customHeight="1">
      <c r="K167" s="9"/>
      <c r="L167" s="10"/>
      <c r="M167" s="10"/>
      <c r="N167" s="10"/>
      <c r="O167" s="10"/>
    </row>
    <row r="168" ht="14.25" customHeight="1">
      <c r="K168" s="9"/>
      <c r="L168" s="10"/>
      <c r="M168" s="10"/>
      <c r="N168" s="10"/>
      <c r="O168" s="10"/>
    </row>
    <row r="169" ht="14.25" customHeight="1">
      <c r="K169" s="9"/>
      <c r="L169" s="10"/>
      <c r="M169" s="10"/>
      <c r="N169" s="10"/>
      <c r="O169" s="10"/>
    </row>
    <row r="170" ht="14.25" customHeight="1">
      <c r="K170" s="9"/>
      <c r="L170" s="10"/>
      <c r="M170" s="10"/>
      <c r="N170" s="10"/>
      <c r="O170" s="10"/>
    </row>
    <row r="171" ht="14.25" customHeight="1">
      <c r="K171" s="9"/>
      <c r="L171" s="10"/>
      <c r="M171" s="10"/>
      <c r="N171" s="10"/>
      <c r="O171" s="10"/>
    </row>
    <row r="172" ht="14.25" customHeight="1">
      <c r="K172" s="9"/>
      <c r="L172" s="10"/>
      <c r="M172" s="10"/>
      <c r="N172" s="10"/>
      <c r="O172" s="10"/>
    </row>
    <row r="173" ht="14.25" customHeight="1">
      <c r="K173" s="9"/>
      <c r="L173" s="10"/>
      <c r="M173" s="10"/>
      <c r="N173" s="10"/>
      <c r="O173" s="10"/>
    </row>
    <row r="174" ht="14.25" customHeight="1">
      <c r="K174" s="9"/>
      <c r="L174" s="10"/>
      <c r="M174" s="10"/>
      <c r="N174" s="10"/>
      <c r="O174" s="10"/>
    </row>
    <row r="175" ht="14.25" customHeight="1">
      <c r="K175" s="9"/>
      <c r="L175" s="10"/>
      <c r="M175" s="10"/>
      <c r="N175" s="10"/>
      <c r="O175" s="10"/>
    </row>
    <row r="176" ht="14.25" customHeight="1">
      <c r="K176" s="9"/>
      <c r="L176" s="10"/>
      <c r="M176" s="10"/>
      <c r="N176" s="10"/>
      <c r="O176" s="10"/>
    </row>
    <row r="177" ht="14.25" customHeight="1">
      <c r="K177" s="9"/>
      <c r="L177" s="10"/>
      <c r="M177" s="10"/>
      <c r="N177" s="10"/>
      <c r="O177" s="10"/>
    </row>
    <row r="178" ht="14.25" customHeight="1">
      <c r="K178" s="9"/>
      <c r="L178" s="10"/>
      <c r="M178" s="10"/>
      <c r="N178" s="10"/>
      <c r="O178" s="10"/>
    </row>
    <row r="179" ht="14.25" customHeight="1">
      <c r="K179" s="9"/>
      <c r="L179" s="10"/>
      <c r="M179" s="10"/>
      <c r="N179" s="10"/>
      <c r="O179" s="10"/>
    </row>
    <row r="180" ht="14.25" customHeight="1">
      <c r="K180" s="9"/>
      <c r="L180" s="10"/>
      <c r="M180" s="10"/>
      <c r="N180" s="10"/>
      <c r="O180" s="10"/>
    </row>
    <row r="181" ht="14.25" customHeight="1">
      <c r="K181" s="9"/>
      <c r="L181" s="10"/>
      <c r="M181" s="10"/>
      <c r="N181" s="10"/>
      <c r="O181" s="10"/>
    </row>
    <row r="182" ht="14.25" customHeight="1">
      <c r="K182" s="9"/>
      <c r="L182" s="10"/>
      <c r="M182" s="10"/>
      <c r="N182" s="10"/>
      <c r="O182" s="10"/>
    </row>
    <row r="183" ht="14.25" customHeight="1">
      <c r="K183" s="9"/>
      <c r="L183" s="10"/>
      <c r="M183" s="10"/>
      <c r="N183" s="10"/>
      <c r="O183" s="10"/>
    </row>
    <row r="184" ht="14.25" customHeight="1">
      <c r="K184" s="9"/>
      <c r="L184" s="10"/>
      <c r="M184" s="10"/>
      <c r="N184" s="10"/>
      <c r="O184" s="10"/>
    </row>
    <row r="185" ht="14.25" customHeight="1">
      <c r="K185" s="9"/>
      <c r="L185" s="10"/>
      <c r="M185" s="10"/>
      <c r="N185" s="10"/>
      <c r="O185" s="10"/>
    </row>
    <row r="186" ht="14.25" customHeight="1">
      <c r="K186" s="9"/>
      <c r="L186" s="10"/>
      <c r="M186" s="10"/>
      <c r="N186" s="10"/>
      <c r="O186" s="10"/>
    </row>
    <row r="187" ht="14.25" customHeight="1">
      <c r="K187" s="9"/>
      <c r="L187" s="10"/>
      <c r="M187" s="10"/>
      <c r="N187" s="10"/>
      <c r="O187" s="10"/>
    </row>
    <row r="188" ht="14.25" customHeight="1">
      <c r="K188" s="9"/>
      <c r="L188" s="10"/>
      <c r="M188" s="10"/>
      <c r="N188" s="10"/>
      <c r="O188" s="10"/>
    </row>
    <row r="189" ht="14.25" customHeight="1">
      <c r="K189" s="9"/>
      <c r="L189" s="10"/>
      <c r="M189" s="10"/>
      <c r="N189" s="10"/>
      <c r="O189" s="10"/>
    </row>
    <row r="190" ht="14.25" customHeight="1">
      <c r="K190" s="9"/>
      <c r="L190" s="10"/>
      <c r="M190" s="10"/>
      <c r="N190" s="10"/>
      <c r="O190" s="10"/>
    </row>
    <row r="191" ht="14.25" customHeight="1">
      <c r="K191" s="9"/>
      <c r="L191" s="10"/>
      <c r="M191" s="10"/>
      <c r="N191" s="10"/>
      <c r="O191" s="10"/>
    </row>
    <row r="192" ht="14.25" customHeight="1">
      <c r="K192" s="9"/>
      <c r="L192" s="10"/>
      <c r="M192" s="10"/>
      <c r="N192" s="10"/>
      <c r="O192" s="10"/>
    </row>
    <row r="193" ht="14.25" customHeight="1">
      <c r="K193" s="9"/>
      <c r="L193" s="10"/>
      <c r="M193" s="10"/>
      <c r="N193" s="10"/>
      <c r="O193" s="10"/>
    </row>
    <row r="194" ht="14.25" customHeight="1">
      <c r="K194" s="9"/>
      <c r="L194" s="10"/>
      <c r="M194" s="10"/>
      <c r="N194" s="10"/>
      <c r="O194" s="10"/>
    </row>
    <row r="195" ht="14.25" customHeight="1">
      <c r="K195" s="9"/>
      <c r="L195" s="10"/>
      <c r="M195" s="10"/>
      <c r="N195" s="10"/>
      <c r="O195" s="10"/>
    </row>
    <row r="196" ht="14.25" customHeight="1">
      <c r="K196" s="9"/>
      <c r="L196" s="10"/>
      <c r="M196" s="10"/>
      <c r="N196" s="10"/>
      <c r="O196" s="10"/>
    </row>
    <row r="197" ht="14.25" customHeight="1">
      <c r="K197" s="9"/>
      <c r="L197" s="10"/>
      <c r="M197" s="10"/>
      <c r="N197" s="10"/>
      <c r="O197" s="10"/>
    </row>
    <row r="198" ht="14.25" customHeight="1">
      <c r="K198" s="9"/>
      <c r="L198" s="10"/>
      <c r="M198" s="10"/>
      <c r="N198" s="10"/>
      <c r="O198" s="10"/>
    </row>
    <row r="199" ht="14.25" customHeight="1">
      <c r="K199" s="9"/>
      <c r="L199" s="10"/>
      <c r="M199" s="10"/>
      <c r="N199" s="10"/>
      <c r="O199" s="10"/>
    </row>
    <row r="200" ht="14.25" customHeight="1">
      <c r="K200" s="9"/>
      <c r="L200" s="10"/>
      <c r="M200" s="10"/>
      <c r="N200" s="10"/>
      <c r="O200" s="10"/>
    </row>
    <row r="201" ht="14.25" customHeight="1">
      <c r="K201" s="9"/>
      <c r="L201" s="10"/>
      <c r="M201" s="10"/>
      <c r="N201" s="10"/>
      <c r="O201" s="10"/>
    </row>
    <row r="202" ht="14.25" customHeight="1">
      <c r="K202" s="9"/>
      <c r="L202" s="10"/>
      <c r="M202" s="10"/>
      <c r="N202" s="10"/>
      <c r="O202" s="10"/>
    </row>
    <row r="203" ht="14.25" customHeight="1">
      <c r="K203" s="9"/>
      <c r="L203" s="10"/>
      <c r="M203" s="10"/>
      <c r="N203" s="10"/>
      <c r="O203" s="10"/>
    </row>
    <row r="204" ht="14.25" customHeight="1">
      <c r="K204" s="9"/>
      <c r="L204" s="10"/>
      <c r="M204" s="10"/>
      <c r="N204" s="10"/>
      <c r="O204" s="10"/>
    </row>
    <row r="205" ht="14.25" customHeight="1">
      <c r="K205" s="9"/>
      <c r="L205" s="10"/>
      <c r="M205" s="10"/>
      <c r="N205" s="10"/>
      <c r="O205" s="10"/>
    </row>
    <row r="206" ht="14.25" customHeight="1">
      <c r="K206" s="9"/>
      <c r="L206" s="10"/>
      <c r="M206" s="10"/>
      <c r="N206" s="10"/>
      <c r="O206" s="10"/>
    </row>
    <row r="207" ht="14.25" customHeight="1">
      <c r="K207" s="9"/>
      <c r="L207" s="10"/>
      <c r="M207" s="10"/>
      <c r="N207" s="10"/>
      <c r="O207" s="10"/>
    </row>
    <row r="208" ht="14.25" customHeight="1">
      <c r="K208" s="9"/>
      <c r="L208" s="10"/>
      <c r="M208" s="10"/>
      <c r="N208" s="10"/>
      <c r="O208" s="10"/>
    </row>
    <row r="209" ht="14.25" customHeight="1">
      <c r="K209" s="9"/>
      <c r="L209" s="10"/>
      <c r="M209" s="10"/>
      <c r="N209" s="10"/>
      <c r="O209" s="10"/>
    </row>
    <row r="210" ht="14.25" customHeight="1">
      <c r="K210" s="9"/>
      <c r="L210" s="10"/>
      <c r="M210" s="10"/>
      <c r="N210" s="10"/>
      <c r="O210" s="10"/>
    </row>
    <row r="211" ht="14.25" customHeight="1">
      <c r="K211" s="9"/>
      <c r="L211" s="10"/>
      <c r="M211" s="10"/>
      <c r="N211" s="10"/>
      <c r="O211" s="10"/>
    </row>
    <row r="212" ht="14.25" customHeight="1">
      <c r="K212" s="9"/>
      <c r="L212" s="10"/>
      <c r="M212" s="10"/>
      <c r="N212" s="10"/>
      <c r="O212" s="10"/>
    </row>
    <row r="213" ht="14.25" customHeight="1">
      <c r="K213" s="9"/>
      <c r="L213" s="10"/>
      <c r="M213" s="10"/>
      <c r="N213" s="10"/>
      <c r="O213" s="10"/>
    </row>
    <row r="214" ht="14.25" customHeight="1">
      <c r="K214" s="9"/>
      <c r="L214" s="10"/>
      <c r="M214" s="10"/>
      <c r="N214" s="10"/>
      <c r="O214" s="10"/>
    </row>
    <row r="215" ht="14.25" customHeight="1">
      <c r="K215" s="9"/>
      <c r="L215" s="10"/>
      <c r="M215" s="10"/>
      <c r="N215" s="10"/>
      <c r="O215" s="10"/>
    </row>
    <row r="216" ht="14.25" customHeight="1">
      <c r="K216" s="9"/>
      <c r="L216" s="10"/>
      <c r="M216" s="10"/>
      <c r="N216" s="10"/>
      <c r="O216" s="10"/>
    </row>
    <row r="217" ht="14.25" customHeight="1">
      <c r="K217" s="9"/>
      <c r="L217" s="10"/>
      <c r="M217" s="10"/>
      <c r="N217" s="10"/>
      <c r="O217" s="10"/>
    </row>
    <row r="218" ht="14.25" customHeight="1">
      <c r="K218" s="9"/>
      <c r="L218" s="10"/>
      <c r="M218" s="10"/>
      <c r="N218" s="10"/>
      <c r="O218" s="10"/>
    </row>
    <row r="219" ht="14.25" customHeight="1">
      <c r="K219" s="9"/>
      <c r="L219" s="10"/>
      <c r="M219" s="10"/>
      <c r="N219" s="10"/>
      <c r="O219" s="10"/>
    </row>
    <row r="220" ht="14.25" customHeight="1">
      <c r="K220" s="9"/>
      <c r="L220" s="10"/>
      <c r="M220" s="10"/>
      <c r="N220" s="10"/>
      <c r="O220" s="10"/>
    </row>
    <row r="221" ht="14.25" customHeight="1">
      <c r="K221" s="9"/>
      <c r="L221" s="10"/>
      <c r="M221" s="10"/>
      <c r="N221" s="10"/>
      <c r="O221" s="10"/>
    </row>
    <row r="222" ht="14.25" customHeight="1">
      <c r="K222" s="9"/>
      <c r="L222" s="10"/>
      <c r="M222" s="10"/>
      <c r="N222" s="10"/>
      <c r="O222" s="10"/>
    </row>
    <row r="223" ht="14.25" customHeight="1">
      <c r="K223" s="9"/>
      <c r="L223" s="10"/>
      <c r="M223" s="10"/>
      <c r="N223" s="10"/>
      <c r="O223" s="10"/>
    </row>
    <row r="224" ht="14.25" customHeight="1">
      <c r="K224" s="9"/>
      <c r="L224" s="10"/>
      <c r="M224" s="10"/>
      <c r="N224" s="10"/>
      <c r="O224" s="10"/>
    </row>
    <row r="225" ht="14.25" customHeight="1">
      <c r="K225" s="9"/>
      <c r="L225" s="10"/>
      <c r="M225" s="10"/>
      <c r="N225" s="10"/>
      <c r="O225" s="10"/>
    </row>
    <row r="226" ht="14.25" customHeight="1">
      <c r="K226" s="9"/>
      <c r="L226" s="10"/>
      <c r="M226" s="10"/>
      <c r="N226" s="10"/>
      <c r="O226" s="10"/>
    </row>
    <row r="227" ht="14.25" customHeight="1">
      <c r="K227" s="9"/>
      <c r="L227" s="10"/>
      <c r="M227" s="10"/>
      <c r="N227" s="10"/>
      <c r="O227" s="10"/>
    </row>
    <row r="228" ht="14.25" customHeight="1">
      <c r="K228" s="9"/>
      <c r="L228" s="10"/>
      <c r="M228" s="10"/>
      <c r="N228" s="10"/>
      <c r="O228" s="10"/>
    </row>
    <row r="229" ht="14.25" customHeight="1">
      <c r="K229" s="9"/>
      <c r="L229" s="10"/>
      <c r="M229" s="10"/>
      <c r="N229" s="10"/>
      <c r="O229" s="10"/>
    </row>
    <row r="230" ht="14.25" customHeight="1">
      <c r="K230" s="9"/>
      <c r="L230" s="10"/>
      <c r="M230" s="10"/>
      <c r="N230" s="10"/>
      <c r="O230" s="10"/>
    </row>
    <row r="231" ht="14.25" customHeight="1">
      <c r="K231" s="9"/>
      <c r="L231" s="10"/>
      <c r="M231" s="10"/>
      <c r="N231" s="10"/>
      <c r="O231" s="10"/>
    </row>
    <row r="232" ht="14.25" customHeight="1">
      <c r="K232" s="9"/>
      <c r="L232" s="10"/>
      <c r="M232" s="10"/>
      <c r="N232" s="10"/>
      <c r="O232" s="10"/>
    </row>
    <row r="233" ht="14.25" customHeight="1">
      <c r="K233" s="9"/>
      <c r="L233" s="10"/>
      <c r="M233" s="10"/>
      <c r="N233" s="10"/>
      <c r="O233" s="10"/>
    </row>
    <row r="234" ht="14.25" customHeight="1">
      <c r="K234" s="9"/>
      <c r="L234" s="10"/>
      <c r="M234" s="10"/>
      <c r="N234" s="10"/>
      <c r="O234" s="10"/>
    </row>
    <row r="235" ht="14.25" customHeight="1">
      <c r="K235" s="9"/>
      <c r="L235" s="10"/>
      <c r="M235" s="10"/>
      <c r="N235" s="10"/>
      <c r="O235" s="10"/>
    </row>
    <row r="236" ht="14.25" customHeight="1">
      <c r="K236" s="9"/>
      <c r="L236" s="10"/>
      <c r="M236" s="10"/>
      <c r="N236" s="10"/>
      <c r="O236" s="10"/>
    </row>
    <row r="237" ht="14.25" customHeight="1">
      <c r="K237" s="9"/>
      <c r="L237" s="10"/>
      <c r="M237" s="10"/>
      <c r="N237" s="10"/>
      <c r="O237" s="10"/>
    </row>
    <row r="238" ht="14.25" customHeight="1">
      <c r="K238" s="9"/>
      <c r="L238" s="10"/>
      <c r="M238" s="10"/>
      <c r="N238" s="10"/>
      <c r="O238" s="10"/>
    </row>
    <row r="239" ht="14.25" customHeight="1">
      <c r="K239" s="9"/>
      <c r="L239" s="10"/>
      <c r="M239" s="10"/>
      <c r="N239" s="10"/>
      <c r="O239" s="10"/>
    </row>
    <row r="240" ht="14.25" customHeight="1">
      <c r="K240" s="9"/>
      <c r="L240" s="10"/>
      <c r="M240" s="10"/>
      <c r="N240" s="10"/>
      <c r="O240" s="10"/>
    </row>
    <row r="241" ht="14.25" customHeight="1">
      <c r="K241" s="9"/>
      <c r="L241" s="10"/>
      <c r="M241" s="10"/>
      <c r="N241" s="10"/>
      <c r="O241" s="10"/>
    </row>
    <row r="242" ht="14.25" customHeight="1">
      <c r="K242" s="9"/>
      <c r="L242" s="10"/>
      <c r="M242" s="10"/>
      <c r="N242" s="10"/>
      <c r="O242" s="10"/>
    </row>
    <row r="243" ht="14.25" customHeight="1">
      <c r="K243" s="9"/>
      <c r="L243" s="10"/>
      <c r="M243" s="10"/>
      <c r="N243" s="10"/>
      <c r="O243" s="10"/>
    </row>
    <row r="244" ht="14.25" customHeight="1">
      <c r="K244" s="9"/>
      <c r="L244" s="10"/>
      <c r="M244" s="10"/>
      <c r="N244" s="10"/>
      <c r="O244" s="10"/>
    </row>
    <row r="245" ht="14.25" customHeight="1">
      <c r="K245" s="9"/>
      <c r="L245" s="10"/>
      <c r="M245" s="10"/>
      <c r="N245" s="10"/>
      <c r="O245" s="10"/>
    </row>
    <row r="246" ht="14.25" customHeight="1">
      <c r="K246" s="9"/>
      <c r="L246" s="10"/>
      <c r="M246" s="10"/>
      <c r="N246" s="10"/>
      <c r="O246" s="10"/>
    </row>
    <row r="247" ht="14.25" customHeight="1">
      <c r="K247" s="9"/>
      <c r="L247" s="10"/>
      <c r="M247" s="10"/>
      <c r="N247" s="10"/>
      <c r="O247" s="10"/>
    </row>
    <row r="248" ht="14.25" customHeight="1">
      <c r="K248" s="9"/>
      <c r="L248" s="10"/>
      <c r="M248" s="10"/>
      <c r="N248" s="10"/>
      <c r="O248" s="10"/>
    </row>
    <row r="249" ht="14.25" customHeight="1">
      <c r="K249" s="9"/>
      <c r="L249" s="10"/>
      <c r="M249" s="10"/>
      <c r="N249" s="10"/>
      <c r="O249" s="10"/>
    </row>
    <row r="250" ht="14.25" customHeight="1">
      <c r="K250" s="9"/>
      <c r="L250" s="10"/>
      <c r="M250" s="10"/>
      <c r="N250" s="10"/>
      <c r="O250" s="10"/>
    </row>
    <row r="251" ht="14.25" customHeight="1">
      <c r="K251" s="9"/>
      <c r="L251" s="10"/>
      <c r="M251" s="10"/>
      <c r="N251" s="10"/>
      <c r="O251" s="10"/>
    </row>
    <row r="252" ht="14.25" customHeight="1">
      <c r="K252" s="9"/>
      <c r="L252" s="10"/>
      <c r="M252" s="10"/>
      <c r="N252" s="10"/>
      <c r="O252" s="10"/>
    </row>
    <row r="253" ht="14.25" customHeight="1">
      <c r="K253" s="9"/>
      <c r="L253" s="10"/>
      <c r="M253" s="10"/>
      <c r="N253" s="10"/>
      <c r="O253" s="10"/>
    </row>
    <row r="254" ht="14.25" customHeight="1">
      <c r="K254" s="9"/>
      <c r="L254" s="10"/>
      <c r="M254" s="10"/>
      <c r="N254" s="10"/>
      <c r="O254" s="10"/>
    </row>
    <row r="255" ht="14.25" customHeight="1">
      <c r="K255" s="9"/>
      <c r="L255" s="10"/>
      <c r="M255" s="10"/>
      <c r="N255" s="10"/>
      <c r="O255" s="10"/>
    </row>
    <row r="256" ht="14.25" customHeight="1">
      <c r="K256" s="9"/>
      <c r="L256" s="10"/>
      <c r="M256" s="10"/>
      <c r="N256" s="10"/>
      <c r="O256" s="10"/>
    </row>
    <row r="257" ht="14.25" customHeight="1">
      <c r="K257" s="9"/>
      <c r="L257" s="10"/>
      <c r="M257" s="10"/>
      <c r="N257" s="10"/>
      <c r="O257" s="10"/>
    </row>
    <row r="258" ht="14.25" customHeight="1">
      <c r="K258" s="9"/>
      <c r="L258" s="10"/>
      <c r="M258" s="10"/>
      <c r="N258" s="10"/>
      <c r="O258" s="10"/>
    </row>
    <row r="259" ht="14.25" customHeight="1">
      <c r="K259" s="9"/>
      <c r="L259" s="10"/>
      <c r="M259" s="10"/>
      <c r="N259" s="10"/>
      <c r="O259" s="10"/>
    </row>
    <row r="260" ht="14.25" customHeight="1">
      <c r="K260" s="9"/>
      <c r="L260" s="10"/>
      <c r="M260" s="10"/>
      <c r="N260" s="10"/>
      <c r="O260" s="10"/>
    </row>
    <row r="261" ht="14.25" customHeight="1">
      <c r="K261" s="9"/>
      <c r="L261" s="10"/>
      <c r="M261" s="10"/>
      <c r="N261" s="10"/>
      <c r="O261" s="10"/>
    </row>
    <row r="262" ht="14.25" customHeight="1">
      <c r="K262" s="9"/>
      <c r="L262" s="10"/>
      <c r="M262" s="10"/>
      <c r="N262" s="10"/>
      <c r="O262" s="10"/>
    </row>
    <row r="263" ht="14.25" customHeight="1">
      <c r="K263" s="9"/>
      <c r="L263" s="10"/>
      <c r="M263" s="10"/>
      <c r="N263" s="10"/>
      <c r="O263" s="10"/>
    </row>
    <row r="264" ht="14.25" customHeight="1">
      <c r="K264" s="9"/>
      <c r="L264" s="10"/>
      <c r="M264" s="10"/>
      <c r="N264" s="10"/>
      <c r="O264" s="10"/>
    </row>
    <row r="265" ht="14.25" customHeight="1">
      <c r="K265" s="9"/>
      <c r="L265" s="10"/>
      <c r="M265" s="10"/>
      <c r="N265" s="10"/>
      <c r="O265" s="10"/>
    </row>
    <row r="266" ht="14.25" customHeight="1">
      <c r="K266" s="9"/>
      <c r="L266" s="10"/>
      <c r="M266" s="10"/>
      <c r="N266" s="10"/>
      <c r="O266" s="10"/>
    </row>
    <row r="267" ht="14.25" customHeight="1">
      <c r="K267" s="9"/>
      <c r="L267" s="10"/>
      <c r="M267" s="10"/>
      <c r="N267" s="10"/>
      <c r="O267" s="10"/>
    </row>
    <row r="268" ht="14.25" customHeight="1">
      <c r="K268" s="9"/>
      <c r="L268" s="10"/>
      <c r="M268" s="10"/>
      <c r="N268" s="10"/>
      <c r="O268" s="10"/>
    </row>
    <row r="269" ht="14.25" customHeight="1">
      <c r="K269" s="9"/>
      <c r="L269" s="10"/>
      <c r="M269" s="10"/>
      <c r="N269" s="10"/>
      <c r="O269" s="10"/>
    </row>
    <row r="270" ht="14.25" customHeight="1">
      <c r="K270" s="9"/>
      <c r="L270" s="10"/>
      <c r="M270" s="10"/>
      <c r="N270" s="10"/>
      <c r="O270" s="10"/>
    </row>
    <row r="271" ht="14.25" customHeight="1">
      <c r="K271" s="9"/>
      <c r="L271" s="10"/>
      <c r="M271" s="10"/>
      <c r="N271" s="10"/>
      <c r="O271" s="10"/>
    </row>
    <row r="272" ht="14.25" customHeight="1">
      <c r="K272" s="9"/>
      <c r="L272" s="10"/>
      <c r="M272" s="10"/>
      <c r="N272" s="10"/>
      <c r="O272" s="10"/>
    </row>
    <row r="273" ht="14.25" customHeight="1">
      <c r="K273" s="9"/>
      <c r="L273" s="10"/>
      <c r="M273" s="10"/>
      <c r="N273" s="10"/>
      <c r="O273" s="10"/>
    </row>
    <row r="274" ht="14.25" customHeight="1">
      <c r="K274" s="9"/>
      <c r="L274" s="10"/>
      <c r="M274" s="10"/>
      <c r="N274" s="10"/>
      <c r="O274" s="10"/>
    </row>
    <row r="275" ht="14.25" customHeight="1">
      <c r="K275" s="9"/>
      <c r="L275" s="10"/>
      <c r="M275" s="10"/>
      <c r="N275" s="10"/>
      <c r="O275" s="10"/>
    </row>
    <row r="276" ht="14.25" customHeight="1">
      <c r="K276" s="9"/>
      <c r="L276" s="10"/>
      <c r="M276" s="10"/>
      <c r="N276" s="10"/>
      <c r="O276" s="10"/>
    </row>
    <row r="277" ht="14.25" customHeight="1">
      <c r="K277" s="9"/>
      <c r="L277" s="10"/>
      <c r="M277" s="10"/>
      <c r="N277" s="10"/>
      <c r="O277" s="10"/>
    </row>
    <row r="278" ht="14.25" customHeight="1">
      <c r="K278" s="9"/>
      <c r="L278" s="10"/>
      <c r="M278" s="10"/>
      <c r="N278" s="10"/>
      <c r="O278" s="10"/>
    </row>
    <row r="279" ht="14.25" customHeight="1">
      <c r="K279" s="9"/>
      <c r="L279" s="10"/>
      <c r="M279" s="10"/>
      <c r="N279" s="10"/>
      <c r="O279" s="10"/>
    </row>
    <row r="280" ht="14.25" customHeight="1">
      <c r="K280" s="9"/>
      <c r="L280" s="10"/>
      <c r="M280" s="10"/>
      <c r="N280" s="10"/>
      <c r="O280" s="10"/>
    </row>
    <row r="281" ht="14.25" customHeight="1">
      <c r="K281" s="9"/>
      <c r="L281" s="10"/>
      <c r="M281" s="10"/>
      <c r="N281" s="10"/>
      <c r="O281" s="10"/>
    </row>
    <row r="282" ht="14.25" customHeight="1">
      <c r="K282" s="9"/>
      <c r="L282" s="10"/>
      <c r="M282" s="10"/>
      <c r="N282" s="10"/>
      <c r="O282" s="10"/>
    </row>
    <row r="283" ht="14.25" customHeight="1">
      <c r="K283" s="9"/>
      <c r="L283" s="10"/>
      <c r="M283" s="10"/>
      <c r="N283" s="10"/>
      <c r="O283" s="10"/>
    </row>
    <row r="284" ht="14.25" customHeight="1">
      <c r="K284" s="9"/>
      <c r="L284" s="10"/>
      <c r="M284" s="10"/>
      <c r="N284" s="10"/>
      <c r="O284" s="10"/>
    </row>
    <row r="285" ht="14.25" customHeight="1">
      <c r="K285" s="9"/>
      <c r="L285" s="10"/>
      <c r="M285" s="10"/>
      <c r="N285" s="10"/>
      <c r="O285" s="10"/>
    </row>
    <row r="286" ht="14.25" customHeight="1">
      <c r="K286" s="9"/>
      <c r="L286" s="10"/>
      <c r="M286" s="10"/>
      <c r="N286" s="10"/>
      <c r="O286" s="10"/>
    </row>
    <row r="287" ht="14.25" customHeight="1">
      <c r="K287" s="9"/>
      <c r="L287" s="10"/>
      <c r="M287" s="10"/>
      <c r="N287" s="10"/>
      <c r="O287" s="10"/>
    </row>
    <row r="288" ht="14.25" customHeight="1">
      <c r="K288" s="9"/>
      <c r="L288" s="10"/>
      <c r="M288" s="10"/>
      <c r="N288" s="10"/>
      <c r="O288" s="10"/>
    </row>
    <row r="289" ht="14.25" customHeight="1">
      <c r="K289" s="9"/>
      <c r="L289" s="10"/>
      <c r="M289" s="10"/>
      <c r="N289" s="10"/>
      <c r="O289" s="10"/>
    </row>
    <row r="290" ht="14.25" customHeight="1">
      <c r="K290" s="9"/>
      <c r="L290" s="10"/>
      <c r="M290" s="10"/>
      <c r="N290" s="10"/>
      <c r="O290" s="10"/>
    </row>
    <row r="291" ht="14.25" customHeight="1">
      <c r="K291" s="9"/>
      <c r="L291" s="10"/>
      <c r="M291" s="10"/>
      <c r="N291" s="10"/>
      <c r="O291" s="10"/>
    </row>
    <row r="292" ht="14.25" customHeight="1">
      <c r="K292" s="9"/>
      <c r="L292" s="10"/>
      <c r="M292" s="10"/>
      <c r="N292" s="10"/>
      <c r="O292" s="10"/>
    </row>
    <row r="293" ht="14.25" customHeight="1">
      <c r="K293" s="9"/>
      <c r="L293" s="10"/>
      <c r="M293" s="10"/>
      <c r="N293" s="10"/>
      <c r="O293" s="10"/>
    </row>
    <row r="294" ht="14.25" customHeight="1">
      <c r="K294" s="9"/>
      <c r="L294" s="10"/>
      <c r="M294" s="10"/>
      <c r="N294" s="10"/>
      <c r="O294" s="10"/>
    </row>
    <row r="295" ht="14.25" customHeight="1">
      <c r="K295" s="9"/>
      <c r="L295" s="10"/>
      <c r="M295" s="10"/>
      <c r="N295" s="10"/>
      <c r="O295" s="10"/>
    </row>
    <row r="296" ht="14.25" customHeight="1">
      <c r="K296" s="9"/>
      <c r="L296" s="10"/>
      <c r="M296" s="10"/>
      <c r="N296" s="10"/>
      <c r="O296" s="10"/>
    </row>
    <row r="297" ht="14.25" customHeight="1">
      <c r="K297" s="9"/>
      <c r="L297" s="10"/>
      <c r="M297" s="10"/>
      <c r="N297" s="10"/>
      <c r="O297" s="10"/>
    </row>
    <row r="298" ht="14.25" customHeight="1">
      <c r="K298" s="9"/>
      <c r="L298" s="10"/>
      <c r="M298" s="10"/>
      <c r="N298" s="10"/>
      <c r="O298" s="10"/>
    </row>
    <row r="299" ht="14.25" customHeight="1">
      <c r="K299" s="9"/>
      <c r="L299" s="10"/>
      <c r="M299" s="10"/>
      <c r="N299" s="10"/>
      <c r="O299" s="10"/>
    </row>
    <row r="300" ht="14.25" customHeight="1">
      <c r="K300" s="9"/>
      <c r="L300" s="10"/>
      <c r="M300" s="10"/>
      <c r="N300" s="10"/>
      <c r="O300" s="10"/>
    </row>
    <row r="301" ht="14.25" customHeight="1">
      <c r="K301" s="9"/>
      <c r="L301" s="10"/>
      <c r="M301" s="10"/>
      <c r="N301" s="10"/>
      <c r="O301" s="10"/>
    </row>
    <row r="302" ht="14.25" customHeight="1">
      <c r="K302" s="9"/>
      <c r="L302" s="10"/>
      <c r="M302" s="10"/>
      <c r="N302" s="10"/>
      <c r="O302" s="10"/>
    </row>
    <row r="303" ht="14.25" customHeight="1">
      <c r="K303" s="9"/>
      <c r="L303" s="10"/>
      <c r="M303" s="10"/>
      <c r="N303" s="10"/>
      <c r="O303" s="10"/>
    </row>
    <row r="304" ht="14.25" customHeight="1">
      <c r="K304" s="9"/>
      <c r="L304" s="10"/>
      <c r="M304" s="10"/>
      <c r="N304" s="10"/>
      <c r="O304" s="10"/>
    </row>
    <row r="305" ht="14.25" customHeight="1">
      <c r="K305" s="9"/>
      <c r="L305" s="10"/>
      <c r="M305" s="10"/>
      <c r="N305" s="10"/>
      <c r="O305" s="10"/>
    </row>
    <row r="306" ht="14.25" customHeight="1">
      <c r="K306" s="9"/>
      <c r="L306" s="10"/>
      <c r="M306" s="10"/>
      <c r="N306" s="10"/>
      <c r="O306" s="10"/>
    </row>
    <row r="307" ht="14.25" customHeight="1">
      <c r="K307" s="9"/>
      <c r="L307" s="10"/>
      <c r="M307" s="10"/>
      <c r="N307" s="10"/>
      <c r="O307" s="10"/>
    </row>
    <row r="308" ht="14.25" customHeight="1">
      <c r="K308" s="9"/>
      <c r="L308" s="10"/>
      <c r="M308" s="10"/>
      <c r="N308" s="10"/>
      <c r="O308" s="10"/>
    </row>
    <row r="309" ht="14.25" customHeight="1">
      <c r="K309" s="9"/>
      <c r="L309" s="10"/>
      <c r="M309" s="10"/>
      <c r="N309" s="10"/>
      <c r="O309" s="10"/>
    </row>
    <row r="310" ht="14.25" customHeight="1">
      <c r="K310" s="9"/>
      <c r="L310" s="10"/>
      <c r="M310" s="10"/>
      <c r="N310" s="10"/>
      <c r="O310" s="10"/>
    </row>
    <row r="311" ht="14.25" customHeight="1">
      <c r="K311" s="9"/>
      <c r="L311" s="10"/>
      <c r="M311" s="10"/>
      <c r="N311" s="10"/>
      <c r="O311" s="10"/>
    </row>
    <row r="312" ht="14.25" customHeight="1">
      <c r="K312" s="9"/>
      <c r="L312" s="10"/>
      <c r="M312" s="10"/>
      <c r="N312" s="10"/>
      <c r="O312" s="10"/>
    </row>
    <row r="313" ht="14.25" customHeight="1">
      <c r="K313" s="9"/>
      <c r="L313" s="10"/>
      <c r="M313" s="10"/>
      <c r="N313" s="10"/>
      <c r="O313" s="10"/>
    </row>
    <row r="314" ht="14.25" customHeight="1">
      <c r="K314" s="9"/>
      <c r="L314" s="10"/>
      <c r="M314" s="10"/>
      <c r="N314" s="10"/>
      <c r="O314" s="10"/>
    </row>
    <row r="315" ht="14.25" customHeight="1">
      <c r="K315" s="9"/>
      <c r="L315" s="10"/>
      <c r="M315" s="10"/>
      <c r="N315" s="10"/>
      <c r="O315" s="10"/>
    </row>
    <row r="316" ht="14.25" customHeight="1">
      <c r="K316" s="9"/>
      <c r="L316" s="10"/>
      <c r="M316" s="10"/>
      <c r="N316" s="10"/>
      <c r="O316" s="10"/>
    </row>
    <row r="317" ht="14.25" customHeight="1">
      <c r="K317" s="9"/>
      <c r="L317" s="10"/>
      <c r="M317" s="10"/>
      <c r="N317" s="10"/>
      <c r="O317" s="10"/>
    </row>
    <row r="318" ht="14.25" customHeight="1">
      <c r="K318" s="9"/>
      <c r="L318" s="10"/>
      <c r="M318" s="10"/>
      <c r="N318" s="10"/>
      <c r="O318" s="10"/>
    </row>
    <row r="319" ht="14.25" customHeight="1">
      <c r="K319" s="9"/>
      <c r="L319" s="10"/>
      <c r="M319" s="10"/>
      <c r="N319" s="10"/>
      <c r="O319" s="10"/>
    </row>
    <row r="320" ht="14.25" customHeight="1">
      <c r="K320" s="9"/>
      <c r="L320" s="10"/>
      <c r="M320" s="10"/>
      <c r="N320" s="10"/>
      <c r="O320" s="10"/>
    </row>
    <row r="321" ht="14.25" customHeight="1">
      <c r="K321" s="9"/>
      <c r="L321" s="10"/>
      <c r="M321" s="10"/>
      <c r="N321" s="10"/>
      <c r="O321" s="10"/>
    </row>
    <row r="322" ht="14.25" customHeight="1">
      <c r="K322" s="9"/>
      <c r="L322" s="10"/>
      <c r="M322" s="10"/>
      <c r="N322" s="10"/>
      <c r="O322" s="10"/>
    </row>
    <row r="323" ht="14.25" customHeight="1">
      <c r="K323" s="9"/>
      <c r="L323" s="10"/>
      <c r="M323" s="10"/>
      <c r="N323" s="10"/>
      <c r="O323" s="10"/>
    </row>
    <row r="324" ht="14.25" customHeight="1">
      <c r="K324" s="9"/>
      <c r="L324" s="10"/>
      <c r="M324" s="10"/>
      <c r="N324" s="10"/>
      <c r="O324" s="10"/>
    </row>
    <row r="325" ht="14.25" customHeight="1">
      <c r="K325" s="9"/>
      <c r="L325" s="10"/>
      <c r="M325" s="10"/>
      <c r="N325" s="10"/>
      <c r="O325" s="10"/>
    </row>
    <row r="326" ht="14.25" customHeight="1">
      <c r="K326" s="9"/>
      <c r="L326" s="10"/>
      <c r="M326" s="10"/>
      <c r="N326" s="10"/>
      <c r="O326" s="10"/>
    </row>
    <row r="327" ht="14.25" customHeight="1">
      <c r="K327" s="9"/>
      <c r="L327" s="10"/>
      <c r="M327" s="10"/>
      <c r="N327" s="10"/>
      <c r="O327" s="10"/>
    </row>
    <row r="328" ht="14.25" customHeight="1">
      <c r="K328" s="9"/>
      <c r="L328" s="10"/>
      <c r="M328" s="10"/>
      <c r="N328" s="10"/>
      <c r="O328" s="10"/>
    </row>
    <row r="329" ht="14.25" customHeight="1">
      <c r="K329" s="9"/>
      <c r="L329" s="10"/>
      <c r="M329" s="10"/>
      <c r="N329" s="10"/>
      <c r="O329" s="10"/>
    </row>
    <row r="330" ht="14.25" customHeight="1">
      <c r="K330" s="9"/>
      <c r="L330" s="10"/>
      <c r="M330" s="10"/>
      <c r="N330" s="10"/>
      <c r="O330" s="10"/>
    </row>
    <row r="331" ht="14.25" customHeight="1">
      <c r="K331" s="9"/>
      <c r="L331" s="10"/>
      <c r="M331" s="10"/>
      <c r="N331" s="10"/>
      <c r="O331" s="10"/>
    </row>
    <row r="332" ht="14.25" customHeight="1">
      <c r="K332" s="9"/>
      <c r="L332" s="10"/>
      <c r="M332" s="10"/>
      <c r="N332" s="10"/>
      <c r="O332" s="10"/>
    </row>
    <row r="333" ht="14.25" customHeight="1">
      <c r="K333" s="9"/>
      <c r="L333" s="10"/>
      <c r="M333" s="10"/>
      <c r="N333" s="10"/>
      <c r="O333" s="10"/>
    </row>
    <row r="334" ht="14.25" customHeight="1">
      <c r="K334" s="9"/>
      <c r="L334" s="10"/>
      <c r="M334" s="10"/>
      <c r="N334" s="10"/>
      <c r="O334" s="10"/>
    </row>
    <row r="335" ht="14.25" customHeight="1">
      <c r="K335" s="9"/>
      <c r="L335" s="10"/>
      <c r="M335" s="10"/>
      <c r="N335" s="10"/>
      <c r="O335" s="10"/>
    </row>
    <row r="336" ht="14.25" customHeight="1">
      <c r="K336" s="9"/>
      <c r="L336" s="10"/>
      <c r="M336" s="10"/>
      <c r="N336" s="10"/>
      <c r="O336" s="10"/>
    </row>
    <row r="337" ht="14.25" customHeight="1">
      <c r="K337" s="9"/>
      <c r="L337" s="10"/>
      <c r="M337" s="10"/>
      <c r="N337" s="10"/>
      <c r="O337" s="10"/>
    </row>
    <row r="338" ht="14.25" customHeight="1">
      <c r="K338" s="9"/>
      <c r="L338" s="10"/>
      <c r="M338" s="10"/>
      <c r="N338" s="10"/>
      <c r="O338" s="10"/>
    </row>
    <row r="339" ht="14.25" customHeight="1">
      <c r="K339" s="9"/>
      <c r="L339" s="10"/>
      <c r="M339" s="10"/>
      <c r="N339" s="10"/>
      <c r="O339" s="10"/>
    </row>
    <row r="340" ht="14.25" customHeight="1">
      <c r="K340" s="9"/>
      <c r="L340" s="10"/>
      <c r="M340" s="10"/>
      <c r="N340" s="10"/>
      <c r="O340" s="10"/>
    </row>
    <row r="341" ht="14.25" customHeight="1">
      <c r="K341" s="9"/>
      <c r="L341" s="10"/>
      <c r="M341" s="10"/>
      <c r="N341" s="10"/>
      <c r="O341" s="10"/>
    </row>
    <row r="342" ht="14.25" customHeight="1">
      <c r="K342" s="9"/>
      <c r="L342" s="10"/>
      <c r="M342" s="10"/>
      <c r="N342" s="10"/>
      <c r="O342" s="10"/>
    </row>
    <row r="343" ht="14.25" customHeight="1">
      <c r="K343" s="9"/>
      <c r="L343" s="10"/>
      <c r="M343" s="10"/>
      <c r="N343" s="10"/>
      <c r="O343" s="10"/>
    </row>
    <row r="344" ht="14.25" customHeight="1">
      <c r="K344" s="9"/>
      <c r="L344" s="10"/>
      <c r="M344" s="10"/>
      <c r="N344" s="10"/>
      <c r="O344" s="10"/>
    </row>
    <row r="345" ht="14.25" customHeight="1">
      <c r="K345" s="9"/>
      <c r="L345" s="10"/>
      <c r="M345" s="10"/>
      <c r="N345" s="10"/>
      <c r="O345" s="10"/>
    </row>
    <row r="346" ht="14.25" customHeight="1">
      <c r="K346" s="9"/>
      <c r="L346" s="10"/>
      <c r="M346" s="10"/>
      <c r="N346" s="10"/>
      <c r="O346" s="10"/>
    </row>
    <row r="347" ht="14.25" customHeight="1">
      <c r="K347" s="9"/>
      <c r="L347" s="10"/>
      <c r="M347" s="10"/>
      <c r="N347" s="10"/>
      <c r="O347" s="10"/>
    </row>
    <row r="348" ht="14.25" customHeight="1">
      <c r="K348" s="9"/>
      <c r="L348" s="10"/>
      <c r="M348" s="10"/>
      <c r="N348" s="10"/>
      <c r="O348" s="10"/>
    </row>
    <row r="349" ht="14.25" customHeight="1">
      <c r="K349" s="9"/>
      <c r="L349" s="10"/>
      <c r="M349" s="10"/>
      <c r="N349" s="10"/>
      <c r="O349" s="10"/>
    </row>
    <row r="350" ht="14.25" customHeight="1">
      <c r="K350" s="9"/>
      <c r="L350" s="10"/>
      <c r="M350" s="10"/>
      <c r="N350" s="10"/>
      <c r="O350" s="10"/>
    </row>
    <row r="351" ht="14.25" customHeight="1">
      <c r="K351" s="9"/>
      <c r="L351" s="10"/>
      <c r="M351" s="10"/>
      <c r="N351" s="10"/>
      <c r="O351" s="10"/>
    </row>
    <row r="352" ht="14.25" customHeight="1">
      <c r="K352" s="9"/>
      <c r="L352" s="10"/>
      <c r="M352" s="10"/>
      <c r="N352" s="10"/>
      <c r="O352" s="10"/>
    </row>
    <row r="353" ht="14.25" customHeight="1">
      <c r="K353" s="9"/>
      <c r="L353" s="10"/>
      <c r="M353" s="10"/>
      <c r="N353" s="10"/>
      <c r="O353" s="10"/>
    </row>
    <row r="354" ht="14.25" customHeight="1">
      <c r="K354" s="9"/>
      <c r="L354" s="10"/>
      <c r="M354" s="10"/>
      <c r="N354" s="10"/>
      <c r="O354" s="10"/>
    </row>
    <row r="355" ht="14.25" customHeight="1">
      <c r="K355" s="9"/>
      <c r="L355" s="10"/>
      <c r="M355" s="10"/>
      <c r="N355" s="10"/>
      <c r="O355" s="10"/>
    </row>
    <row r="356" ht="14.25" customHeight="1">
      <c r="K356" s="9"/>
      <c r="L356" s="10"/>
      <c r="M356" s="10"/>
      <c r="N356" s="10"/>
      <c r="O356" s="10"/>
    </row>
    <row r="357" ht="14.25" customHeight="1">
      <c r="K357" s="9"/>
      <c r="L357" s="10"/>
      <c r="M357" s="10"/>
      <c r="N357" s="10"/>
      <c r="O357" s="10"/>
    </row>
    <row r="358" ht="14.25" customHeight="1">
      <c r="K358" s="9"/>
      <c r="L358" s="10"/>
      <c r="M358" s="10"/>
      <c r="N358" s="10"/>
      <c r="O358" s="10"/>
    </row>
    <row r="359" ht="14.25" customHeight="1">
      <c r="K359" s="9"/>
      <c r="L359" s="10"/>
      <c r="M359" s="10"/>
      <c r="N359" s="10"/>
      <c r="O359" s="10"/>
    </row>
    <row r="360" ht="14.25" customHeight="1">
      <c r="K360" s="9"/>
      <c r="L360" s="10"/>
      <c r="M360" s="10"/>
      <c r="N360" s="10"/>
      <c r="O360" s="10"/>
    </row>
    <row r="361" ht="14.25" customHeight="1">
      <c r="K361" s="9"/>
      <c r="L361" s="10"/>
      <c r="M361" s="10"/>
      <c r="N361" s="10"/>
      <c r="O361" s="10"/>
    </row>
    <row r="362" ht="14.25" customHeight="1">
      <c r="K362" s="9"/>
      <c r="L362" s="10"/>
      <c r="M362" s="10"/>
      <c r="N362" s="10"/>
      <c r="O362" s="10"/>
    </row>
    <row r="363" ht="14.25" customHeight="1">
      <c r="K363" s="9"/>
      <c r="L363" s="10"/>
      <c r="M363" s="10"/>
      <c r="N363" s="10"/>
      <c r="O363" s="10"/>
    </row>
    <row r="364" ht="14.25" customHeight="1">
      <c r="K364" s="9"/>
      <c r="L364" s="10"/>
      <c r="M364" s="10"/>
      <c r="N364" s="10"/>
      <c r="O364" s="10"/>
    </row>
    <row r="365" ht="14.25" customHeight="1">
      <c r="K365" s="9"/>
      <c r="L365" s="10"/>
      <c r="M365" s="10"/>
      <c r="N365" s="10"/>
      <c r="O365" s="10"/>
    </row>
    <row r="366" ht="14.25" customHeight="1">
      <c r="K366" s="9"/>
      <c r="L366" s="10"/>
      <c r="M366" s="10"/>
      <c r="N366" s="10"/>
      <c r="O366" s="10"/>
    </row>
    <row r="367" ht="14.25" customHeight="1">
      <c r="K367" s="9"/>
      <c r="L367" s="10"/>
      <c r="M367" s="10"/>
      <c r="N367" s="10"/>
      <c r="O367" s="10"/>
    </row>
    <row r="368" ht="14.25" customHeight="1">
      <c r="K368" s="9"/>
      <c r="L368" s="10"/>
      <c r="M368" s="10"/>
      <c r="N368" s="10"/>
      <c r="O368" s="10"/>
    </row>
    <row r="369" ht="14.25" customHeight="1">
      <c r="K369" s="9"/>
      <c r="L369" s="10"/>
      <c r="M369" s="10"/>
      <c r="N369" s="10"/>
      <c r="O369" s="10"/>
    </row>
    <row r="370" ht="14.25" customHeight="1">
      <c r="K370" s="9"/>
      <c r="L370" s="10"/>
      <c r="M370" s="10"/>
      <c r="N370" s="10"/>
      <c r="O370" s="10"/>
    </row>
    <row r="371" ht="14.25" customHeight="1">
      <c r="K371" s="9"/>
      <c r="L371" s="10"/>
      <c r="M371" s="10"/>
      <c r="N371" s="10"/>
      <c r="O371" s="10"/>
    </row>
    <row r="372" ht="14.25" customHeight="1">
      <c r="K372" s="9"/>
      <c r="L372" s="10"/>
      <c r="M372" s="10"/>
      <c r="N372" s="10"/>
      <c r="O372" s="10"/>
    </row>
    <row r="373" ht="14.25" customHeight="1">
      <c r="K373" s="9"/>
      <c r="L373" s="10"/>
      <c r="M373" s="10"/>
      <c r="N373" s="10"/>
      <c r="O373" s="10"/>
    </row>
    <row r="374" ht="14.25" customHeight="1">
      <c r="K374" s="9"/>
      <c r="L374" s="10"/>
      <c r="M374" s="10"/>
      <c r="N374" s="10"/>
      <c r="O374" s="10"/>
    </row>
    <row r="375" ht="14.25" customHeight="1">
      <c r="K375" s="9"/>
      <c r="L375" s="10"/>
      <c r="M375" s="10"/>
      <c r="N375" s="10"/>
      <c r="O375" s="10"/>
    </row>
    <row r="376" ht="14.25" customHeight="1">
      <c r="K376" s="9"/>
      <c r="L376" s="10"/>
      <c r="M376" s="10"/>
      <c r="N376" s="10"/>
      <c r="O376" s="10"/>
    </row>
    <row r="377" ht="14.25" customHeight="1">
      <c r="K377" s="9"/>
      <c r="L377" s="10"/>
      <c r="M377" s="10"/>
      <c r="N377" s="10"/>
      <c r="O377" s="10"/>
    </row>
    <row r="378" ht="14.25" customHeight="1">
      <c r="K378" s="9"/>
      <c r="L378" s="10"/>
      <c r="M378" s="10"/>
      <c r="N378" s="10"/>
      <c r="O378" s="10"/>
    </row>
    <row r="379" ht="14.25" customHeight="1">
      <c r="K379" s="9"/>
      <c r="L379" s="10"/>
      <c r="M379" s="10"/>
      <c r="N379" s="10"/>
      <c r="O379" s="10"/>
    </row>
    <row r="380" ht="14.25" customHeight="1">
      <c r="K380" s="9"/>
      <c r="L380" s="10"/>
      <c r="M380" s="10"/>
      <c r="N380" s="10"/>
      <c r="O380" s="10"/>
    </row>
    <row r="381" ht="14.25" customHeight="1">
      <c r="K381" s="9"/>
      <c r="L381" s="10"/>
      <c r="M381" s="10"/>
      <c r="N381" s="10"/>
      <c r="O381" s="10"/>
    </row>
    <row r="382" ht="14.25" customHeight="1">
      <c r="K382" s="9"/>
      <c r="L382" s="10"/>
      <c r="M382" s="10"/>
      <c r="N382" s="10"/>
      <c r="O382" s="10"/>
    </row>
    <row r="383" ht="14.25" customHeight="1">
      <c r="K383" s="9"/>
      <c r="L383" s="10"/>
      <c r="M383" s="10"/>
      <c r="N383" s="10"/>
      <c r="O383" s="10"/>
    </row>
    <row r="384" ht="14.25" customHeight="1">
      <c r="K384" s="9"/>
      <c r="L384" s="10"/>
      <c r="M384" s="10"/>
      <c r="N384" s="10"/>
      <c r="O384" s="10"/>
    </row>
    <row r="385" ht="14.25" customHeight="1">
      <c r="K385" s="9"/>
      <c r="L385" s="10"/>
      <c r="M385" s="10"/>
      <c r="N385" s="10"/>
      <c r="O385" s="10"/>
    </row>
    <row r="386" ht="14.25" customHeight="1">
      <c r="K386" s="9"/>
      <c r="L386" s="10"/>
      <c r="M386" s="10"/>
      <c r="N386" s="10"/>
      <c r="O386" s="10"/>
    </row>
    <row r="387" ht="14.25" customHeight="1">
      <c r="K387" s="9"/>
      <c r="L387" s="10"/>
      <c r="M387" s="10"/>
      <c r="N387" s="10"/>
      <c r="O387" s="10"/>
    </row>
    <row r="388" ht="14.25" customHeight="1">
      <c r="K388" s="9"/>
      <c r="L388" s="10"/>
      <c r="M388" s="10"/>
      <c r="N388" s="10"/>
      <c r="O388" s="10"/>
    </row>
    <row r="389" ht="14.25" customHeight="1">
      <c r="K389" s="9"/>
      <c r="L389" s="10"/>
      <c r="M389" s="10"/>
      <c r="N389" s="10"/>
      <c r="O389" s="10"/>
    </row>
    <row r="390" ht="14.25" customHeight="1">
      <c r="K390" s="9"/>
      <c r="L390" s="10"/>
      <c r="M390" s="10"/>
      <c r="N390" s="10"/>
      <c r="O390" s="10"/>
    </row>
    <row r="391" ht="14.25" customHeight="1">
      <c r="K391" s="9"/>
      <c r="L391" s="10"/>
      <c r="M391" s="10"/>
      <c r="N391" s="10"/>
      <c r="O391" s="10"/>
    </row>
    <row r="392" ht="14.25" customHeight="1">
      <c r="K392" s="9"/>
      <c r="L392" s="10"/>
      <c r="M392" s="10"/>
      <c r="N392" s="10"/>
      <c r="O392" s="10"/>
    </row>
    <row r="393" ht="14.25" customHeight="1">
      <c r="K393" s="9"/>
      <c r="L393" s="10"/>
      <c r="M393" s="10"/>
      <c r="N393" s="10"/>
      <c r="O393" s="10"/>
    </row>
    <row r="394" ht="14.25" customHeight="1">
      <c r="K394" s="9"/>
      <c r="L394" s="10"/>
      <c r="M394" s="10"/>
      <c r="N394" s="10"/>
      <c r="O394" s="10"/>
    </row>
    <row r="395" ht="14.25" customHeight="1">
      <c r="K395" s="9"/>
      <c r="L395" s="10"/>
      <c r="M395" s="10"/>
      <c r="N395" s="10"/>
      <c r="O395" s="10"/>
    </row>
    <row r="396" ht="14.25" customHeight="1">
      <c r="K396" s="9"/>
      <c r="L396" s="10"/>
      <c r="M396" s="10"/>
      <c r="N396" s="10"/>
      <c r="O396" s="10"/>
    </row>
    <row r="397" ht="14.25" customHeight="1">
      <c r="K397" s="9"/>
      <c r="L397" s="10"/>
      <c r="M397" s="10"/>
      <c r="N397" s="10"/>
      <c r="O397" s="10"/>
    </row>
    <row r="398" ht="14.25" customHeight="1">
      <c r="K398" s="9"/>
      <c r="L398" s="10"/>
      <c r="M398" s="10"/>
      <c r="N398" s="10"/>
      <c r="O398" s="10"/>
    </row>
    <row r="399" ht="14.25" customHeight="1">
      <c r="K399" s="9"/>
      <c r="L399" s="10"/>
      <c r="M399" s="10"/>
      <c r="N399" s="10"/>
      <c r="O399" s="10"/>
    </row>
    <row r="400" ht="14.25" customHeight="1">
      <c r="K400" s="9"/>
      <c r="L400" s="10"/>
      <c r="M400" s="10"/>
      <c r="N400" s="10"/>
      <c r="O400" s="10"/>
    </row>
    <row r="401" ht="14.25" customHeight="1">
      <c r="K401" s="9"/>
      <c r="L401" s="10"/>
      <c r="M401" s="10"/>
      <c r="N401" s="10"/>
      <c r="O401" s="10"/>
    </row>
    <row r="402" ht="14.25" customHeight="1">
      <c r="K402" s="9"/>
      <c r="L402" s="10"/>
      <c r="M402" s="10"/>
      <c r="N402" s="10"/>
      <c r="O402" s="10"/>
    </row>
    <row r="403" ht="14.25" customHeight="1">
      <c r="K403" s="9"/>
      <c r="L403" s="10"/>
      <c r="M403" s="10"/>
      <c r="N403" s="10"/>
      <c r="O403" s="10"/>
    </row>
    <row r="404" ht="14.25" customHeight="1">
      <c r="K404" s="9"/>
      <c r="L404" s="10"/>
      <c r="M404" s="10"/>
      <c r="N404" s="10"/>
      <c r="O404" s="10"/>
    </row>
    <row r="405" ht="14.25" customHeight="1">
      <c r="K405" s="9"/>
      <c r="L405" s="10"/>
      <c r="M405" s="10"/>
      <c r="N405" s="10"/>
      <c r="O405" s="10"/>
    </row>
    <row r="406" ht="14.25" customHeight="1">
      <c r="K406" s="9"/>
      <c r="L406" s="10"/>
      <c r="M406" s="10"/>
      <c r="N406" s="10"/>
      <c r="O406" s="10"/>
    </row>
    <row r="407" ht="14.25" customHeight="1">
      <c r="K407" s="9"/>
      <c r="L407" s="10"/>
      <c r="M407" s="10"/>
      <c r="N407" s="10"/>
      <c r="O407" s="10"/>
    </row>
    <row r="408" ht="14.25" customHeight="1">
      <c r="K408" s="9"/>
      <c r="L408" s="10"/>
      <c r="M408" s="10"/>
      <c r="N408" s="10"/>
      <c r="O408" s="10"/>
    </row>
    <row r="409" ht="14.25" customHeight="1">
      <c r="K409" s="9"/>
      <c r="L409" s="10"/>
      <c r="M409" s="10"/>
      <c r="N409" s="10"/>
      <c r="O409" s="10"/>
    </row>
    <row r="410" ht="14.25" customHeight="1">
      <c r="K410" s="9"/>
      <c r="L410" s="10"/>
      <c r="M410" s="10"/>
      <c r="N410" s="10"/>
      <c r="O410" s="10"/>
    </row>
    <row r="411" ht="14.25" customHeight="1">
      <c r="K411" s="9"/>
      <c r="L411" s="10"/>
      <c r="M411" s="10"/>
      <c r="N411" s="10"/>
      <c r="O411" s="10"/>
    </row>
    <row r="412" ht="14.25" customHeight="1">
      <c r="K412" s="9"/>
      <c r="L412" s="10"/>
      <c r="M412" s="10"/>
      <c r="N412" s="10"/>
      <c r="O412" s="10"/>
    </row>
    <row r="413" ht="14.25" customHeight="1">
      <c r="K413" s="9"/>
      <c r="L413" s="10"/>
      <c r="M413" s="10"/>
      <c r="N413" s="10"/>
      <c r="O413" s="10"/>
    </row>
    <row r="414" ht="14.25" customHeight="1">
      <c r="K414" s="9"/>
      <c r="L414" s="10"/>
      <c r="M414" s="10"/>
      <c r="N414" s="10"/>
      <c r="O414" s="10"/>
    </row>
    <row r="415" ht="14.25" customHeight="1">
      <c r="K415" s="9"/>
      <c r="L415" s="10"/>
      <c r="M415" s="10"/>
      <c r="N415" s="10"/>
      <c r="O415" s="10"/>
    </row>
    <row r="416" ht="14.25" customHeight="1">
      <c r="K416" s="9"/>
      <c r="L416" s="10"/>
      <c r="M416" s="10"/>
      <c r="N416" s="10"/>
      <c r="O416" s="10"/>
    </row>
    <row r="417" ht="14.25" customHeight="1">
      <c r="K417" s="9"/>
      <c r="L417" s="10"/>
      <c r="M417" s="10"/>
      <c r="N417" s="10"/>
      <c r="O417" s="10"/>
    </row>
    <row r="418" ht="14.25" customHeight="1">
      <c r="K418" s="9"/>
      <c r="L418" s="10"/>
      <c r="M418" s="10"/>
      <c r="N418" s="10"/>
      <c r="O418" s="10"/>
    </row>
    <row r="419" ht="14.25" customHeight="1">
      <c r="K419" s="9"/>
      <c r="L419" s="10"/>
      <c r="M419" s="10"/>
      <c r="N419" s="10"/>
      <c r="O419" s="10"/>
    </row>
    <row r="420" ht="14.25" customHeight="1">
      <c r="K420" s="9"/>
      <c r="L420" s="10"/>
      <c r="M420" s="10"/>
      <c r="N420" s="10"/>
      <c r="O420" s="10"/>
    </row>
    <row r="421" ht="14.25" customHeight="1">
      <c r="K421" s="9"/>
      <c r="L421" s="10"/>
      <c r="M421" s="10"/>
      <c r="N421" s="10"/>
      <c r="O421" s="10"/>
    </row>
    <row r="422" ht="14.25" customHeight="1">
      <c r="K422" s="9"/>
      <c r="L422" s="10"/>
      <c r="M422" s="10"/>
      <c r="N422" s="10"/>
      <c r="O422" s="10"/>
    </row>
    <row r="423" ht="14.25" customHeight="1">
      <c r="K423" s="9"/>
      <c r="L423" s="10"/>
      <c r="M423" s="10"/>
      <c r="N423" s="10"/>
      <c r="O423" s="10"/>
    </row>
    <row r="424" ht="14.25" customHeight="1">
      <c r="K424" s="9"/>
      <c r="L424" s="10"/>
      <c r="M424" s="10"/>
      <c r="N424" s="10"/>
      <c r="O424" s="10"/>
    </row>
    <row r="425" ht="14.25" customHeight="1">
      <c r="K425" s="9"/>
      <c r="L425" s="10"/>
      <c r="M425" s="10"/>
      <c r="N425" s="10"/>
      <c r="O425" s="10"/>
    </row>
    <row r="426" ht="14.25" customHeight="1">
      <c r="K426" s="9"/>
      <c r="L426" s="10"/>
      <c r="M426" s="10"/>
      <c r="N426" s="10"/>
      <c r="O426" s="10"/>
    </row>
    <row r="427" ht="14.25" customHeight="1">
      <c r="K427" s="9"/>
      <c r="L427" s="10"/>
      <c r="M427" s="10"/>
      <c r="N427" s="10"/>
      <c r="O427" s="10"/>
    </row>
    <row r="428" ht="14.25" customHeight="1">
      <c r="K428" s="9"/>
      <c r="L428" s="10"/>
      <c r="M428" s="10"/>
      <c r="N428" s="10"/>
      <c r="O428" s="10"/>
    </row>
    <row r="429" ht="14.25" customHeight="1">
      <c r="K429" s="9"/>
      <c r="L429" s="10"/>
      <c r="M429" s="10"/>
      <c r="N429" s="10"/>
      <c r="O429" s="10"/>
    </row>
    <row r="430" ht="14.25" customHeight="1">
      <c r="K430" s="9"/>
      <c r="L430" s="10"/>
      <c r="M430" s="10"/>
      <c r="N430" s="10"/>
      <c r="O430" s="10"/>
    </row>
    <row r="431" ht="14.25" customHeight="1">
      <c r="K431" s="9"/>
      <c r="L431" s="10"/>
      <c r="M431" s="10"/>
      <c r="N431" s="10"/>
      <c r="O431" s="10"/>
    </row>
    <row r="432" ht="14.25" customHeight="1">
      <c r="K432" s="9"/>
      <c r="L432" s="10"/>
      <c r="M432" s="10"/>
      <c r="N432" s="10"/>
      <c r="O432" s="10"/>
    </row>
    <row r="433" ht="14.25" customHeight="1">
      <c r="K433" s="9"/>
      <c r="L433" s="10"/>
      <c r="M433" s="10"/>
      <c r="N433" s="10"/>
      <c r="O433" s="10"/>
    </row>
    <row r="434" ht="14.25" customHeight="1">
      <c r="K434" s="9"/>
      <c r="L434" s="10"/>
      <c r="M434" s="10"/>
      <c r="N434" s="10"/>
      <c r="O434" s="10"/>
    </row>
    <row r="435" ht="14.25" customHeight="1">
      <c r="K435" s="9"/>
      <c r="L435" s="10"/>
      <c r="M435" s="10"/>
      <c r="N435" s="10"/>
      <c r="O435" s="10"/>
    </row>
    <row r="436" ht="14.25" customHeight="1">
      <c r="K436" s="9"/>
      <c r="L436" s="10"/>
      <c r="M436" s="10"/>
      <c r="N436" s="10"/>
      <c r="O436" s="10"/>
    </row>
    <row r="437" ht="14.25" customHeight="1">
      <c r="K437" s="9"/>
      <c r="L437" s="10"/>
      <c r="M437" s="10"/>
      <c r="N437" s="10"/>
      <c r="O437" s="10"/>
    </row>
    <row r="438" ht="14.25" customHeight="1">
      <c r="K438" s="9"/>
      <c r="L438" s="10"/>
      <c r="M438" s="10"/>
      <c r="N438" s="10"/>
      <c r="O438" s="10"/>
    </row>
    <row r="439" ht="14.25" customHeight="1">
      <c r="K439" s="9"/>
      <c r="L439" s="10"/>
      <c r="M439" s="10"/>
      <c r="N439" s="10"/>
      <c r="O439" s="10"/>
    </row>
    <row r="440" ht="14.25" customHeight="1">
      <c r="K440" s="9"/>
      <c r="L440" s="10"/>
      <c r="M440" s="10"/>
      <c r="N440" s="10"/>
      <c r="O440" s="10"/>
    </row>
    <row r="441" ht="14.25" customHeight="1">
      <c r="K441" s="9"/>
      <c r="L441" s="10"/>
      <c r="M441" s="10"/>
      <c r="N441" s="10"/>
      <c r="O441" s="10"/>
    </row>
    <row r="442" ht="14.25" customHeight="1">
      <c r="K442" s="9"/>
      <c r="L442" s="10"/>
      <c r="M442" s="10"/>
      <c r="N442" s="10"/>
      <c r="O442" s="10"/>
    </row>
    <row r="443" ht="14.25" customHeight="1">
      <c r="K443" s="9"/>
      <c r="L443" s="10"/>
      <c r="M443" s="10"/>
      <c r="N443" s="10"/>
      <c r="O443" s="10"/>
    </row>
    <row r="444" ht="14.25" customHeight="1">
      <c r="K444" s="9"/>
      <c r="L444" s="10"/>
      <c r="M444" s="10"/>
      <c r="N444" s="10"/>
      <c r="O444" s="10"/>
    </row>
    <row r="445" ht="14.25" customHeight="1">
      <c r="K445" s="9"/>
      <c r="L445" s="10"/>
      <c r="M445" s="10"/>
      <c r="N445" s="10"/>
      <c r="O445" s="10"/>
    </row>
    <row r="446" ht="14.25" customHeight="1">
      <c r="K446" s="9"/>
      <c r="L446" s="10"/>
      <c r="M446" s="10"/>
      <c r="N446" s="10"/>
      <c r="O446" s="10"/>
    </row>
    <row r="447" ht="14.25" customHeight="1">
      <c r="K447" s="9"/>
      <c r="L447" s="10"/>
      <c r="M447" s="10"/>
      <c r="N447" s="10"/>
      <c r="O447" s="10"/>
    </row>
    <row r="448" ht="14.25" customHeight="1">
      <c r="K448" s="9"/>
      <c r="L448" s="10"/>
      <c r="M448" s="10"/>
      <c r="N448" s="10"/>
      <c r="O448" s="10"/>
    </row>
    <row r="449" ht="14.25" customHeight="1">
      <c r="K449" s="9"/>
      <c r="L449" s="10"/>
      <c r="M449" s="10"/>
      <c r="N449" s="10"/>
      <c r="O449" s="10"/>
    </row>
    <row r="450" ht="14.25" customHeight="1">
      <c r="K450" s="9"/>
      <c r="L450" s="10"/>
      <c r="M450" s="10"/>
      <c r="N450" s="10"/>
      <c r="O450" s="10"/>
    </row>
    <row r="451" ht="14.25" customHeight="1">
      <c r="K451" s="9"/>
      <c r="L451" s="10"/>
      <c r="M451" s="10"/>
      <c r="N451" s="10"/>
      <c r="O451" s="10"/>
    </row>
    <row r="452" ht="14.25" customHeight="1">
      <c r="K452" s="9"/>
      <c r="L452" s="10"/>
      <c r="M452" s="10"/>
      <c r="N452" s="10"/>
      <c r="O452" s="10"/>
    </row>
    <row r="453" ht="14.25" customHeight="1">
      <c r="K453" s="9"/>
      <c r="L453" s="10"/>
      <c r="M453" s="10"/>
      <c r="N453" s="10"/>
      <c r="O453" s="10"/>
    </row>
    <row r="454" ht="14.25" customHeight="1">
      <c r="K454" s="9"/>
      <c r="L454" s="10"/>
      <c r="M454" s="10"/>
      <c r="N454" s="10"/>
      <c r="O454" s="10"/>
    </row>
    <row r="455" ht="14.25" customHeight="1">
      <c r="K455" s="9"/>
      <c r="L455" s="10"/>
      <c r="M455" s="10"/>
      <c r="N455" s="10"/>
      <c r="O455" s="10"/>
    </row>
    <row r="456" ht="14.25" customHeight="1">
      <c r="K456" s="9"/>
      <c r="L456" s="10"/>
      <c r="M456" s="10"/>
      <c r="N456" s="10"/>
      <c r="O456" s="10"/>
    </row>
    <row r="457" ht="14.25" customHeight="1">
      <c r="K457" s="9"/>
      <c r="L457" s="10"/>
      <c r="M457" s="10"/>
      <c r="N457" s="10"/>
      <c r="O457" s="10"/>
    </row>
    <row r="458" ht="14.25" customHeight="1">
      <c r="K458" s="9"/>
      <c r="L458" s="10"/>
      <c r="M458" s="10"/>
      <c r="N458" s="10"/>
      <c r="O458" s="10"/>
    </row>
    <row r="459" ht="14.25" customHeight="1">
      <c r="K459" s="9"/>
      <c r="L459" s="10"/>
      <c r="M459" s="10"/>
      <c r="N459" s="10"/>
      <c r="O459" s="10"/>
    </row>
    <row r="460" ht="14.25" customHeight="1">
      <c r="K460" s="9"/>
      <c r="L460" s="10"/>
      <c r="M460" s="10"/>
      <c r="N460" s="10"/>
      <c r="O460" s="10"/>
    </row>
    <row r="461" ht="14.25" customHeight="1">
      <c r="K461" s="9"/>
      <c r="L461" s="10"/>
      <c r="M461" s="10"/>
      <c r="N461" s="10"/>
      <c r="O461" s="10"/>
    </row>
    <row r="462" ht="14.25" customHeight="1">
      <c r="K462" s="9"/>
      <c r="L462" s="10"/>
      <c r="M462" s="10"/>
      <c r="N462" s="10"/>
      <c r="O462" s="10"/>
    </row>
    <row r="463" ht="14.25" customHeight="1">
      <c r="K463" s="9"/>
      <c r="L463" s="10"/>
      <c r="M463" s="10"/>
      <c r="N463" s="10"/>
      <c r="O463" s="10"/>
    </row>
    <row r="464" ht="14.25" customHeight="1">
      <c r="K464" s="9"/>
      <c r="L464" s="10"/>
      <c r="M464" s="10"/>
      <c r="N464" s="10"/>
      <c r="O464" s="10"/>
    </row>
    <row r="465" ht="14.25" customHeight="1">
      <c r="K465" s="9"/>
      <c r="L465" s="10"/>
      <c r="M465" s="10"/>
      <c r="N465" s="10"/>
      <c r="O465" s="10"/>
    </row>
    <row r="466" ht="14.25" customHeight="1">
      <c r="K466" s="9"/>
      <c r="L466" s="10"/>
      <c r="M466" s="10"/>
      <c r="N466" s="10"/>
      <c r="O466" s="10"/>
    </row>
    <row r="467" ht="14.25" customHeight="1">
      <c r="K467" s="9"/>
      <c r="L467" s="10"/>
      <c r="M467" s="10"/>
      <c r="N467" s="10"/>
      <c r="O467" s="10"/>
    </row>
    <row r="468" ht="14.25" customHeight="1">
      <c r="K468" s="9"/>
      <c r="L468" s="10"/>
      <c r="M468" s="10"/>
      <c r="N468" s="10"/>
      <c r="O468" s="10"/>
    </row>
    <row r="469" ht="14.25" customHeight="1">
      <c r="K469" s="9"/>
      <c r="L469" s="10"/>
      <c r="M469" s="10"/>
      <c r="N469" s="10"/>
      <c r="O469" s="10"/>
    </row>
    <row r="470" ht="14.25" customHeight="1">
      <c r="K470" s="9"/>
      <c r="L470" s="10"/>
      <c r="M470" s="10"/>
      <c r="N470" s="10"/>
      <c r="O470" s="10"/>
    </row>
    <row r="471" ht="14.25" customHeight="1">
      <c r="K471" s="9"/>
      <c r="L471" s="10"/>
      <c r="M471" s="10"/>
      <c r="N471" s="10"/>
      <c r="O471" s="10"/>
    </row>
    <row r="472" ht="14.25" customHeight="1">
      <c r="K472" s="9"/>
      <c r="L472" s="10"/>
      <c r="M472" s="10"/>
      <c r="N472" s="10"/>
      <c r="O472" s="10"/>
    </row>
    <row r="473" ht="14.25" customHeight="1">
      <c r="K473" s="9"/>
      <c r="L473" s="10"/>
      <c r="M473" s="10"/>
      <c r="N473" s="10"/>
      <c r="O473" s="10"/>
    </row>
    <row r="474" ht="14.25" customHeight="1">
      <c r="K474" s="9"/>
      <c r="L474" s="10"/>
      <c r="M474" s="10"/>
      <c r="N474" s="10"/>
      <c r="O474" s="10"/>
    </row>
    <row r="475" ht="14.25" customHeight="1">
      <c r="K475" s="9"/>
      <c r="L475" s="10"/>
      <c r="M475" s="10"/>
      <c r="N475" s="10"/>
      <c r="O475" s="10"/>
    </row>
    <row r="476" ht="14.25" customHeight="1">
      <c r="K476" s="9"/>
      <c r="L476" s="10"/>
      <c r="M476" s="10"/>
      <c r="N476" s="10"/>
      <c r="O476" s="10"/>
    </row>
    <row r="477" ht="14.25" customHeight="1">
      <c r="K477" s="9"/>
      <c r="L477" s="10"/>
      <c r="M477" s="10"/>
      <c r="N477" s="10"/>
      <c r="O477" s="10"/>
    </row>
    <row r="478" ht="14.25" customHeight="1">
      <c r="K478" s="9"/>
      <c r="L478" s="10"/>
      <c r="M478" s="10"/>
      <c r="N478" s="10"/>
      <c r="O478" s="10"/>
    </row>
    <row r="479" ht="14.25" customHeight="1">
      <c r="K479" s="9"/>
      <c r="L479" s="10"/>
      <c r="M479" s="10"/>
      <c r="N479" s="10"/>
      <c r="O479" s="10"/>
    </row>
    <row r="480" ht="14.25" customHeight="1">
      <c r="K480" s="9"/>
      <c r="L480" s="10"/>
      <c r="M480" s="10"/>
      <c r="N480" s="10"/>
      <c r="O480" s="10"/>
    </row>
    <row r="481" ht="14.25" customHeight="1">
      <c r="K481" s="9"/>
      <c r="L481" s="10"/>
      <c r="M481" s="10"/>
      <c r="N481" s="10"/>
      <c r="O481" s="10"/>
    </row>
    <row r="482" ht="14.25" customHeight="1">
      <c r="K482" s="9"/>
      <c r="L482" s="10"/>
      <c r="M482" s="10"/>
      <c r="N482" s="10"/>
      <c r="O482" s="10"/>
    </row>
    <row r="483" ht="14.25" customHeight="1">
      <c r="K483" s="9"/>
      <c r="L483" s="10"/>
      <c r="M483" s="10"/>
      <c r="N483" s="10"/>
      <c r="O483" s="10"/>
    </row>
    <row r="484" ht="14.25" customHeight="1">
      <c r="K484" s="9"/>
      <c r="L484" s="10"/>
      <c r="M484" s="10"/>
      <c r="N484" s="10"/>
      <c r="O484" s="10"/>
    </row>
    <row r="485" ht="14.25" customHeight="1">
      <c r="K485" s="9"/>
      <c r="L485" s="10"/>
      <c r="M485" s="10"/>
      <c r="N485" s="10"/>
      <c r="O485" s="10"/>
    </row>
    <row r="486" ht="14.25" customHeight="1">
      <c r="K486" s="9"/>
      <c r="L486" s="10"/>
      <c r="M486" s="10"/>
      <c r="N486" s="10"/>
      <c r="O486" s="10"/>
    </row>
    <row r="487" ht="14.25" customHeight="1">
      <c r="K487" s="9"/>
      <c r="L487" s="10"/>
      <c r="M487" s="10"/>
      <c r="N487" s="10"/>
      <c r="O487" s="10"/>
    </row>
    <row r="488" ht="14.25" customHeight="1">
      <c r="K488" s="9"/>
      <c r="L488" s="10"/>
      <c r="M488" s="10"/>
      <c r="N488" s="10"/>
      <c r="O488" s="10"/>
    </row>
    <row r="489" ht="14.25" customHeight="1">
      <c r="K489" s="9"/>
      <c r="L489" s="10"/>
      <c r="M489" s="10"/>
      <c r="N489" s="10"/>
      <c r="O489" s="10"/>
    </row>
    <row r="490" ht="14.25" customHeight="1">
      <c r="K490" s="9"/>
      <c r="L490" s="10"/>
      <c r="M490" s="10"/>
      <c r="N490" s="10"/>
      <c r="O490" s="10"/>
    </row>
    <row r="491" ht="14.25" customHeight="1">
      <c r="K491" s="9"/>
      <c r="L491" s="10"/>
      <c r="M491" s="10"/>
      <c r="N491" s="10"/>
      <c r="O491" s="10"/>
    </row>
    <row r="492" ht="14.25" customHeight="1">
      <c r="K492" s="9"/>
      <c r="L492" s="10"/>
      <c r="M492" s="10"/>
      <c r="N492" s="10"/>
      <c r="O492" s="10"/>
    </row>
    <row r="493" ht="14.25" customHeight="1">
      <c r="K493" s="9"/>
      <c r="L493" s="10"/>
      <c r="M493" s="10"/>
      <c r="N493" s="10"/>
      <c r="O493" s="10"/>
    </row>
    <row r="494" ht="14.25" customHeight="1">
      <c r="K494" s="9"/>
      <c r="L494" s="10"/>
      <c r="M494" s="10"/>
      <c r="N494" s="10"/>
      <c r="O494" s="10"/>
    </row>
    <row r="495" ht="14.25" customHeight="1">
      <c r="K495" s="9"/>
      <c r="L495" s="10"/>
      <c r="M495" s="10"/>
      <c r="N495" s="10"/>
      <c r="O495" s="10"/>
    </row>
    <row r="496" ht="14.25" customHeight="1">
      <c r="K496" s="9"/>
      <c r="L496" s="10"/>
      <c r="M496" s="10"/>
      <c r="N496" s="10"/>
      <c r="O496" s="10"/>
    </row>
    <row r="497" ht="14.25" customHeight="1">
      <c r="K497" s="9"/>
      <c r="L497" s="10"/>
      <c r="M497" s="10"/>
      <c r="N497" s="10"/>
      <c r="O497" s="10"/>
    </row>
    <row r="498" ht="14.25" customHeight="1">
      <c r="K498" s="9"/>
      <c r="L498" s="10"/>
      <c r="M498" s="10"/>
      <c r="N498" s="10"/>
      <c r="O498" s="10"/>
    </row>
    <row r="499" ht="14.25" customHeight="1">
      <c r="K499" s="9"/>
      <c r="L499" s="10"/>
      <c r="M499" s="10"/>
      <c r="N499" s="10"/>
      <c r="O499" s="10"/>
    </row>
    <row r="500" ht="14.25" customHeight="1">
      <c r="K500" s="9"/>
      <c r="L500" s="10"/>
      <c r="M500" s="10"/>
      <c r="N500" s="10"/>
      <c r="O500" s="10"/>
    </row>
    <row r="501" ht="14.25" customHeight="1">
      <c r="K501" s="9"/>
      <c r="L501" s="10"/>
      <c r="M501" s="10"/>
      <c r="N501" s="10"/>
      <c r="O501" s="10"/>
    </row>
    <row r="502" ht="14.25" customHeight="1">
      <c r="K502" s="9"/>
      <c r="L502" s="10"/>
      <c r="M502" s="10"/>
      <c r="N502" s="10"/>
      <c r="O502" s="10"/>
    </row>
    <row r="503" ht="14.25" customHeight="1">
      <c r="K503" s="9"/>
      <c r="L503" s="10"/>
      <c r="M503" s="10"/>
      <c r="N503" s="10"/>
      <c r="O503" s="10"/>
    </row>
    <row r="504" ht="14.25" customHeight="1">
      <c r="K504" s="9"/>
      <c r="L504" s="10"/>
      <c r="M504" s="10"/>
      <c r="N504" s="10"/>
      <c r="O504" s="10"/>
    </row>
    <row r="505" ht="14.25" customHeight="1">
      <c r="K505" s="9"/>
      <c r="L505" s="10"/>
      <c r="M505" s="10"/>
      <c r="N505" s="10"/>
      <c r="O505" s="10"/>
    </row>
    <row r="506" ht="14.25" customHeight="1">
      <c r="K506" s="9"/>
      <c r="L506" s="10"/>
      <c r="M506" s="10"/>
      <c r="N506" s="10"/>
      <c r="O506" s="10"/>
    </row>
    <row r="507" ht="14.25" customHeight="1">
      <c r="K507" s="9"/>
      <c r="L507" s="10"/>
      <c r="M507" s="10"/>
      <c r="N507" s="10"/>
      <c r="O507" s="10"/>
    </row>
    <row r="508" ht="14.25" customHeight="1">
      <c r="K508" s="9"/>
      <c r="L508" s="10"/>
      <c r="M508" s="10"/>
      <c r="N508" s="10"/>
      <c r="O508" s="10"/>
    </row>
    <row r="509" ht="14.25" customHeight="1">
      <c r="K509" s="9"/>
      <c r="L509" s="10"/>
      <c r="M509" s="10"/>
      <c r="N509" s="10"/>
      <c r="O509" s="10"/>
    </row>
    <row r="510" ht="14.25" customHeight="1">
      <c r="K510" s="9"/>
      <c r="L510" s="10"/>
      <c r="M510" s="10"/>
      <c r="N510" s="10"/>
      <c r="O510" s="10"/>
    </row>
    <row r="511" ht="14.25" customHeight="1">
      <c r="K511" s="9"/>
      <c r="L511" s="10"/>
      <c r="M511" s="10"/>
      <c r="N511" s="10"/>
      <c r="O511" s="10"/>
    </row>
    <row r="512" ht="14.25" customHeight="1">
      <c r="K512" s="9"/>
      <c r="L512" s="10"/>
      <c r="M512" s="10"/>
      <c r="N512" s="10"/>
      <c r="O512" s="10"/>
    </row>
    <row r="513" ht="14.25" customHeight="1">
      <c r="K513" s="9"/>
      <c r="L513" s="10"/>
      <c r="M513" s="10"/>
      <c r="N513" s="10"/>
      <c r="O513" s="10"/>
    </row>
    <row r="514" ht="14.25" customHeight="1">
      <c r="K514" s="9"/>
      <c r="L514" s="10"/>
      <c r="M514" s="10"/>
      <c r="N514" s="10"/>
      <c r="O514" s="10"/>
    </row>
    <row r="515" ht="14.25" customHeight="1">
      <c r="K515" s="9"/>
      <c r="L515" s="10"/>
      <c r="M515" s="10"/>
      <c r="N515" s="10"/>
      <c r="O515" s="10"/>
    </row>
    <row r="516" ht="14.25" customHeight="1">
      <c r="K516" s="9"/>
      <c r="L516" s="10"/>
      <c r="M516" s="10"/>
      <c r="N516" s="10"/>
      <c r="O516" s="10"/>
    </row>
    <row r="517" ht="14.25" customHeight="1">
      <c r="K517" s="9"/>
      <c r="L517" s="10"/>
      <c r="M517" s="10"/>
      <c r="N517" s="10"/>
      <c r="O517" s="10"/>
    </row>
    <row r="518" ht="14.25" customHeight="1">
      <c r="K518" s="9"/>
      <c r="L518" s="10"/>
      <c r="M518" s="10"/>
      <c r="N518" s="10"/>
      <c r="O518" s="10"/>
    </row>
    <row r="519" ht="14.25" customHeight="1">
      <c r="K519" s="9"/>
      <c r="L519" s="10"/>
      <c r="M519" s="10"/>
      <c r="N519" s="10"/>
      <c r="O519" s="10"/>
    </row>
    <row r="520" ht="14.25" customHeight="1">
      <c r="K520" s="9"/>
      <c r="L520" s="10"/>
      <c r="M520" s="10"/>
      <c r="N520" s="10"/>
      <c r="O520" s="10"/>
    </row>
    <row r="521" ht="14.25" customHeight="1">
      <c r="K521" s="9"/>
      <c r="L521" s="10"/>
      <c r="M521" s="10"/>
      <c r="N521" s="10"/>
      <c r="O521" s="10"/>
    </row>
    <row r="522" ht="14.25" customHeight="1">
      <c r="K522" s="9"/>
      <c r="L522" s="10"/>
      <c r="M522" s="10"/>
      <c r="N522" s="10"/>
      <c r="O522" s="10"/>
    </row>
    <row r="523" ht="14.25" customHeight="1">
      <c r="K523" s="9"/>
      <c r="L523" s="10"/>
      <c r="M523" s="10"/>
      <c r="N523" s="10"/>
      <c r="O523" s="10"/>
    </row>
    <row r="524" ht="14.25" customHeight="1">
      <c r="K524" s="9"/>
      <c r="L524" s="10"/>
      <c r="M524" s="10"/>
      <c r="N524" s="10"/>
      <c r="O524" s="10"/>
    </row>
    <row r="525" ht="14.25" customHeight="1">
      <c r="K525" s="9"/>
      <c r="L525" s="10"/>
      <c r="M525" s="10"/>
      <c r="N525" s="10"/>
      <c r="O525" s="10"/>
    </row>
    <row r="526" ht="14.25" customHeight="1">
      <c r="K526" s="9"/>
      <c r="L526" s="10"/>
      <c r="M526" s="10"/>
      <c r="N526" s="10"/>
      <c r="O526" s="10"/>
    </row>
    <row r="527" ht="14.25" customHeight="1">
      <c r="K527" s="9"/>
      <c r="L527" s="10"/>
      <c r="M527" s="10"/>
      <c r="N527" s="10"/>
      <c r="O527" s="10"/>
    </row>
    <row r="528" ht="14.25" customHeight="1">
      <c r="K528" s="9"/>
      <c r="L528" s="10"/>
      <c r="M528" s="10"/>
      <c r="N528" s="10"/>
      <c r="O528" s="10"/>
    </row>
    <row r="529" ht="14.25" customHeight="1">
      <c r="K529" s="9"/>
      <c r="L529" s="10"/>
      <c r="M529" s="10"/>
      <c r="N529" s="10"/>
      <c r="O529" s="10"/>
    </row>
    <row r="530" ht="14.25" customHeight="1">
      <c r="K530" s="9"/>
      <c r="L530" s="10"/>
      <c r="M530" s="10"/>
      <c r="N530" s="10"/>
      <c r="O530" s="10"/>
    </row>
    <row r="531" ht="14.25" customHeight="1">
      <c r="K531" s="9"/>
      <c r="L531" s="10"/>
      <c r="M531" s="10"/>
      <c r="N531" s="10"/>
      <c r="O531" s="10"/>
    </row>
    <row r="532" ht="14.25" customHeight="1">
      <c r="K532" s="9"/>
      <c r="L532" s="10"/>
      <c r="M532" s="10"/>
      <c r="N532" s="10"/>
      <c r="O532" s="10"/>
    </row>
    <row r="533" ht="14.25" customHeight="1">
      <c r="K533" s="9"/>
      <c r="L533" s="10"/>
      <c r="M533" s="10"/>
      <c r="N533" s="10"/>
      <c r="O533" s="10"/>
    </row>
    <row r="534" ht="14.25" customHeight="1">
      <c r="K534" s="9"/>
      <c r="L534" s="10"/>
      <c r="M534" s="10"/>
      <c r="N534" s="10"/>
      <c r="O534" s="10"/>
    </row>
    <row r="535" ht="14.25" customHeight="1">
      <c r="K535" s="9"/>
      <c r="L535" s="10"/>
      <c r="M535" s="10"/>
      <c r="N535" s="10"/>
      <c r="O535" s="10"/>
    </row>
    <row r="536" ht="14.25" customHeight="1">
      <c r="K536" s="9"/>
      <c r="L536" s="10"/>
      <c r="M536" s="10"/>
      <c r="N536" s="10"/>
      <c r="O536" s="10"/>
    </row>
    <row r="537" ht="14.25" customHeight="1">
      <c r="K537" s="9"/>
      <c r="L537" s="10"/>
      <c r="M537" s="10"/>
      <c r="N537" s="10"/>
      <c r="O537" s="10"/>
    </row>
    <row r="538" ht="14.25" customHeight="1">
      <c r="K538" s="9"/>
      <c r="L538" s="10"/>
      <c r="M538" s="10"/>
      <c r="N538" s="10"/>
      <c r="O538" s="10"/>
    </row>
    <row r="539" ht="14.25" customHeight="1">
      <c r="K539" s="9"/>
      <c r="L539" s="10"/>
      <c r="M539" s="10"/>
      <c r="N539" s="10"/>
      <c r="O539" s="10"/>
    </row>
    <row r="540" ht="14.25" customHeight="1">
      <c r="K540" s="9"/>
      <c r="L540" s="10"/>
      <c r="M540" s="10"/>
      <c r="N540" s="10"/>
      <c r="O540" s="10"/>
    </row>
    <row r="541" ht="14.25" customHeight="1">
      <c r="K541" s="9"/>
      <c r="L541" s="10"/>
      <c r="M541" s="10"/>
      <c r="N541" s="10"/>
      <c r="O541" s="10"/>
    </row>
    <row r="542" ht="14.25" customHeight="1">
      <c r="K542" s="9"/>
      <c r="L542" s="10"/>
      <c r="M542" s="10"/>
      <c r="N542" s="10"/>
      <c r="O542" s="10"/>
    </row>
    <row r="543" ht="14.25" customHeight="1">
      <c r="K543" s="9"/>
      <c r="L543" s="10"/>
      <c r="M543" s="10"/>
      <c r="N543" s="10"/>
      <c r="O543" s="10"/>
    </row>
    <row r="544" ht="14.25" customHeight="1">
      <c r="K544" s="9"/>
      <c r="L544" s="10"/>
      <c r="M544" s="10"/>
      <c r="N544" s="10"/>
      <c r="O544" s="10"/>
    </row>
    <row r="545" ht="14.25" customHeight="1">
      <c r="K545" s="9"/>
      <c r="L545" s="10"/>
      <c r="M545" s="10"/>
      <c r="N545" s="10"/>
      <c r="O545" s="10"/>
    </row>
    <row r="546" ht="14.25" customHeight="1">
      <c r="K546" s="9"/>
      <c r="L546" s="10"/>
      <c r="M546" s="10"/>
      <c r="N546" s="10"/>
      <c r="O546" s="10"/>
    </row>
    <row r="547" ht="14.25" customHeight="1">
      <c r="K547" s="9"/>
      <c r="L547" s="10"/>
      <c r="M547" s="10"/>
      <c r="N547" s="10"/>
      <c r="O547" s="10"/>
    </row>
    <row r="548" ht="14.25" customHeight="1">
      <c r="K548" s="9"/>
      <c r="L548" s="10"/>
      <c r="M548" s="10"/>
      <c r="N548" s="10"/>
      <c r="O548" s="10"/>
    </row>
    <row r="549" ht="14.25" customHeight="1">
      <c r="K549" s="9"/>
      <c r="L549" s="10"/>
      <c r="M549" s="10"/>
      <c r="N549" s="10"/>
      <c r="O549" s="10"/>
    </row>
    <row r="550" ht="14.25" customHeight="1">
      <c r="K550" s="9"/>
      <c r="L550" s="10"/>
      <c r="M550" s="10"/>
      <c r="N550" s="10"/>
      <c r="O550" s="10"/>
    </row>
    <row r="551" ht="14.25" customHeight="1">
      <c r="K551" s="9"/>
      <c r="L551" s="10"/>
      <c r="M551" s="10"/>
      <c r="N551" s="10"/>
      <c r="O551" s="10"/>
    </row>
    <row r="552" ht="14.25" customHeight="1">
      <c r="K552" s="9"/>
      <c r="L552" s="10"/>
      <c r="M552" s="10"/>
      <c r="N552" s="10"/>
      <c r="O552" s="10"/>
    </row>
    <row r="553" ht="14.25" customHeight="1">
      <c r="K553" s="9"/>
      <c r="L553" s="10"/>
      <c r="M553" s="10"/>
      <c r="N553" s="10"/>
      <c r="O553" s="10"/>
    </row>
    <row r="554" ht="14.25" customHeight="1">
      <c r="K554" s="9"/>
      <c r="L554" s="10"/>
      <c r="M554" s="10"/>
      <c r="N554" s="10"/>
      <c r="O554" s="10"/>
    </row>
    <row r="555" ht="14.25" customHeight="1">
      <c r="K555" s="9"/>
      <c r="L555" s="10"/>
      <c r="M555" s="10"/>
      <c r="N555" s="10"/>
      <c r="O555" s="10"/>
    </row>
    <row r="556" ht="14.25" customHeight="1">
      <c r="K556" s="9"/>
      <c r="L556" s="10"/>
      <c r="M556" s="10"/>
      <c r="N556" s="10"/>
      <c r="O556" s="10"/>
    </row>
    <row r="557" ht="14.25" customHeight="1">
      <c r="K557" s="9"/>
      <c r="L557" s="10"/>
      <c r="M557" s="10"/>
      <c r="N557" s="10"/>
      <c r="O557" s="10"/>
    </row>
    <row r="558" ht="14.25" customHeight="1">
      <c r="K558" s="9"/>
      <c r="L558" s="10"/>
      <c r="M558" s="10"/>
      <c r="N558" s="10"/>
      <c r="O558" s="10"/>
    </row>
    <row r="559" ht="14.25" customHeight="1">
      <c r="K559" s="9"/>
      <c r="L559" s="10"/>
      <c r="M559" s="10"/>
      <c r="N559" s="10"/>
      <c r="O559" s="10"/>
    </row>
    <row r="560" ht="14.25" customHeight="1">
      <c r="K560" s="9"/>
      <c r="L560" s="10"/>
      <c r="M560" s="10"/>
      <c r="N560" s="10"/>
      <c r="O560" s="10"/>
    </row>
    <row r="561" ht="14.25" customHeight="1">
      <c r="K561" s="9"/>
      <c r="L561" s="10"/>
      <c r="M561" s="10"/>
      <c r="N561" s="10"/>
      <c r="O561" s="10"/>
    </row>
    <row r="562" ht="14.25" customHeight="1">
      <c r="K562" s="9"/>
      <c r="L562" s="10"/>
      <c r="M562" s="10"/>
      <c r="N562" s="10"/>
      <c r="O562" s="10"/>
    </row>
    <row r="563" ht="14.25" customHeight="1">
      <c r="K563" s="9"/>
      <c r="L563" s="10"/>
      <c r="M563" s="10"/>
      <c r="N563" s="10"/>
      <c r="O563" s="10"/>
    </row>
    <row r="564" ht="14.25" customHeight="1">
      <c r="K564" s="9"/>
      <c r="L564" s="10"/>
      <c r="M564" s="10"/>
      <c r="N564" s="10"/>
      <c r="O564" s="10"/>
    </row>
    <row r="565" ht="14.25" customHeight="1">
      <c r="K565" s="9"/>
      <c r="L565" s="10"/>
      <c r="M565" s="10"/>
      <c r="N565" s="10"/>
      <c r="O565" s="10"/>
    </row>
    <row r="566" ht="14.25" customHeight="1">
      <c r="K566" s="9"/>
      <c r="L566" s="10"/>
      <c r="M566" s="10"/>
      <c r="N566" s="10"/>
      <c r="O566" s="10"/>
    </row>
    <row r="567" ht="14.25" customHeight="1">
      <c r="K567" s="9"/>
      <c r="L567" s="10"/>
      <c r="M567" s="10"/>
      <c r="N567" s="10"/>
      <c r="O567" s="10"/>
    </row>
    <row r="568" ht="14.25" customHeight="1">
      <c r="K568" s="9"/>
      <c r="L568" s="10"/>
      <c r="M568" s="10"/>
      <c r="N568" s="10"/>
      <c r="O568" s="10"/>
    </row>
    <row r="569" ht="14.25" customHeight="1">
      <c r="K569" s="9"/>
      <c r="L569" s="10"/>
      <c r="M569" s="10"/>
      <c r="N569" s="10"/>
      <c r="O569" s="10"/>
    </row>
    <row r="570" ht="14.25" customHeight="1">
      <c r="K570" s="9"/>
      <c r="L570" s="10"/>
      <c r="M570" s="10"/>
      <c r="N570" s="10"/>
      <c r="O570" s="10"/>
    </row>
    <row r="571" ht="14.25" customHeight="1">
      <c r="K571" s="9"/>
      <c r="L571" s="10"/>
      <c r="M571" s="10"/>
      <c r="N571" s="10"/>
      <c r="O571" s="10"/>
    </row>
    <row r="572" ht="14.25" customHeight="1">
      <c r="K572" s="9"/>
      <c r="L572" s="10"/>
      <c r="M572" s="10"/>
      <c r="N572" s="10"/>
      <c r="O572" s="10"/>
    </row>
    <row r="573" ht="14.25" customHeight="1">
      <c r="K573" s="9"/>
      <c r="L573" s="10"/>
      <c r="M573" s="10"/>
      <c r="N573" s="10"/>
      <c r="O573" s="10"/>
    </row>
    <row r="574" ht="14.25" customHeight="1">
      <c r="K574" s="9"/>
      <c r="L574" s="10"/>
      <c r="M574" s="10"/>
      <c r="N574" s="10"/>
      <c r="O574" s="10"/>
    </row>
    <row r="575" ht="14.25" customHeight="1">
      <c r="K575" s="9"/>
      <c r="L575" s="10"/>
      <c r="M575" s="10"/>
      <c r="N575" s="10"/>
      <c r="O575" s="10"/>
    </row>
    <row r="576" ht="14.25" customHeight="1">
      <c r="K576" s="9"/>
      <c r="L576" s="10"/>
      <c r="M576" s="10"/>
      <c r="N576" s="10"/>
      <c r="O576" s="10"/>
    </row>
    <row r="577" ht="14.25" customHeight="1">
      <c r="K577" s="9"/>
      <c r="L577" s="10"/>
      <c r="M577" s="10"/>
      <c r="N577" s="10"/>
      <c r="O577" s="10"/>
    </row>
    <row r="578" ht="14.25" customHeight="1">
      <c r="K578" s="9"/>
      <c r="L578" s="10"/>
      <c r="M578" s="10"/>
      <c r="N578" s="10"/>
      <c r="O578" s="10"/>
    </row>
    <row r="579" ht="14.25" customHeight="1">
      <c r="K579" s="9"/>
      <c r="L579" s="10"/>
      <c r="M579" s="10"/>
      <c r="N579" s="10"/>
      <c r="O579" s="10"/>
    </row>
    <row r="580" ht="14.25" customHeight="1">
      <c r="K580" s="9"/>
      <c r="L580" s="10"/>
      <c r="M580" s="10"/>
      <c r="N580" s="10"/>
      <c r="O580" s="10"/>
    </row>
    <row r="581" ht="14.25" customHeight="1">
      <c r="K581" s="9"/>
      <c r="L581" s="10"/>
      <c r="M581" s="10"/>
      <c r="N581" s="10"/>
      <c r="O581" s="10"/>
    </row>
    <row r="582" ht="14.25" customHeight="1">
      <c r="K582" s="9"/>
      <c r="L582" s="10"/>
      <c r="M582" s="10"/>
      <c r="N582" s="10"/>
      <c r="O582" s="10"/>
    </row>
    <row r="583" ht="14.25" customHeight="1">
      <c r="K583" s="9"/>
      <c r="L583" s="10"/>
      <c r="M583" s="10"/>
      <c r="N583" s="10"/>
      <c r="O583" s="10"/>
    </row>
    <row r="584" ht="14.25" customHeight="1">
      <c r="K584" s="9"/>
      <c r="L584" s="10"/>
      <c r="M584" s="10"/>
      <c r="N584" s="10"/>
      <c r="O584" s="10"/>
    </row>
    <row r="585" ht="14.25" customHeight="1">
      <c r="K585" s="9"/>
      <c r="L585" s="10"/>
      <c r="M585" s="10"/>
      <c r="N585" s="10"/>
      <c r="O585" s="10"/>
    </row>
    <row r="586" ht="14.25" customHeight="1">
      <c r="K586" s="9"/>
      <c r="L586" s="10"/>
      <c r="M586" s="10"/>
      <c r="N586" s="10"/>
      <c r="O586" s="10"/>
    </row>
    <row r="587" ht="14.25" customHeight="1">
      <c r="K587" s="9"/>
      <c r="L587" s="10"/>
      <c r="M587" s="10"/>
      <c r="N587" s="10"/>
      <c r="O587" s="10"/>
    </row>
    <row r="588" ht="14.25" customHeight="1">
      <c r="K588" s="9"/>
      <c r="L588" s="10"/>
      <c r="M588" s="10"/>
      <c r="N588" s="10"/>
      <c r="O588" s="10"/>
    </row>
    <row r="589" ht="14.25" customHeight="1">
      <c r="K589" s="9"/>
      <c r="L589" s="10"/>
      <c r="M589" s="10"/>
      <c r="N589" s="10"/>
      <c r="O589" s="10"/>
    </row>
    <row r="590" ht="14.25" customHeight="1">
      <c r="K590" s="9"/>
      <c r="L590" s="10"/>
      <c r="M590" s="10"/>
      <c r="N590" s="10"/>
      <c r="O590" s="10"/>
    </row>
    <row r="591" ht="14.25" customHeight="1">
      <c r="K591" s="9"/>
      <c r="L591" s="10"/>
      <c r="M591" s="10"/>
      <c r="N591" s="10"/>
      <c r="O591" s="10"/>
    </row>
    <row r="592" ht="14.25" customHeight="1">
      <c r="K592" s="9"/>
      <c r="L592" s="10"/>
      <c r="M592" s="10"/>
      <c r="N592" s="10"/>
      <c r="O592" s="10"/>
    </row>
    <row r="593" ht="14.25" customHeight="1">
      <c r="K593" s="9"/>
      <c r="L593" s="10"/>
      <c r="M593" s="10"/>
      <c r="N593" s="10"/>
      <c r="O593" s="10"/>
    </row>
    <row r="594" ht="14.25" customHeight="1">
      <c r="K594" s="9"/>
      <c r="L594" s="10"/>
      <c r="M594" s="10"/>
      <c r="N594" s="10"/>
      <c r="O594" s="10"/>
    </row>
    <row r="595" ht="14.25" customHeight="1">
      <c r="K595" s="9"/>
      <c r="L595" s="10"/>
      <c r="M595" s="10"/>
      <c r="N595" s="10"/>
      <c r="O595" s="10"/>
    </row>
    <row r="596" ht="14.25" customHeight="1">
      <c r="K596" s="9"/>
      <c r="L596" s="10"/>
      <c r="M596" s="10"/>
      <c r="N596" s="10"/>
      <c r="O596" s="10"/>
    </row>
    <row r="597" ht="14.25" customHeight="1">
      <c r="K597" s="9"/>
      <c r="L597" s="10"/>
      <c r="M597" s="10"/>
      <c r="N597" s="10"/>
      <c r="O597" s="10"/>
    </row>
    <row r="598" ht="14.25" customHeight="1">
      <c r="K598" s="9"/>
      <c r="L598" s="10"/>
      <c r="M598" s="10"/>
      <c r="N598" s="10"/>
      <c r="O598" s="10"/>
    </row>
    <row r="599" ht="14.25" customHeight="1">
      <c r="K599" s="9"/>
      <c r="L599" s="10"/>
      <c r="M599" s="10"/>
      <c r="N599" s="10"/>
      <c r="O599" s="10"/>
    </row>
    <row r="600" ht="14.25" customHeight="1">
      <c r="K600" s="9"/>
      <c r="L600" s="10"/>
      <c r="M600" s="10"/>
      <c r="N600" s="10"/>
      <c r="O600" s="10"/>
    </row>
    <row r="601" ht="14.25" customHeight="1">
      <c r="K601" s="9"/>
      <c r="L601" s="10"/>
      <c r="M601" s="10"/>
      <c r="N601" s="10"/>
      <c r="O601" s="10"/>
    </row>
    <row r="602" ht="14.25" customHeight="1">
      <c r="K602" s="9"/>
      <c r="L602" s="10"/>
      <c r="M602" s="10"/>
      <c r="N602" s="10"/>
      <c r="O602" s="10"/>
    </row>
    <row r="603" ht="14.25" customHeight="1">
      <c r="K603" s="9"/>
      <c r="L603" s="10"/>
      <c r="M603" s="10"/>
      <c r="N603" s="10"/>
      <c r="O603" s="10"/>
    </row>
    <row r="604" ht="14.25" customHeight="1">
      <c r="K604" s="9"/>
      <c r="L604" s="10"/>
      <c r="M604" s="10"/>
      <c r="N604" s="10"/>
      <c r="O604" s="10"/>
    </row>
    <row r="605" ht="14.25" customHeight="1">
      <c r="K605" s="9"/>
      <c r="L605" s="10"/>
      <c r="M605" s="10"/>
      <c r="N605" s="10"/>
      <c r="O605" s="10"/>
    </row>
    <row r="606" ht="14.25" customHeight="1">
      <c r="K606" s="9"/>
      <c r="L606" s="10"/>
      <c r="M606" s="10"/>
      <c r="N606" s="10"/>
      <c r="O606" s="10"/>
    </row>
    <row r="607" ht="14.25" customHeight="1">
      <c r="K607" s="9"/>
      <c r="L607" s="10"/>
      <c r="M607" s="10"/>
      <c r="N607" s="10"/>
      <c r="O607" s="10"/>
    </row>
    <row r="608" ht="14.25" customHeight="1">
      <c r="K608" s="9"/>
      <c r="L608" s="10"/>
      <c r="M608" s="10"/>
      <c r="N608" s="10"/>
      <c r="O608" s="10"/>
    </row>
    <row r="609" ht="14.25" customHeight="1">
      <c r="K609" s="9"/>
      <c r="L609" s="10"/>
      <c r="M609" s="10"/>
      <c r="N609" s="10"/>
      <c r="O609" s="10"/>
    </row>
    <row r="610" ht="14.25" customHeight="1">
      <c r="K610" s="9"/>
      <c r="L610" s="10"/>
      <c r="M610" s="10"/>
      <c r="N610" s="10"/>
      <c r="O610" s="10"/>
    </row>
    <row r="611" ht="14.25" customHeight="1">
      <c r="K611" s="9"/>
      <c r="L611" s="10"/>
      <c r="M611" s="10"/>
      <c r="N611" s="10"/>
      <c r="O611" s="10"/>
    </row>
    <row r="612" ht="14.25" customHeight="1">
      <c r="K612" s="9"/>
      <c r="L612" s="10"/>
      <c r="M612" s="10"/>
      <c r="N612" s="10"/>
      <c r="O612" s="10"/>
    </row>
    <row r="613" ht="14.25" customHeight="1">
      <c r="K613" s="9"/>
      <c r="L613" s="10"/>
      <c r="M613" s="10"/>
      <c r="N613" s="10"/>
      <c r="O613" s="10"/>
    </row>
    <row r="614" ht="14.25" customHeight="1">
      <c r="K614" s="9"/>
      <c r="L614" s="10"/>
      <c r="M614" s="10"/>
      <c r="N614" s="10"/>
      <c r="O614" s="10"/>
    </row>
    <row r="615" ht="14.25" customHeight="1">
      <c r="K615" s="9"/>
      <c r="L615" s="10"/>
      <c r="M615" s="10"/>
      <c r="N615" s="10"/>
      <c r="O615" s="10"/>
    </row>
    <row r="616" ht="14.25" customHeight="1">
      <c r="K616" s="9"/>
      <c r="L616" s="10"/>
      <c r="M616" s="10"/>
      <c r="N616" s="10"/>
      <c r="O616" s="10"/>
    </row>
    <row r="617" ht="14.25" customHeight="1">
      <c r="K617" s="9"/>
      <c r="L617" s="10"/>
      <c r="M617" s="10"/>
      <c r="N617" s="10"/>
      <c r="O617" s="10"/>
    </row>
    <row r="618" ht="14.25" customHeight="1">
      <c r="K618" s="9"/>
      <c r="L618" s="10"/>
      <c r="M618" s="10"/>
      <c r="N618" s="10"/>
      <c r="O618" s="10"/>
    </row>
    <row r="619" ht="14.25" customHeight="1">
      <c r="K619" s="9"/>
      <c r="L619" s="10"/>
      <c r="M619" s="10"/>
      <c r="N619" s="10"/>
      <c r="O619" s="10"/>
    </row>
    <row r="620" ht="14.25" customHeight="1">
      <c r="K620" s="9"/>
      <c r="L620" s="10"/>
      <c r="M620" s="10"/>
      <c r="N620" s="10"/>
      <c r="O620" s="10"/>
    </row>
    <row r="621" ht="14.25" customHeight="1">
      <c r="K621" s="9"/>
      <c r="L621" s="10"/>
      <c r="M621" s="10"/>
      <c r="N621" s="10"/>
      <c r="O621" s="10"/>
    </row>
    <row r="622" ht="14.25" customHeight="1">
      <c r="K622" s="9"/>
      <c r="L622" s="10"/>
      <c r="M622" s="10"/>
      <c r="N622" s="10"/>
      <c r="O622" s="10"/>
    </row>
    <row r="623" ht="14.25" customHeight="1">
      <c r="K623" s="9"/>
      <c r="L623" s="10"/>
      <c r="M623" s="10"/>
      <c r="N623" s="10"/>
      <c r="O623" s="10"/>
    </row>
    <row r="624" ht="14.25" customHeight="1">
      <c r="K624" s="9"/>
      <c r="L624" s="10"/>
      <c r="M624" s="10"/>
      <c r="N624" s="10"/>
      <c r="O624" s="10"/>
    </row>
    <row r="625" ht="14.25" customHeight="1">
      <c r="K625" s="9"/>
      <c r="L625" s="10"/>
      <c r="M625" s="10"/>
      <c r="N625" s="10"/>
      <c r="O625" s="10"/>
    </row>
    <row r="626" ht="14.25" customHeight="1">
      <c r="K626" s="9"/>
      <c r="L626" s="10"/>
      <c r="M626" s="10"/>
      <c r="N626" s="10"/>
      <c r="O626" s="10"/>
    </row>
    <row r="627" ht="14.25" customHeight="1">
      <c r="K627" s="9"/>
      <c r="L627" s="10"/>
      <c r="M627" s="10"/>
      <c r="N627" s="10"/>
      <c r="O627" s="10"/>
    </row>
    <row r="628" ht="14.25" customHeight="1">
      <c r="K628" s="9"/>
      <c r="L628" s="10"/>
      <c r="M628" s="10"/>
      <c r="N628" s="10"/>
      <c r="O628" s="10"/>
    </row>
    <row r="629" ht="14.25" customHeight="1">
      <c r="K629" s="9"/>
      <c r="L629" s="10"/>
      <c r="M629" s="10"/>
      <c r="N629" s="10"/>
      <c r="O629" s="10"/>
    </row>
    <row r="630" ht="14.25" customHeight="1">
      <c r="K630" s="9"/>
      <c r="L630" s="10"/>
      <c r="M630" s="10"/>
      <c r="N630" s="10"/>
      <c r="O630" s="10"/>
    </row>
    <row r="631" ht="14.25" customHeight="1">
      <c r="K631" s="9"/>
      <c r="L631" s="10"/>
      <c r="M631" s="10"/>
      <c r="N631" s="10"/>
      <c r="O631" s="10"/>
    </row>
    <row r="632" ht="14.25" customHeight="1">
      <c r="K632" s="9"/>
      <c r="L632" s="10"/>
      <c r="M632" s="10"/>
      <c r="N632" s="10"/>
      <c r="O632" s="10"/>
    </row>
    <row r="633" ht="14.25" customHeight="1">
      <c r="K633" s="9"/>
      <c r="L633" s="10"/>
      <c r="M633" s="10"/>
      <c r="N633" s="10"/>
      <c r="O633" s="10"/>
    </row>
    <row r="634" ht="14.25" customHeight="1">
      <c r="K634" s="9"/>
      <c r="L634" s="10"/>
      <c r="M634" s="10"/>
      <c r="N634" s="10"/>
      <c r="O634" s="10"/>
    </row>
    <row r="635" ht="14.25" customHeight="1">
      <c r="K635" s="9"/>
      <c r="L635" s="10"/>
      <c r="M635" s="10"/>
      <c r="N635" s="10"/>
      <c r="O635" s="10"/>
    </row>
    <row r="636" ht="14.25" customHeight="1">
      <c r="K636" s="9"/>
      <c r="L636" s="10"/>
      <c r="M636" s="10"/>
      <c r="N636" s="10"/>
      <c r="O636" s="10"/>
    </row>
    <row r="637" ht="14.25" customHeight="1">
      <c r="K637" s="9"/>
      <c r="L637" s="10"/>
      <c r="M637" s="10"/>
      <c r="N637" s="10"/>
      <c r="O637" s="10"/>
    </row>
    <row r="638" ht="14.25" customHeight="1">
      <c r="K638" s="9"/>
      <c r="L638" s="10"/>
      <c r="M638" s="10"/>
      <c r="N638" s="10"/>
      <c r="O638" s="10"/>
    </row>
    <row r="639" ht="14.25" customHeight="1">
      <c r="K639" s="9"/>
      <c r="L639" s="10"/>
      <c r="M639" s="10"/>
      <c r="N639" s="10"/>
      <c r="O639" s="10"/>
    </row>
    <row r="640" ht="14.25" customHeight="1">
      <c r="K640" s="9"/>
      <c r="L640" s="10"/>
      <c r="M640" s="10"/>
      <c r="N640" s="10"/>
      <c r="O640" s="10"/>
    </row>
    <row r="641" ht="14.25" customHeight="1">
      <c r="K641" s="9"/>
      <c r="L641" s="10"/>
      <c r="M641" s="10"/>
      <c r="N641" s="10"/>
      <c r="O641" s="10"/>
    </row>
    <row r="642" ht="14.25" customHeight="1">
      <c r="K642" s="9"/>
      <c r="L642" s="10"/>
      <c r="M642" s="10"/>
      <c r="N642" s="10"/>
      <c r="O642" s="10"/>
    </row>
    <row r="643" ht="14.25" customHeight="1">
      <c r="K643" s="9"/>
      <c r="L643" s="10"/>
      <c r="M643" s="10"/>
      <c r="N643" s="10"/>
      <c r="O643" s="10"/>
    </row>
    <row r="644" ht="14.25" customHeight="1">
      <c r="K644" s="9"/>
      <c r="L644" s="10"/>
      <c r="M644" s="10"/>
      <c r="N644" s="10"/>
      <c r="O644" s="10"/>
    </row>
    <row r="645" ht="14.25" customHeight="1">
      <c r="K645" s="9"/>
      <c r="L645" s="10"/>
      <c r="M645" s="10"/>
      <c r="N645" s="10"/>
      <c r="O645" s="10"/>
    </row>
    <row r="646" ht="14.25" customHeight="1">
      <c r="K646" s="9"/>
      <c r="L646" s="10"/>
      <c r="M646" s="10"/>
      <c r="N646" s="10"/>
      <c r="O646" s="10"/>
    </row>
    <row r="647" ht="14.25" customHeight="1">
      <c r="K647" s="9"/>
      <c r="L647" s="10"/>
      <c r="M647" s="10"/>
      <c r="N647" s="10"/>
      <c r="O647" s="10"/>
    </row>
    <row r="648" ht="14.25" customHeight="1">
      <c r="K648" s="9"/>
      <c r="L648" s="10"/>
      <c r="M648" s="10"/>
      <c r="N648" s="10"/>
      <c r="O648" s="10"/>
    </row>
    <row r="649" ht="14.25" customHeight="1">
      <c r="K649" s="9"/>
      <c r="L649" s="10"/>
      <c r="M649" s="10"/>
      <c r="N649" s="10"/>
      <c r="O649" s="10"/>
    </row>
    <row r="650" ht="14.25" customHeight="1">
      <c r="K650" s="9"/>
      <c r="L650" s="10"/>
      <c r="M650" s="10"/>
      <c r="N650" s="10"/>
      <c r="O650" s="10"/>
    </row>
    <row r="651" ht="14.25" customHeight="1">
      <c r="K651" s="9"/>
      <c r="L651" s="10"/>
      <c r="M651" s="10"/>
      <c r="N651" s="10"/>
      <c r="O651" s="10"/>
    </row>
    <row r="652" ht="14.25" customHeight="1">
      <c r="K652" s="9"/>
      <c r="L652" s="10"/>
      <c r="M652" s="10"/>
      <c r="N652" s="10"/>
      <c r="O652" s="10"/>
    </row>
    <row r="653" ht="14.25" customHeight="1">
      <c r="K653" s="9"/>
      <c r="L653" s="10"/>
      <c r="M653" s="10"/>
      <c r="N653" s="10"/>
      <c r="O653" s="10"/>
    </row>
    <row r="654" ht="14.25" customHeight="1">
      <c r="K654" s="9"/>
      <c r="L654" s="10"/>
      <c r="M654" s="10"/>
      <c r="N654" s="10"/>
      <c r="O654" s="10"/>
    </row>
    <row r="655" ht="14.25" customHeight="1">
      <c r="K655" s="9"/>
      <c r="L655" s="10"/>
      <c r="M655" s="10"/>
      <c r="N655" s="10"/>
      <c r="O655" s="10"/>
    </row>
    <row r="656" ht="14.25" customHeight="1">
      <c r="K656" s="9"/>
      <c r="L656" s="10"/>
      <c r="M656" s="10"/>
      <c r="N656" s="10"/>
      <c r="O656" s="10"/>
    </row>
    <row r="657" ht="14.25" customHeight="1">
      <c r="K657" s="9"/>
      <c r="L657" s="10"/>
      <c r="M657" s="10"/>
      <c r="N657" s="10"/>
      <c r="O657" s="10"/>
    </row>
    <row r="658" ht="14.25" customHeight="1">
      <c r="K658" s="9"/>
      <c r="L658" s="10"/>
      <c r="M658" s="10"/>
      <c r="N658" s="10"/>
      <c r="O658" s="10"/>
    </row>
    <row r="659" ht="14.25" customHeight="1">
      <c r="K659" s="9"/>
      <c r="L659" s="10"/>
      <c r="M659" s="10"/>
      <c r="N659" s="10"/>
      <c r="O659" s="10"/>
    </row>
    <row r="660" ht="14.25" customHeight="1">
      <c r="K660" s="9"/>
      <c r="L660" s="10"/>
      <c r="M660" s="10"/>
      <c r="N660" s="10"/>
      <c r="O660" s="10"/>
    </row>
    <row r="661" ht="14.25" customHeight="1">
      <c r="K661" s="9"/>
      <c r="L661" s="10"/>
      <c r="M661" s="10"/>
      <c r="N661" s="10"/>
      <c r="O661" s="10"/>
    </row>
    <row r="662" ht="14.25" customHeight="1">
      <c r="K662" s="9"/>
      <c r="L662" s="10"/>
      <c r="M662" s="10"/>
      <c r="N662" s="10"/>
      <c r="O662" s="10"/>
    </row>
    <row r="663" ht="14.25" customHeight="1">
      <c r="K663" s="9"/>
      <c r="L663" s="10"/>
      <c r="M663" s="10"/>
      <c r="N663" s="10"/>
      <c r="O663" s="10"/>
    </row>
    <row r="664" ht="14.25" customHeight="1">
      <c r="K664" s="9"/>
      <c r="L664" s="10"/>
      <c r="M664" s="10"/>
      <c r="N664" s="10"/>
      <c r="O664" s="10"/>
    </row>
    <row r="665" ht="14.25" customHeight="1">
      <c r="K665" s="9"/>
      <c r="L665" s="10"/>
      <c r="M665" s="10"/>
      <c r="N665" s="10"/>
      <c r="O665" s="10"/>
    </row>
    <row r="666" ht="14.25" customHeight="1">
      <c r="K666" s="9"/>
      <c r="L666" s="10"/>
      <c r="M666" s="10"/>
      <c r="N666" s="10"/>
      <c r="O666" s="10"/>
    </row>
    <row r="667" ht="14.25" customHeight="1">
      <c r="K667" s="9"/>
      <c r="L667" s="10"/>
      <c r="M667" s="10"/>
      <c r="N667" s="10"/>
      <c r="O667" s="10"/>
    </row>
    <row r="668" ht="14.25" customHeight="1">
      <c r="K668" s="9"/>
      <c r="L668" s="10"/>
      <c r="M668" s="10"/>
      <c r="N668" s="10"/>
      <c r="O668" s="10"/>
    </row>
    <row r="669" ht="14.25" customHeight="1">
      <c r="K669" s="9"/>
      <c r="L669" s="10"/>
      <c r="M669" s="10"/>
      <c r="N669" s="10"/>
      <c r="O669" s="10"/>
    </row>
    <row r="670" ht="14.25" customHeight="1">
      <c r="K670" s="9"/>
      <c r="L670" s="10"/>
      <c r="M670" s="10"/>
      <c r="N670" s="10"/>
      <c r="O670" s="10"/>
    </row>
    <row r="671" ht="14.25" customHeight="1">
      <c r="K671" s="9"/>
      <c r="L671" s="10"/>
      <c r="M671" s="10"/>
      <c r="N671" s="10"/>
      <c r="O671" s="10"/>
    </row>
    <row r="672" ht="14.25" customHeight="1">
      <c r="K672" s="9"/>
      <c r="L672" s="10"/>
      <c r="M672" s="10"/>
      <c r="N672" s="10"/>
      <c r="O672" s="10"/>
    </row>
    <row r="673" ht="14.25" customHeight="1">
      <c r="K673" s="9"/>
      <c r="L673" s="10"/>
      <c r="M673" s="10"/>
      <c r="N673" s="10"/>
      <c r="O673" s="10"/>
    </row>
    <row r="674" ht="14.25" customHeight="1">
      <c r="K674" s="9"/>
      <c r="L674" s="10"/>
      <c r="M674" s="10"/>
      <c r="N674" s="10"/>
      <c r="O674" s="10"/>
    </row>
    <row r="675" ht="14.25" customHeight="1">
      <c r="K675" s="9"/>
      <c r="L675" s="10"/>
      <c r="M675" s="10"/>
      <c r="N675" s="10"/>
      <c r="O675" s="10"/>
    </row>
    <row r="676" ht="14.25" customHeight="1">
      <c r="K676" s="9"/>
      <c r="L676" s="10"/>
      <c r="M676" s="10"/>
      <c r="N676" s="10"/>
      <c r="O676" s="10"/>
    </row>
    <row r="677" ht="14.25" customHeight="1">
      <c r="K677" s="9"/>
      <c r="L677" s="10"/>
      <c r="M677" s="10"/>
      <c r="N677" s="10"/>
      <c r="O677" s="10"/>
    </row>
    <row r="678" ht="14.25" customHeight="1">
      <c r="K678" s="9"/>
      <c r="L678" s="10"/>
      <c r="M678" s="10"/>
      <c r="N678" s="10"/>
      <c r="O678" s="10"/>
    </row>
    <row r="679" ht="14.25" customHeight="1">
      <c r="K679" s="9"/>
      <c r="L679" s="10"/>
      <c r="M679" s="10"/>
      <c r="N679" s="10"/>
      <c r="O679" s="10"/>
    </row>
    <row r="680" ht="14.25" customHeight="1">
      <c r="K680" s="9"/>
      <c r="L680" s="10"/>
      <c r="M680" s="10"/>
      <c r="N680" s="10"/>
      <c r="O680" s="10"/>
    </row>
    <row r="681" ht="14.25" customHeight="1">
      <c r="K681" s="9"/>
      <c r="L681" s="10"/>
      <c r="M681" s="10"/>
      <c r="N681" s="10"/>
      <c r="O681" s="10"/>
    </row>
    <row r="682" ht="14.25" customHeight="1">
      <c r="K682" s="9"/>
      <c r="L682" s="10"/>
      <c r="M682" s="10"/>
      <c r="N682" s="10"/>
      <c r="O682" s="10"/>
    </row>
    <row r="683" ht="14.25" customHeight="1">
      <c r="K683" s="9"/>
      <c r="L683" s="10"/>
      <c r="M683" s="10"/>
      <c r="N683" s="10"/>
      <c r="O683" s="10"/>
    </row>
    <row r="684" ht="14.25" customHeight="1">
      <c r="K684" s="9"/>
      <c r="L684" s="10"/>
      <c r="M684" s="10"/>
      <c r="N684" s="10"/>
      <c r="O684" s="10"/>
    </row>
    <row r="685" ht="14.25" customHeight="1">
      <c r="K685" s="9"/>
      <c r="L685" s="10"/>
      <c r="M685" s="10"/>
      <c r="N685" s="10"/>
      <c r="O685" s="10"/>
    </row>
    <row r="686" ht="14.25" customHeight="1">
      <c r="K686" s="9"/>
      <c r="L686" s="10"/>
      <c r="M686" s="10"/>
      <c r="N686" s="10"/>
      <c r="O686" s="10"/>
    </row>
    <row r="687" ht="14.25" customHeight="1">
      <c r="K687" s="9"/>
      <c r="L687" s="10"/>
      <c r="M687" s="10"/>
      <c r="N687" s="10"/>
      <c r="O687" s="10"/>
    </row>
    <row r="688" ht="14.25" customHeight="1">
      <c r="K688" s="9"/>
      <c r="L688" s="10"/>
      <c r="M688" s="10"/>
      <c r="N688" s="10"/>
      <c r="O688" s="10"/>
    </row>
    <row r="689" ht="14.25" customHeight="1">
      <c r="K689" s="9"/>
      <c r="L689" s="10"/>
      <c r="M689" s="10"/>
      <c r="N689" s="10"/>
      <c r="O689" s="10"/>
    </row>
    <row r="690" ht="14.25" customHeight="1">
      <c r="K690" s="9"/>
      <c r="L690" s="10"/>
      <c r="M690" s="10"/>
      <c r="N690" s="10"/>
      <c r="O690" s="10"/>
    </row>
    <row r="691" ht="14.25" customHeight="1">
      <c r="K691" s="9"/>
      <c r="L691" s="10"/>
      <c r="M691" s="10"/>
      <c r="N691" s="10"/>
      <c r="O691" s="10"/>
    </row>
    <row r="692" ht="14.25" customHeight="1">
      <c r="K692" s="9"/>
      <c r="L692" s="10"/>
      <c r="M692" s="10"/>
      <c r="N692" s="10"/>
      <c r="O692" s="10"/>
    </row>
    <row r="693" ht="14.25" customHeight="1">
      <c r="K693" s="9"/>
      <c r="L693" s="10"/>
      <c r="M693" s="10"/>
      <c r="N693" s="10"/>
      <c r="O693" s="10"/>
    </row>
    <row r="694" ht="14.25" customHeight="1">
      <c r="K694" s="9"/>
      <c r="L694" s="10"/>
      <c r="M694" s="10"/>
      <c r="N694" s="10"/>
      <c r="O694" s="10"/>
    </row>
    <row r="695" ht="14.25" customHeight="1">
      <c r="K695" s="9"/>
      <c r="L695" s="10"/>
      <c r="M695" s="10"/>
      <c r="N695" s="10"/>
      <c r="O695" s="10"/>
    </row>
    <row r="696" ht="14.25" customHeight="1">
      <c r="K696" s="9"/>
      <c r="L696" s="10"/>
      <c r="M696" s="10"/>
      <c r="N696" s="10"/>
      <c r="O696" s="10"/>
    </row>
    <row r="697" ht="14.25" customHeight="1">
      <c r="K697" s="9"/>
      <c r="L697" s="10"/>
      <c r="M697" s="10"/>
      <c r="N697" s="10"/>
      <c r="O697" s="10"/>
    </row>
    <row r="698" ht="14.25" customHeight="1">
      <c r="K698" s="9"/>
      <c r="L698" s="10"/>
      <c r="M698" s="10"/>
      <c r="N698" s="10"/>
      <c r="O698" s="10"/>
    </row>
    <row r="699" ht="14.25" customHeight="1">
      <c r="K699" s="9"/>
      <c r="L699" s="10"/>
      <c r="M699" s="10"/>
      <c r="N699" s="10"/>
      <c r="O699" s="10"/>
    </row>
    <row r="700" ht="14.25" customHeight="1">
      <c r="K700" s="9"/>
      <c r="L700" s="10"/>
      <c r="M700" s="10"/>
      <c r="N700" s="10"/>
      <c r="O700" s="10"/>
    </row>
    <row r="701" ht="14.25" customHeight="1">
      <c r="K701" s="9"/>
      <c r="L701" s="10"/>
      <c r="M701" s="10"/>
      <c r="N701" s="10"/>
      <c r="O701" s="10"/>
    </row>
    <row r="702" ht="14.25" customHeight="1">
      <c r="K702" s="9"/>
      <c r="L702" s="10"/>
      <c r="M702" s="10"/>
      <c r="N702" s="10"/>
      <c r="O702" s="10"/>
    </row>
    <row r="703" ht="14.25" customHeight="1">
      <c r="K703" s="9"/>
      <c r="L703" s="10"/>
      <c r="M703" s="10"/>
      <c r="N703" s="10"/>
      <c r="O703" s="10"/>
    </row>
    <row r="704" ht="14.25" customHeight="1">
      <c r="K704" s="9"/>
      <c r="L704" s="10"/>
      <c r="M704" s="10"/>
      <c r="N704" s="10"/>
      <c r="O704" s="10"/>
    </row>
    <row r="705" ht="14.25" customHeight="1">
      <c r="K705" s="9"/>
      <c r="L705" s="10"/>
      <c r="M705" s="10"/>
      <c r="N705" s="10"/>
      <c r="O705" s="10"/>
    </row>
    <row r="706" ht="14.25" customHeight="1">
      <c r="K706" s="9"/>
      <c r="L706" s="10"/>
      <c r="M706" s="10"/>
      <c r="N706" s="10"/>
      <c r="O706" s="10"/>
    </row>
    <row r="707" ht="14.25" customHeight="1">
      <c r="K707" s="9"/>
      <c r="L707" s="10"/>
      <c r="M707" s="10"/>
      <c r="N707" s="10"/>
      <c r="O707" s="10"/>
    </row>
    <row r="708" ht="14.25" customHeight="1">
      <c r="K708" s="9"/>
      <c r="L708" s="10"/>
      <c r="M708" s="10"/>
      <c r="N708" s="10"/>
      <c r="O708" s="10"/>
    </row>
    <row r="709" ht="14.25" customHeight="1">
      <c r="K709" s="9"/>
      <c r="L709" s="10"/>
      <c r="M709" s="10"/>
      <c r="N709" s="10"/>
      <c r="O709" s="10"/>
    </row>
    <row r="710" ht="14.25" customHeight="1">
      <c r="K710" s="9"/>
      <c r="L710" s="10"/>
      <c r="M710" s="10"/>
      <c r="N710" s="10"/>
      <c r="O710" s="10"/>
    </row>
    <row r="711" ht="14.25" customHeight="1">
      <c r="K711" s="9"/>
      <c r="L711" s="10"/>
      <c r="M711" s="10"/>
      <c r="N711" s="10"/>
      <c r="O711" s="10"/>
    </row>
    <row r="712" ht="14.25" customHeight="1">
      <c r="K712" s="9"/>
      <c r="L712" s="10"/>
      <c r="M712" s="10"/>
      <c r="N712" s="10"/>
      <c r="O712" s="10"/>
    </row>
    <row r="713" ht="14.25" customHeight="1">
      <c r="K713" s="9"/>
      <c r="L713" s="10"/>
      <c r="M713" s="10"/>
      <c r="N713" s="10"/>
      <c r="O713" s="10"/>
    </row>
    <row r="714" ht="14.25" customHeight="1">
      <c r="K714" s="9"/>
      <c r="L714" s="10"/>
      <c r="M714" s="10"/>
      <c r="N714" s="10"/>
      <c r="O714" s="10"/>
    </row>
    <row r="715" ht="14.25" customHeight="1">
      <c r="K715" s="9"/>
      <c r="L715" s="10"/>
      <c r="M715" s="10"/>
      <c r="N715" s="10"/>
      <c r="O715" s="10"/>
    </row>
    <row r="716" ht="14.25" customHeight="1">
      <c r="K716" s="9"/>
      <c r="L716" s="10"/>
      <c r="M716" s="10"/>
      <c r="N716" s="10"/>
      <c r="O716" s="10"/>
    </row>
    <row r="717" ht="14.25" customHeight="1">
      <c r="K717" s="9"/>
      <c r="L717" s="10"/>
      <c r="M717" s="10"/>
      <c r="N717" s="10"/>
      <c r="O717" s="10"/>
    </row>
    <row r="718" ht="14.25" customHeight="1">
      <c r="K718" s="9"/>
      <c r="L718" s="10"/>
      <c r="M718" s="10"/>
      <c r="N718" s="10"/>
      <c r="O718" s="10"/>
    </row>
    <row r="719" ht="14.25" customHeight="1">
      <c r="K719" s="9"/>
      <c r="L719" s="10"/>
      <c r="M719" s="10"/>
      <c r="N719" s="10"/>
      <c r="O719" s="10"/>
    </row>
    <row r="720" ht="14.25" customHeight="1">
      <c r="K720" s="9"/>
      <c r="L720" s="10"/>
      <c r="M720" s="10"/>
      <c r="N720" s="10"/>
      <c r="O720" s="10"/>
    </row>
    <row r="721" ht="14.25" customHeight="1">
      <c r="K721" s="9"/>
      <c r="L721" s="10"/>
      <c r="M721" s="10"/>
      <c r="N721" s="10"/>
      <c r="O721" s="10"/>
    </row>
    <row r="722" ht="14.25" customHeight="1">
      <c r="K722" s="9"/>
      <c r="L722" s="10"/>
      <c r="M722" s="10"/>
      <c r="N722" s="10"/>
      <c r="O722" s="10"/>
    </row>
    <row r="723" ht="14.25" customHeight="1">
      <c r="K723" s="9"/>
      <c r="L723" s="10"/>
      <c r="M723" s="10"/>
      <c r="N723" s="10"/>
      <c r="O723" s="10"/>
    </row>
    <row r="724" ht="14.25" customHeight="1">
      <c r="K724" s="9"/>
      <c r="L724" s="10"/>
      <c r="M724" s="10"/>
      <c r="N724" s="10"/>
      <c r="O724" s="10"/>
    </row>
    <row r="725" ht="14.25" customHeight="1">
      <c r="K725" s="9"/>
      <c r="L725" s="10"/>
      <c r="M725" s="10"/>
      <c r="N725" s="10"/>
      <c r="O725" s="10"/>
    </row>
    <row r="726" ht="14.25" customHeight="1">
      <c r="K726" s="9"/>
      <c r="L726" s="10"/>
      <c r="M726" s="10"/>
      <c r="N726" s="10"/>
      <c r="O726" s="10"/>
    </row>
    <row r="727" ht="14.25" customHeight="1">
      <c r="K727" s="9"/>
      <c r="L727" s="10"/>
      <c r="M727" s="10"/>
      <c r="N727" s="10"/>
      <c r="O727" s="10"/>
    </row>
    <row r="728" ht="14.25" customHeight="1">
      <c r="K728" s="9"/>
      <c r="L728" s="10"/>
      <c r="M728" s="10"/>
      <c r="N728" s="10"/>
      <c r="O728" s="10"/>
    </row>
    <row r="729" ht="14.25" customHeight="1">
      <c r="K729" s="9"/>
      <c r="L729" s="10"/>
      <c r="M729" s="10"/>
      <c r="N729" s="10"/>
      <c r="O729" s="10"/>
    </row>
    <row r="730" ht="14.25" customHeight="1">
      <c r="K730" s="9"/>
      <c r="L730" s="10"/>
      <c r="M730" s="10"/>
      <c r="N730" s="10"/>
      <c r="O730" s="10"/>
    </row>
    <row r="731" ht="14.25" customHeight="1">
      <c r="K731" s="9"/>
      <c r="L731" s="10"/>
      <c r="M731" s="10"/>
      <c r="N731" s="10"/>
      <c r="O731" s="10"/>
    </row>
    <row r="732" ht="14.25" customHeight="1">
      <c r="K732" s="9"/>
      <c r="L732" s="10"/>
      <c r="M732" s="10"/>
      <c r="N732" s="10"/>
      <c r="O732" s="10"/>
    </row>
    <row r="733" ht="14.25" customHeight="1">
      <c r="K733" s="9"/>
      <c r="L733" s="10"/>
      <c r="M733" s="10"/>
      <c r="N733" s="10"/>
      <c r="O733" s="10"/>
    </row>
    <row r="734" ht="14.25" customHeight="1">
      <c r="K734" s="9"/>
      <c r="L734" s="10"/>
      <c r="M734" s="10"/>
      <c r="N734" s="10"/>
      <c r="O734" s="10"/>
    </row>
    <row r="735" ht="14.25" customHeight="1">
      <c r="K735" s="9"/>
      <c r="L735" s="10"/>
      <c r="M735" s="10"/>
      <c r="N735" s="10"/>
      <c r="O735" s="10"/>
    </row>
    <row r="736" ht="14.25" customHeight="1">
      <c r="K736" s="9"/>
      <c r="L736" s="10"/>
      <c r="M736" s="10"/>
      <c r="N736" s="10"/>
      <c r="O736" s="10"/>
    </row>
    <row r="737" ht="14.25" customHeight="1">
      <c r="K737" s="9"/>
      <c r="L737" s="10"/>
      <c r="M737" s="10"/>
      <c r="N737" s="10"/>
      <c r="O737" s="10"/>
    </row>
    <row r="738" ht="14.25" customHeight="1">
      <c r="K738" s="9"/>
      <c r="L738" s="10"/>
      <c r="M738" s="10"/>
      <c r="N738" s="10"/>
      <c r="O738" s="10"/>
    </row>
    <row r="739" ht="14.25" customHeight="1">
      <c r="K739" s="9"/>
      <c r="L739" s="10"/>
      <c r="M739" s="10"/>
      <c r="N739" s="10"/>
      <c r="O739" s="10"/>
    </row>
    <row r="740" ht="14.25" customHeight="1">
      <c r="K740" s="9"/>
      <c r="L740" s="10"/>
      <c r="M740" s="10"/>
      <c r="N740" s="10"/>
      <c r="O740" s="10"/>
    </row>
    <row r="741" ht="14.25" customHeight="1">
      <c r="K741" s="9"/>
      <c r="L741" s="10"/>
      <c r="M741" s="10"/>
      <c r="N741" s="10"/>
      <c r="O741" s="10"/>
    </row>
    <row r="742" ht="14.25" customHeight="1">
      <c r="K742" s="9"/>
      <c r="L742" s="10"/>
      <c r="M742" s="10"/>
      <c r="N742" s="10"/>
      <c r="O742" s="10"/>
    </row>
    <row r="743" ht="14.25" customHeight="1">
      <c r="K743" s="9"/>
      <c r="L743" s="10"/>
      <c r="M743" s="10"/>
      <c r="N743" s="10"/>
      <c r="O743" s="10"/>
    </row>
    <row r="744" ht="14.25" customHeight="1">
      <c r="K744" s="9"/>
      <c r="L744" s="10"/>
      <c r="M744" s="10"/>
      <c r="N744" s="10"/>
      <c r="O744" s="10"/>
    </row>
    <row r="745" ht="14.25" customHeight="1">
      <c r="K745" s="9"/>
      <c r="L745" s="10"/>
      <c r="M745" s="10"/>
      <c r="N745" s="10"/>
      <c r="O745" s="10"/>
    </row>
    <row r="746" ht="14.25" customHeight="1">
      <c r="K746" s="9"/>
      <c r="L746" s="10"/>
      <c r="M746" s="10"/>
      <c r="N746" s="10"/>
      <c r="O746" s="10"/>
    </row>
    <row r="747" ht="14.25" customHeight="1">
      <c r="K747" s="9"/>
      <c r="L747" s="10"/>
      <c r="M747" s="10"/>
      <c r="N747" s="10"/>
      <c r="O747" s="10"/>
    </row>
    <row r="748" ht="14.25" customHeight="1">
      <c r="K748" s="9"/>
      <c r="L748" s="10"/>
      <c r="M748" s="10"/>
      <c r="N748" s="10"/>
      <c r="O748" s="10"/>
    </row>
    <row r="749" ht="14.25" customHeight="1">
      <c r="K749" s="9"/>
      <c r="L749" s="10"/>
      <c r="M749" s="10"/>
      <c r="N749" s="10"/>
      <c r="O749" s="10"/>
    </row>
    <row r="750" ht="14.25" customHeight="1">
      <c r="K750" s="9"/>
      <c r="L750" s="10"/>
      <c r="M750" s="10"/>
      <c r="N750" s="10"/>
      <c r="O750" s="10"/>
    </row>
    <row r="751" ht="14.25" customHeight="1">
      <c r="K751" s="9"/>
      <c r="L751" s="10"/>
      <c r="M751" s="10"/>
      <c r="N751" s="10"/>
      <c r="O751" s="10"/>
    </row>
    <row r="752" ht="14.25" customHeight="1">
      <c r="K752" s="9"/>
      <c r="L752" s="10"/>
      <c r="M752" s="10"/>
      <c r="N752" s="10"/>
      <c r="O752" s="10"/>
    </row>
    <row r="753" ht="14.25" customHeight="1">
      <c r="K753" s="9"/>
      <c r="L753" s="10"/>
      <c r="M753" s="10"/>
      <c r="N753" s="10"/>
      <c r="O753" s="10"/>
    </row>
    <row r="754" ht="14.25" customHeight="1">
      <c r="K754" s="9"/>
      <c r="L754" s="10"/>
      <c r="M754" s="10"/>
      <c r="N754" s="10"/>
      <c r="O754" s="10"/>
    </row>
    <row r="755" ht="14.25" customHeight="1">
      <c r="K755" s="9"/>
      <c r="L755" s="10"/>
      <c r="M755" s="10"/>
      <c r="N755" s="10"/>
      <c r="O755" s="10"/>
    </row>
    <row r="756" ht="14.25" customHeight="1">
      <c r="K756" s="9"/>
      <c r="L756" s="10"/>
      <c r="M756" s="10"/>
      <c r="N756" s="10"/>
      <c r="O756" s="10"/>
    </row>
    <row r="757" ht="14.25" customHeight="1">
      <c r="K757" s="9"/>
      <c r="L757" s="10"/>
      <c r="M757" s="10"/>
      <c r="N757" s="10"/>
      <c r="O757" s="10"/>
    </row>
    <row r="758" ht="14.25" customHeight="1">
      <c r="K758" s="9"/>
      <c r="L758" s="10"/>
      <c r="M758" s="10"/>
      <c r="N758" s="10"/>
      <c r="O758" s="10"/>
    </row>
    <row r="759" ht="14.25" customHeight="1">
      <c r="K759" s="9"/>
      <c r="L759" s="10"/>
      <c r="M759" s="10"/>
      <c r="N759" s="10"/>
      <c r="O759" s="10"/>
    </row>
    <row r="760" ht="14.25" customHeight="1">
      <c r="K760" s="9"/>
      <c r="L760" s="10"/>
      <c r="M760" s="10"/>
      <c r="N760" s="10"/>
      <c r="O760" s="10"/>
    </row>
    <row r="761" ht="14.25" customHeight="1">
      <c r="K761" s="9"/>
      <c r="L761" s="10"/>
      <c r="M761" s="10"/>
      <c r="N761" s="10"/>
      <c r="O761" s="10"/>
    </row>
    <row r="762" ht="14.25" customHeight="1">
      <c r="K762" s="9"/>
      <c r="L762" s="10"/>
      <c r="M762" s="10"/>
      <c r="N762" s="10"/>
      <c r="O762" s="10"/>
    </row>
    <row r="763" ht="14.25" customHeight="1">
      <c r="K763" s="9"/>
      <c r="L763" s="10"/>
      <c r="M763" s="10"/>
      <c r="N763" s="10"/>
      <c r="O763" s="10"/>
    </row>
    <row r="764" ht="14.25" customHeight="1">
      <c r="K764" s="9"/>
      <c r="L764" s="10"/>
      <c r="M764" s="10"/>
      <c r="N764" s="10"/>
      <c r="O764" s="10"/>
    </row>
    <row r="765" ht="14.25" customHeight="1">
      <c r="K765" s="9"/>
      <c r="L765" s="10"/>
      <c r="M765" s="10"/>
      <c r="N765" s="10"/>
      <c r="O765" s="10"/>
    </row>
    <row r="766" ht="14.25" customHeight="1">
      <c r="K766" s="9"/>
      <c r="L766" s="10"/>
      <c r="M766" s="10"/>
      <c r="N766" s="10"/>
      <c r="O766" s="10"/>
    </row>
    <row r="767" ht="14.25" customHeight="1">
      <c r="K767" s="9"/>
      <c r="L767" s="10"/>
      <c r="M767" s="10"/>
      <c r="N767" s="10"/>
      <c r="O767" s="10"/>
    </row>
    <row r="768" ht="14.25" customHeight="1">
      <c r="K768" s="9"/>
      <c r="L768" s="10"/>
      <c r="M768" s="10"/>
      <c r="N768" s="10"/>
      <c r="O768" s="10"/>
    </row>
    <row r="769" ht="14.25" customHeight="1">
      <c r="K769" s="9"/>
      <c r="L769" s="10"/>
      <c r="M769" s="10"/>
      <c r="N769" s="10"/>
      <c r="O769" s="10"/>
    </row>
    <row r="770" ht="14.25" customHeight="1">
      <c r="K770" s="9"/>
      <c r="L770" s="10"/>
      <c r="M770" s="10"/>
      <c r="N770" s="10"/>
      <c r="O770" s="10"/>
    </row>
    <row r="771" ht="14.25" customHeight="1">
      <c r="K771" s="9"/>
      <c r="L771" s="10"/>
      <c r="M771" s="10"/>
      <c r="N771" s="10"/>
      <c r="O771" s="10"/>
    </row>
    <row r="772" ht="14.25" customHeight="1">
      <c r="K772" s="9"/>
      <c r="L772" s="10"/>
      <c r="M772" s="10"/>
      <c r="N772" s="10"/>
      <c r="O772" s="10"/>
    </row>
    <row r="773" ht="14.25" customHeight="1">
      <c r="K773" s="9"/>
      <c r="L773" s="10"/>
      <c r="M773" s="10"/>
      <c r="N773" s="10"/>
      <c r="O773" s="10"/>
    </row>
    <row r="774" ht="14.25" customHeight="1">
      <c r="K774" s="9"/>
      <c r="L774" s="10"/>
      <c r="M774" s="10"/>
      <c r="N774" s="10"/>
      <c r="O774" s="10"/>
    </row>
    <row r="775" ht="14.25" customHeight="1">
      <c r="K775" s="9"/>
      <c r="L775" s="10"/>
      <c r="M775" s="10"/>
      <c r="N775" s="10"/>
      <c r="O775" s="10"/>
    </row>
    <row r="776" ht="14.25" customHeight="1">
      <c r="K776" s="9"/>
      <c r="L776" s="10"/>
      <c r="M776" s="10"/>
      <c r="N776" s="10"/>
      <c r="O776" s="10"/>
    </row>
    <row r="777" ht="14.25" customHeight="1">
      <c r="K777" s="9"/>
      <c r="L777" s="10"/>
      <c r="M777" s="10"/>
      <c r="N777" s="10"/>
      <c r="O777" s="10"/>
    </row>
    <row r="778" ht="14.25" customHeight="1">
      <c r="K778" s="9"/>
      <c r="L778" s="10"/>
      <c r="M778" s="10"/>
      <c r="N778" s="10"/>
      <c r="O778" s="10"/>
    </row>
    <row r="779" ht="14.25" customHeight="1">
      <c r="K779" s="9"/>
      <c r="L779" s="10"/>
      <c r="M779" s="10"/>
      <c r="N779" s="10"/>
      <c r="O779" s="10"/>
    </row>
    <row r="780" ht="14.25" customHeight="1">
      <c r="K780" s="9"/>
      <c r="L780" s="10"/>
      <c r="M780" s="10"/>
      <c r="N780" s="10"/>
      <c r="O780" s="10"/>
    </row>
    <row r="781" ht="14.25" customHeight="1">
      <c r="K781" s="9"/>
      <c r="L781" s="10"/>
      <c r="M781" s="10"/>
      <c r="N781" s="10"/>
      <c r="O781" s="10"/>
    </row>
    <row r="782" ht="14.25" customHeight="1">
      <c r="K782" s="9"/>
      <c r="L782" s="10"/>
      <c r="M782" s="10"/>
      <c r="N782" s="10"/>
      <c r="O782" s="10"/>
    </row>
    <row r="783" ht="14.25" customHeight="1">
      <c r="K783" s="9"/>
      <c r="L783" s="10"/>
      <c r="M783" s="10"/>
      <c r="N783" s="10"/>
      <c r="O783" s="10"/>
    </row>
    <row r="784" ht="14.25" customHeight="1">
      <c r="K784" s="9"/>
      <c r="L784" s="10"/>
      <c r="M784" s="10"/>
      <c r="N784" s="10"/>
      <c r="O784" s="10"/>
    </row>
    <row r="785" ht="14.25" customHeight="1">
      <c r="K785" s="9"/>
      <c r="L785" s="10"/>
      <c r="M785" s="10"/>
      <c r="N785" s="10"/>
      <c r="O785" s="10"/>
    </row>
    <row r="786" ht="14.25" customHeight="1">
      <c r="K786" s="9"/>
      <c r="L786" s="10"/>
      <c r="M786" s="10"/>
      <c r="N786" s="10"/>
      <c r="O786" s="10"/>
    </row>
    <row r="787" ht="14.25" customHeight="1">
      <c r="K787" s="9"/>
      <c r="L787" s="10"/>
      <c r="M787" s="10"/>
      <c r="N787" s="10"/>
      <c r="O787" s="10"/>
    </row>
    <row r="788" ht="14.25" customHeight="1">
      <c r="K788" s="9"/>
      <c r="L788" s="10"/>
      <c r="M788" s="10"/>
      <c r="N788" s="10"/>
      <c r="O788" s="10"/>
    </row>
    <row r="789" ht="14.25" customHeight="1">
      <c r="K789" s="9"/>
      <c r="L789" s="10"/>
      <c r="M789" s="10"/>
      <c r="N789" s="10"/>
      <c r="O789" s="10"/>
    </row>
    <row r="790" ht="14.25" customHeight="1">
      <c r="K790" s="9"/>
      <c r="L790" s="10"/>
      <c r="M790" s="10"/>
      <c r="N790" s="10"/>
      <c r="O790" s="10"/>
    </row>
    <row r="791" ht="14.25" customHeight="1">
      <c r="K791" s="9"/>
      <c r="L791" s="10"/>
      <c r="M791" s="10"/>
      <c r="N791" s="10"/>
      <c r="O791" s="10"/>
    </row>
    <row r="792" ht="14.25" customHeight="1">
      <c r="K792" s="9"/>
      <c r="L792" s="10"/>
      <c r="M792" s="10"/>
      <c r="N792" s="10"/>
      <c r="O792" s="10"/>
    </row>
    <row r="793" ht="14.25" customHeight="1">
      <c r="K793" s="9"/>
      <c r="L793" s="10"/>
      <c r="M793" s="10"/>
      <c r="N793" s="10"/>
      <c r="O793" s="10"/>
    </row>
    <row r="794" ht="14.25" customHeight="1">
      <c r="K794" s="9"/>
      <c r="L794" s="10"/>
      <c r="M794" s="10"/>
      <c r="N794" s="10"/>
      <c r="O794" s="10"/>
    </row>
    <row r="795" ht="14.25" customHeight="1">
      <c r="K795" s="9"/>
      <c r="L795" s="10"/>
      <c r="M795" s="10"/>
      <c r="N795" s="10"/>
      <c r="O795" s="10"/>
    </row>
    <row r="796" ht="14.25" customHeight="1">
      <c r="K796" s="9"/>
      <c r="L796" s="10"/>
      <c r="M796" s="10"/>
      <c r="N796" s="10"/>
      <c r="O796" s="10"/>
    </row>
    <row r="797" ht="14.25" customHeight="1">
      <c r="K797" s="9"/>
      <c r="L797" s="10"/>
      <c r="M797" s="10"/>
      <c r="N797" s="10"/>
      <c r="O797" s="10"/>
    </row>
    <row r="798" ht="14.25" customHeight="1">
      <c r="K798" s="9"/>
      <c r="L798" s="10"/>
      <c r="M798" s="10"/>
      <c r="N798" s="10"/>
      <c r="O798" s="10"/>
    </row>
    <row r="799" ht="14.25" customHeight="1">
      <c r="K799" s="9"/>
      <c r="L799" s="10"/>
      <c r="M799" s="10"/>
      <c r="N799" s="10"/>
      <c r="O799" s="10"/>
    </row>
    <row r="800" ht="14.25" customHeight="1">
      <c r="K800" s="9"/>
      <c r="L800" s="10"/>
      <c r="M800" s="10"/>
      <c r="N800" s="10"/>
      <c r="O800" s="10"/>
    </row>
    <row r="801" ht="14.25" customHeight="1">
      <c r="K801" s="9"/>
      <c r="L801" s="10"/>
      <c r="M801" s="10"/>
      <c r="N801" s="10"/>
      <c r="O801" s="10"/>
    </row>
    <row r="802" ht="14.25" customHeight="1">
      <c r="K802" s="9"/>
      <c r="L802" s="10"/>
      <c r="M802" s="10"/>
      <c r="N802" s="10"/>
      <c r="O802" s="10"/>
    </row>
    <row r="803" ht="14.25" customHeight="1">
      <c r="K803" s="9"/>
      <c r="L803" s="10"/>
      <c r="M803" s="10"/>
      <c r="N803" s="10"/>
      <c r="O803" s="10"/>
    </row>
    <row r="804" ht="14.25" customHeight="1">
      <c r="K804" s="9"/>
      <c r="L804" s="10"/>
      <c r="M804" s="10"/>
      <c r="N804" s="10"/>
      <c r="O804" s="10"/>
    </row>
    <row r="805" ht="14.25" customHeight="1">
      <c r="K805" s="9"/>
      <c r="L805" s="10"/>
      <c r="M805" s="10"/>
      <c r="N805" s="10"/>
      <c r="O805" s="10"/>
    </row>
    <row r="806" ht="14.25" customHeight="1">
      <c r="K806" s="9"/>
      <c r="L806" s="10"/>
      <c r="M806" s="10"/>
      <c r="N806" s="10"/>
      <c r="O806" s="10"/>
    </row>
    <row r="807" ht="14.25" customHeight="1">
      <c r="K807" s="9"/>
      <c r="L807" s="10"/>
      <c r="M807" s="10"/>
      <c r="N807" s="10"/>
      <c r="O807" s="10"/>
    </row>
    <row r="808" ht="14.25" customHeight="1">
      <c r="K808" s="9"/>
      <c r="L808" s="10"/>
      <c r="M808" s="10"/>
      <c r="N808" s="10"/>
      <c r="O808" s="10"/>
    </row>
    <row r="809" ht="14.25" customHeight="1">
      <c r="K809" s="9"/>
      <c r="L809" s="10"/>
      <c r="M809" s="10"/>
      <c r="N809" s="10"/>
      <c r="O809" s="10"/>
    </row>
    <row r="810" ht="14.25" customHeight="1">
      <c r="K810" s="9"/>
      <c r="L810" s="10"/>
      <c r="M810" s="10"/>
      <c r="N810" s="10"/>
      <c r="O810" s="10"/>
    </row>
    <row r="811" ht="14.25" customHeight="1">
      <c r="K811" s="9"/>
      <c r="L811" s="10"/>
      <c r="M811" s="10"/>
      <c r="N811" s="10"/>
      <c r="O811" s="10"/>
    </row>
    <row r="812" ht="14.25" customHeight="1">
      <c r="K812" s="9"/>
      <c r="L812" s="10"/>
      <c r="M812" s="10"/>
      <c r="N812" s="10"/>
      <c r="O812" s="10"/>
    </row>
    <row r="813" ht="14.25" customHeight="1">
      <c r="K813" s="9"/>
      <c r="L813" s="10"/>
      <c r="M813" s="10"/>
      <c r="N813" s="10"/>
      <c r="O813" s="10"/>
    </row>
    <row r="814" ht="14.25" customHeight="1">
      <c r="K814" s="9"/>
      <c r="L814" s="10"/>
      <c r="M814" s="10"/>
      <c r="N814" s="10"/>
      <c r="O814" s="10"/>
    </row>
    <row r="815" ht="14.25" customHeight="1">
      <c r="K815" s="9"/>
      <c r="L815" s="10"/>
      <c r="M815" s="10"/>
      <c r="N815" s="10"/>
      <c r="O815" s="10"/>
    </row>
    <row r="816" ht="14.25" customHeight="1">
      <c r="K816" s="9"/>
      <c r="L816" s="10"/>
      <c r="M816" s="10"/>
      <c r="N816" s="10"/>
      <c r="O816" s="10"/>
    </row>
    <row r="817" ht="14.25" customHeight="1">
      <c r="K817" s="9"/>
      <c r="L817" s="10"/>
      <c r="M817" s="10"/>
      <c r="N817" s="10"/>
      <c r="O817" s="10"/>
    </row>
    <row r="818" ht="14.25" customHeight="1">
      <c r="K818" s="9"/>
      <c r="L818" s="10"/>
      <c r="M818" s="10"/>
      <c r="N818" s="10"/>
      <c r="O818" s="10"/>
    </row>
    <row r="819" ht="14.25" customHeight="1">
      <c r="K819" s="9"/>
      <c r="L819" s="10"/>
      <c r="M819" s="10"/>
      <c r="N819" s="10"/>
      <c r="O819" s="10"/>
    </row>
    <row r="820" ht="14.25" customHeight="1">
      <c r="K820" s="9"/>
      <c r="L820" s="10"/>
      <c r="M820" s="10"/>
      <c r="N820" s="10"/>
      <c r="O820" s="10"/>
    </row>
    <row r="821" ht="14.25" customHeight="1">
      <c r="K821" s="9"/>
      <c r="L821" s="10"/>
      <c r="M821" s="10"/>
      <c r="N821" s="10"/>
      <c r="O821" s="10"/>
    </row>
    <row r="822" ht="14.25" customHeight="1">
      <c r="K822" s="9"/>
      <c r="L822" s="10"/>
      <c r="M822" s="10"/>
      <c r="N822" s="10"/>
      <c r="O822" s="10"/>
    </row>
    <row r="823" ht="14.25" customHeight="1">
      <c r="K823" s="9"/>
      <c r="L823" s="10"/>
      <c r="M823" s="10"/>
      <c r="N823" s="10"/>
      <c r="O823" s="10"/>
    </row>
    <row r="824" ht="14.25" customHeight="1">
      <c r="K824" s="9"/>
      <c r="L824" s="10"/>
      <c r="M824" s="10"/>
      <c r="N824" s="10"/>
      <c r="O824" s="10"/>
    </row>
    <row r="825" ht="14.25" customHeight="1">
      <c r="K825" s="9"/>
      <c r="L825" s="10"/>
      <c r="M825" s="10"/>
      <c r="N825" s="10"/>
      <c r="O825" s="10"/>
    </row>
    <row r="826" ht="14.25" customHeight="1">
      <c r="K826" s="9"/>
      <c r="L826" s="10"/>
      <c r="M826" s="10"/>
      <c r="N826" s="10"/>
      <c r="O826" s="10"/>
    </row>
    <row r="827" ht="14.25" customHeight="1">
      <c r="K827" s="9"/>
      <c r="L827" s="10"/>
      <c r="M827" s="10"/>
      <c r="N827" s="10"/>
      <c r="O827" s="10"/>
    </row>
    <row r="828" ht="14.25" customHeight="1">
      <c r="K828" s="9"/>
      <c r="L828" s="10"/>
      <c r="M828" s="10"/>
      <c r="N828" s="10"/>
      <c r="O828" s="10"/>
    </row>
    <row r="829" ht="14.25" customHeight="1">
      <c r="K829" s="9"/>
      <c r="L829" s="10"/>
      <c r="M829" s="10"/>
      <c r="N829" s="10"/>
      <c r="O829" s="10"/>
    </row>
    <row r="830" ht="14.25" customHeight="1">
      <c r="K830" s="9"/>
      <c r="L830" s="10"/>
      <c r="M830" s="10"/>
      <c r="N830" s="10"/>
      <c r="O830" s="10"/>
    </row>
    <row r="831" ht="14.25" customHeight="1">
      <c r="K831" s="9"/>
      <c r="L831" s="10"/>
      <c r="M831" s="10"/>
      <c r="N831" s="10"/>
      <c r="O831" s="10"/>
    </row>
    <row r="832" ht="14.25" customHeight="1">
      <c r="K832" s="9"/>
      <c r="L832" s="10"/>
      <c r="M832" s="10"/>
      <c r="N832" s="10"/>
      <c r="O832" s="10"/>
    </row>
    <row r="833" ht="14.25" customHeight="1">
      <c r="K833" s="9"/>
      <c r="L833" s="10"/>
      <c r="M833" s="10"/>
      <c r="N833" s="10"/>
      <c r="O833" s="10"/>
    </row>
    <row r="834" ht="14.25" customHeight="1">
      <c r="K834" s="9"/>
      <c r="L834" s="10"/>
      <c r="M834" s="10"/>
      <c r="N834" s="10"/>
      <c r="O834" s="10"/>
    </row>
    <row r="835" ht="14.25" customHeight="1">
      <c r="K835" s="9"/>
      <c r="L835" s="10"/>
      <c r="M835" s="10"/>
      <c r="N835" s="10"/>
      <c r="O835" s="10"/>
    </row>
    <row r="836" ht="14.25" customHeight="1">
      <c r="K836" s="9"/>
      <c r="L836" s="10"/>
      <c r="M836" s="10"/>
      <c r="N836" s="10"/>
      <c r="O836" s="10"/>
    </row>
    <row r="837" ht="14.25" customHeight="1">
      <c r="K837" s="9"/>
      <c r="L837" s="10"/>
      <c r="M837" s="10"/>
      <c r="N837" s="10"/>
      <c r="O837" s="10"/>
    </row>
    <row r="838" ht="14.25" customHeight="1">
      <c r="K838" s="9"/>
      <c r="L838" s="10"/>
      <c r="M838" s="10"/>
      <c r="N838" s="10"/>
      <c r="O838" s="10"/>
    </row>
    <row r="839" ht="14.25" customHeight="1">
      <c r="K839" s="9"/>
      <c r="L839" s="10"/>
      <c r="M839" s="10"/>
      <c r="N839" s="10"/>
      <c r="O839" s="10"/>
    </row>
    <row r="840" ht="14.25" customHeight="1">
      <c r="K840" s="9"/>
      <c r="L840" s="10"/>
      <c r="M840" s="10"/>
      <c r="N840" s="10"/>
      <c r="O840" s="10"/>
    </row>
    <row r="841" ht="14.25" customHeight="1">
      <c r="K841" s="9"/>
      <c r="L841" s="10"/>
      <c r="M841" s="10"/>
      <c r="N841" s="10"/>
      <c r="O841" s="10"/>
    </row>
    <row r="842" ht="14.25" customHeight="1">
      <c r="K842" s="9"/>
      <c r="L842" s="10"/>
      <c r="M842" s="10"/>
      <c r="N842" s="10"/>
      <c r="O842" s="10"/>
    </row>
    <row r="843" ht="14.25" customHeight="1">
      <c r="K843" s="9"/>
      <c r="L843" s="10"/>
      <c r="M843" s="10"/>
      <c r="N843" s="10"/>
      <c r="O843" s="10"/>
    </row>
    <row r="844" ht="14.25" customHeight="1">
      <c r="K844" s="9"/>
      <c r="L844" s="10"/>
      <c r="M844" s="10"/>
      <c r="N844" s="10"/>
      <c r="O844" s="10"/>
    </row>
    <row r="845" ht="14.25" customHeight="1">
      <c r="K845" s="9"/>
      <c r="L845" s="10"/>
      <c r="M845" s="10"/>
      <c r="N845" s="10"/>
      <c r="O845" s="10"/>
    </row>
    <row r="846" ht="14.25" customHeight="1">
      <c r="K846" s="9"/>
      <c r="L846" s="10"/>
      <c r="M846" s="10"/>
      <c r="N846" s="10"/>
      <c r="O846" s="10"/>
    </row>
    <row r="847" ht="14.25" customHeight="1">
      <c r="K847" s="9"/>
      <c r="L847" s="10"/>
      <c r="M847" s="10"/>
      <c r="N847" s="10"/>
      <c r="O847" s="10"/>
    </row>
    <row r="848" ht="14.25" customHeight="1">
      <c r="K848" s="9"/>
      <c r="L848" s="10"/>
      <c r="M848" s="10"/>
      <c r="N848" s="10"/>
      <c r="O848" s="10"/>
    </row>
    <row r="849" ht="14.25" customHeight="1">
      <c r="K849" s="9"/>
      <c r="L849" s="10"/>
      <c r="M849" s="10"/>
      <c r="N849" s="10"/>
      <c r="O849" s="10"/>
    </row>
    <row r="850" ht="14.25" customHeight="1">
      <c r="K850" s="9"/>
      <c r="L850" s="10"/>
      <c r="M850" s="10"/>
      <c r="N850" s="10"/>
      <c r="O850" s="10"/>
    </row>
    <row r="851" ht="14.25" customHeight="1">
      <c r="K851" s="9"/>
      <c r="L851" s="10"/>
      <c r="M851" s="10"/>
      <c r="N851" s="10"/>
      <c r="O851" s="10"/>
    </row>
    <row r="852" ht="14.25" customHeight="1">
      <c r="K852" s="9"/>
      <c r="L852" s="10"/>
      <c r="M852" s="10"/>
      <c r="N852" s="10"/>
      <c r="O852" s="10"/>
    </row>
    <row r="853" ht="14.25" customHeight="1">
      <c r="K853" s="9"/>
      <c r="L853" s="10"/>
      <c r="M853" s="10"/>
      <c r="N853" s="10"/>
      <c r="O853" s="10"/>
    </row>
    <row r="854" ht="14.25" customHeight="1">
      <c r="K854" s="9"/>
      <c r="L854" s="10"/>
      <c r="M854" s="10"/>
      <c r="N854" s="10"/>
      <c r="O854" s="10"/>
    </row>
    <row r="855" ht="14.25" customHeight="1">
      <c r="K855" s="9"/>
      <c r="L855" s="10"/>
      <c r="M855" s="10"/>
      <c r="N855" s="10"/>
      <c r="O855" s="10"/>
    </row>
    <row r="856" ht="14.25" customHeight="1">
      <c r="K856" s="9"/>
      <c r="L856" s="10"/>
      <c r="M856" s="10"/>
      <c r="N856" s="10"/>
      <c r="O856" s="10"/>
    </row>
    <row r="857" ht="14.25" customHeight="1">
      <c r="K857" s="9"/>
      <c r="L857" s="10"/>
      <c r="M857" s="10"/>
      <c r="N857" s="10"/>
      <c r="O857" s="10"/>
    </row>
    <row r="858" ht="14.25" customHeight="1">
      <c r="K858" s="9"/>
      <c r="L858" s="10"/>
      <c r="M858" s="10"/>
      <c r="N858" s="10"/>
      <c r="O858" s="10"/>
    </row>
    <row r="859" ht="14.25" customHeight="1">
      <c r="K859" s="9"/>
      <c r="L859" s="10"/>
      <c r="M859" s="10"/>
      <c r="N859" s="10"/>
      <c r="O859" s="10"/>
    </row>
    <row r="860" ht="14.25" customHeight="1">
      <c r="K860" s="9"/>
      <c r="L860" s="10"/>
      <c r="M860" s="10"/>
      <c r="N860" s="10"/>
      <c r="O860" s="10"/>
    </row>
    <row r="861" ht="14.25" customHeight="1">
      <c r="K861" s="9"/>
      <c r="L861" s="10"/>
      <c r="M861" s="10"/>
      <c r="N861" s="10"/>
      <c r="O861" s="10"/>
    </row>
    <row r="862" ht="14.25" customHeight="1">
      <c r="K862" s="9"/>
      <c r="L862" s="10"/>
      <c r="M862" s="10"/>
      <c r="N862" s="10"/>
      <c r="O862" s="10"/>
    </row>
    <row r="863" ht="14.25" customHeight="1">
      <c r="K863" s="9"/>
      <c r="L863" s="10"/>
      <c r="M863" s="10"/>
      <c r="N863" s="10"/>
      <c r="O863" s="10"/>
    </row>
    <row r="864" ht="14.25" customHeight="1">
      <c r="K864" s="9"/>
      <c r="L864" s="10"/>
      <c r="M864" s="10"/>
      <c r="N864" s="10"/>
      <c r="O864" s="10"/>
    </row>
    <row r="865" ht="14.25" customHeight="1">
      <c r="K865" s="9"/>
      <c r="L865" s="10"/>
      <c r="M865" s="10"/>
      <c r="N865" s="10"/>
      <c r="O865" s="10"/>
    </row>
    <row r="866" ht="14.25" customHeight="1">
      <c r="K866" s="9"/>
      <c r="L866" s="10"/>
      <c r="M866" s="10"/>
      <c r="N866" s="10"/>
      <c r="O866" s="10"/>
    </row>
    <row r="867" ht="14.25" customHeight="1">
      <c r="K867" s="9"/>
      <c r="L867" s="10"/>
      <c r="M867" s="10"/>
      <c r="N867" s="10"/>
      <c r="O867" s="10"/>
    </row>
    <row r="868" ht="14.25" customHeight="1">
      <c r="K868" s="9"/>
      <c r="L868" s="10"/>
      <c r="M868" s="10"/>
      <c r="N868" s="10"/>
      <c r="O868" s="10"/>
    </row>
    <row r="869" ht="14.25" customHeight="1">
      <c r="K869" s="9"/>
      <c r="L869" s="10"/>
      <c r="M869" s="10"/>
      <c r="N869" s="10"/>
      <c r="O869" s="10"/>
    </row>
    <row r="870" ht="14.25" customHeight="1">
      <c r="K870" s="9"/>
      <c r="L870" s="10"/>
      <c r="M870" s="10"/>
      <c r="N870" s="10"/>
      <c r="O870" s="10"/>
    </row>
    <row r="871" ht="14.25" customHeight="1">
      <c r="K871" s="9"/>
      <c r="L871" s="10"/>
      <c r="M871" s="10"/>
      <c r="N871" s="10"/>
      <c r="O871" s="10"/>
    </row>
    <row r="872" ht="14.25" customHeight="1">
      <c r="K872" s="9"/>
      <c r="L872" s="10"/>
      <c r="M872" s="10"/>
      <c r="N872" s="10"/>
      <c r="O872" s="10"/>
    </row>
    <row r="873" ht="14.25" customHeight="1">
      <c r="K873" s="9"/>
      <c r="L873" s="10"/>
      <c r="M873" s="10"/>
      <c r="N873" s="10"/>
      <c r="O873" s="10"/>
    </row>
    <row r="874" ht="14.25" customHeight="1">
      <c r="K874" s="9"/>
      <c r="L874" s="10"/>
      <c r="M874" s="10"/>
      <c r="N874" s="10"/>
      <c r="O874" s="10"/>
    </row>
    <row r="875" ht="14.25" customHeight="1">
      <c r="K875" s="9"/>
      <c r="L875" s="10"/>
      <c r="M875" s="10"/>
      <c r="N875" s="10"/>
      <c r="O875" s="10"/>
    </row>
    <row r="876" ht="14.25" customHeight="1">
      <c r="K876" s="9"/>
      <c r="L876" s="10"/>
      <c r="M876" s="10"/>
      <c r="N876" s="10"/>
      <c r="O876" s="10"/>
    </row>
    <row r="877" ht="14.25" customHeight="1">
      <c r="K877" s="9"/>
      <c r="L877" s="10"/>
      <c r="M877" s="10"/>
      <c r="N877" s="10"/>
      <c r="O877" s="10"/>
    </row>
    <row r="878" ht="14.25" customHeight="1">
      <c r="K878" s="9"/>
      <c r="L878" s="10"/>
      <c r="M878" s="10"/>
      <c r="N878" s="10"/>
      <c r="O878" s="10"/>
    </row>
    <row r="879" ht="14.25" customHeight="1">
      <c r="K879" s="9"/>
      <c r="L879" s="10"/>
      <c r="M879" s="10"/>
      <c r="N879" s="10"/>
      <c r="O879" s="10"/>
    </row>
    <row r="880" ht="14.25" customHeight="1">
      <c r="K880" s="9"/>
      <c r="L880" s="10"/>
      <c r="M880" s="10"/>
      <c r="N880" s="10"/>
      <c r="O880" s="10"/>
    </row>
    <row r="881" ht="14.25" customHeight="1">
      <c r="K881" s="9"/>
      <c r="L881" s="10"/>
      <c r="M881" s="10"/>
      <c r="N881" s="10"/>
      <c r="O881" s="10"/>
    </row>
    <row r="882" ht="14.25" customHeight="1">
      <c r="K882" s="9"/>
      <c r="L882" s="10"/>
      <c r="M882" s="10"/>
      <c r="N882" s="10"/>
      <c r="O882" s="10"/>
    </row>
    <row r="883" ht="14.25" customHeight="1">
      <c r="K883" s="9"/>
      <c r="L883" s="10"/>
      <c r="M883" s="10"/>
      <c r="N883" s="10"/>
      <c r="O883" s="10"/>
    </row>
    <row r="884" ht="14.25" customHeight="1">
      <c r="K884" s="9"/>
      <c r="L884" s="10"/>
      <c r="M884" s="10"/>
      <c r="N884" s="10"/>
      <c r="O884" s="10"/>
    </row>
    <row r="885" ht="14.25" customHeight="1">
      <c r="K885" s="9"/>
      <c r="L885" s="10"/>
      <c r="M885" s="10"/>
      <c r="N885" s="10"/>
      <c r="O885" s="10"/>
    </row>
    <row r="886" ht="14.25" customHeight="1">
      <c r="K886" s="9"/>
      <c r="L886" s="10"/>
      <c r="M886" s="10"/>
      <c r="N886" s="10"/>
      <c r="O886" s="10"/>
    </row>
    <row r="887" ht="14.25" customHeight="1">
      <c r="K887" s="9"/>
      <c r="L887" s="10"/>
      <c r="M887" s="10"/>
      <c r="N887" s="10"/>
      <c r="O887" s="10"/>
    </row>
    <row r="888" ht="14.25" customHeight="1">
      <c r="K888" s="9"/>
      <c r="L888" s="10"/>
      <c r="M888" s="10"/>
      <c r="N888" s="10"/>
      <c r="O888" s="10"/>
    </row>
    <row r="889" ht="14.25" customHeight="1">
      <c r="K889" s="9"/>
      <c r="L889" s="10"/>
      <c r="M889" s="10"/>
      <c r="N889" s="10"/>
      <c r="O889" s="10"/>
    </row>
    <row r="890" ht="14.25" customHeight="1">
      <c r="K890" s="9"/>
      <c r="L890" s="10"/>
      <c r="M890" s="10"/>
      <c r="N890" s="10"/>
      <c r="O890" s="10"/>
    </row>
    <row r="891" ht="14.25" customHeight="1">
      <c r="K891" s="9"/>
      <c r="L891" s="10"/>
      <c r="M891" s="10"/>
      <c r="N891" s="10"/>
      <c r="O891" s="10"/>
    </row>
    <row r="892" ht="14.25" customHeight="1">
      <c r="K892" s="9"/>
      <c r="L892" s="10"/>
      <c r="M892" s="10"/>
      <c r="N892" s="10"/>
      <c r="O892" s="10"/>
    </row>
    <row r="893" ht="14.25" customHeight="1">
      <c r="K893" s="9"/>
      <c r="L893" s="10"/>
      <c r="M893" s="10"/>
      <c r="N893" s="10"/>
      <c r="O893" s="10"/>
    </row>
    <row r="894" ht="14.25" customHeight="1">
      <c r="K894" s="9"/>
      <c r="L894" s="10"/>
      <c r="M894" s="10"/>
      <c r="N894" s="10"/>
      <c r="O894" s="10"/>
    </row>
    <row r="895" ht="14.25" customHeight="1">
      <c r="K895" s="9"/>
      <c r="L895" s="10"/>
      <c r="M895" s="10"/>
      <c r="N895" s="10"/>
      <c r="O895" s="10"/>
    </row>
    <row r="896" ht="14.25" customHeight="1">
      <c r="K896" s="9"/>
      <c r="L896" s="10"/>
      <c r="M896" s="10"/>
      <c r="N896" s="10"/>
      <c r="O896" s="10"/>
    </row>
    <row r="897" ht="14.25" customHeight="1">
      <c r="K897" s="9"/>
      <c r="L897" s="10"/>
      <c r="M897" s="10"/>
      <c r="N897" s="10"/>
      <c r="O897" s="10"/>
    </row>
    <row r="898" ht="14.25" customHeight="1">
      <c r="K898" s="9"/>
      <c r="L898" s="10"/>
      <c r="M898" s="10"/>
      <c r="N898" s="10"/>
      <c r="O898" s="10"/>
    </row>
    <row r="899" ht="14.25" customHeight="1">
      <c r="K899" s="9"/>
      <c r="L899" s="10"/>
      <c r="M899" s="10"/>
      <c r="N899" s="10"/>
      <c r="O899" s="10"/>
    </row>
    <row r="900" ht="14.25" customHeight="1">
      <c r="K900" s="9"/>
      <c r="L900" s="10"/>
      <c r="M900" s="10"/>
      <c r="N900" s="10"/>
      <c r="O900" s="10"/>
    </row>
    <row r="901" ht="14.25" customHeight="1">
      <c r="K901" s="9"/>
      <c r="L901" s="10"/>
      <c r="M901" s="10"/>
      <c r="N901" s="10"/>
      <c r="O901" s="10"/>
    </row>
    <row r="902" ht="14.25" customHeight="1">
      <c r="K902" s="9"/>
      <c r="L902" s="10"/>
      <c r="M902" s="10"/>
      <c r="N902" s="10"/>
      <c r="O902" s="10"/>
    </row>
    <row r="903" ht="14.25" customHeight="1">
      <c r="K903" s="9"/>
      <c r="L903" s="10"/>
      <c r="M903" s="10"/>
      <c r="N903" s="10"/>
      <c r="O903" s="10"/>
    </row>
    <row r="904" ht="14.25" customHeight="1">
      <c r="K904" s="9"/>
      <c r="L904" s="10"/>
      <c r="M904" s="10"/>
      <c r="N904" s="10"/>
      <c r="O904" s="10"/>
    </row>
    <row r="905" ht="14.25" customHeight="1">
      <c r="K905" s="9"/>
      <c r="L905" s="10"/>
      <c r="M905" s="10"/>
      <c r="N905" s="10"/>
      <c r="O905" s="10"/>
    </row>
    <row r="906" ht="14.25" customHeight="1">
      <c r="K906" s="9"/>
      <c r="L906" s="10"/>
      <c r="M906" s="10"/>
      <c r="N906" s="10"/>
      <c r="O906" s="10"/>
    </row>
    <row r="907" ht="14.25" customHeight="1">
      <c r="K907" s="9"/>
      <c r="L907" s="10"/>
      <c r="M907" s="10"/>
      <c r="N907" s="10"/>
      <c r="O907" s="10"/>
    </row>
    <row r="908" ht="14.25" customHeight="1">
      <c r="K908" s="9"/>
      <c r="L908" s="10"/>
      <c r="M908" s="10"/>
      <c r="N908" s="10"/>
      <c r="O908" s="10"/>
    </row>
    <row r="909" ht="14.25" customHeight="1">
      <c r="K909" s="9"/>
      <c r="L909" s="10"/>
      <c r="M909" s="10"/>
      <c r="N909" s="10"/>
      <c r="O909" s="10"/>
    </row>
    <row r="910" ht="14.25" customHeight="1">
      <c r="K910" s="9"/>
      <c r="L910" s="10"/>
      <c r="M910" s="10"/>
      <c r="N910" s="10"/>
      <c r="O910" s="10"/>
    </row>
    <row r="911" ht="14.25" customHeight="1">
      <c r="K911" s="9"/>
      <c r="L911" s="10"/>
      <c r="M911" s="10"/>
      <c r="N911" s="10"/>
      <c r="O911" s="10"/>
    </row>
    <row r="912" ht="14.25" customHeight="1">
      <c r="K912" s="9"/>
      <c r="L912" s="10"/>
      <c r="M912" s="10"/>
      <c r="N912" s="10"/>
      <c r="O912" s="10"/>
    </row>
    <row r="913" ht="14.25" customHeight="1">
      <c r="K913" s="9"/>
      <c r="L913" s="10"/>
      <c r="M913" s="10"/>
      <c r="N913" s="10"/>
      <c r="O913" s="10"/>
    </row>
    <row r="914" ht="14.25" customHeight="1">
      <c r="K914" s="9"/>
      <c r="L914" s="10"/>
      <c r="M914" s="10"/>
      <c r="N914" s="10"/>
      <c r="O914" s="10"/>
    </row>
    <row r="915" ht="14.25" customHeight="1">
      <c r="K915" s="9"/>
      <c r="L915" s="10"/>
      <c r="M915" s="10"/>
      <c r="N915" s="10"/>
      <c r="O915" s="10"/>
    </row>
    <row r="916" ht="14.25" customHeight="1">
      <c r="K916" s="9"/>
      <c r="L916" s="10"/>
      <c r="M916" s="10"/>
      <c r="N916" s="10"/>
      <c r="O916" s="10"/>
    </row>
    <row r="917" ht="14.25" customHeight="1">
      <c r="K917" s="9"/>
      <c r="L917" s="10"/>
      <c r="M917" s="10"/>
      <c r="N917" s="10"/>
      <c r="O917" s="10"/>
    </row>
    <row r="918" ht="14.25" customHeight="1">
      <c r="K918" s="9"/>
      <c r="L918" s="10"/>
      <c r="M918" s="10"/>
      <c r="N918" s="10"/>
      <c r="O918" s="10"/>
    </row>
    <row r="919" ht="14.25" customHeight="1">
      <c r="K919" s="9"/>
      <c r="L919" s="10"/>
      <c r="M919" s="10"/>
      <c r="N919" s="10"/>
      <c r="O919" s="10"/>
    </row>
    <row r="920" ht="14.25" customHeight="1">
      <c r="K920" s="9"/>
      <c r="L920" s="10"/>
      <c r="M920" s="10"/>
      <c r="N920" s="10"/>
      <c r="O920" s="10"/>
    </row>
    <row r="921" ht="14.25" customHeight="1">
      <c r="K921" s="9"/>
      <c r="L921" s="10"/>
      <c r="M921" s="10"/>
      <c r="N921" s="10"/>
      <c r="O921" s="10"/>
    </row>
    <row r="922" ht="14.25" customHeight="1">
      <c r="K922" s="9"/>
      <c r="L922" s="10"/>
      <c r="M922" s="10"/>
      <c r="N922" s="10"/>
      <c r="O922" s="10"/>
    </row>
    <row r="923" ht="14.25" customHeight="1">
      <c r="K923" s="9"/>
      <c r="L923" s="10"/>
      <c r="M923" s="10"/>
      <c r="N923" s="10"/>
      <c r="O923" s="10"/>
    </row>
    <row r="924" ht="14.25" customHeight="1">
      <c r="K924" s="9"/>
      <c r="L924" s="10"/>
      <c r="M924" s="10"/>
      <c r="N924" s="10"/>
      <c r="O924" s="10"/>
    </row>
    <row r="925" ht="14.25" customHeight="1">
      <c r="K925" s="9"/>
      <c r="L925" s="10"/>
      <c r="M925" s="10"/>
      <c r="N925" s="10"/>
      <c r="O925" s="10"/>
    </row>
    <row r="926" ht="14.25" customHeight="1">
      <c r="K926" s="9"/>
      <c r="L926" s="10"/>
      <c r="M926" s="10"/>
      <c r="N926" s="10"/>
      <c r="O926" s="10"/>
    </row>
    <row r="927" ht="14.25" customHeight="1">
      <c r="K927" s="9"/>
      <c r="L927" s="10"/>
      <c r="M927" s="10"/>
      <c r="N927" s="10"/>
      <c r="O927" s="10"/>
    </row>
    <row r="928" ht="14.25" customHeight="1">
      <c r="K928" s="9"/>
      <c r="L928" s="10"/>
      <c r="M928" s="10"/>
      <c r="N928" s="10"/>
      <c r="O928" s="10"/>
    </row>
    <row r="929" ht="14.25" customHeight="1">
      <c r="K929" s="9"/>
      <c r="L929" s="10"/>
      <c r="M929" s="10"/>
      <c r="N929" s="10"/>
      <c r="O929" s="10"/>
    </row>
    <row r="930" ht="14.25" customHeight="1">
      <c r="K930" s="9"/>
      <c r="L930" s="10"/>
      <c r="M930" s="10"/>
      <c r="N930" s="10"/>
      <c r="O930" s="10"/>
    </row>
    <row r="931" ht="14.25" customHeight="1">
      <c r="K931" s="9"/>
      <c r="L931" s="10"/>
      <c r="M931" s="10"/>
      <c r="N931" s="10"/>
      <c r="O931" s="10"/>
    </row>
    <row r="932" ht="14.25" customHeight="1">
      <c r="K932" s="9"/>
      <c r="L932" s="10"/>
      <c r="M932" s="10"/>
      <c r="N932" s="10"/>
      <c r="O932" s="10"/>
    </row>
    <row r="933" ht="14.25" customHeight="1">
      <c r="K933" s="9"/>
      <c r="L933" s="10"/>
      <c r="M933" s="10"/>
      <c r="N933" s="10"/>
      <c r="O933" s="10"/>
    </row>
    <row r="934" ht="14.25" customHeight="1">
      <c r="K934" s="9"/>
      <c r="L934" s="10"/>
      <c r="M934" s="10"/>
      <c r="N934" s="10"/>
      <c r="O934" s="10"/>
    </row>
    <row r="935" ht="14.25" customHeight="1">
      <c r="K935" s="9"/>
      <c r="L935" s="10"/>
      <c r="M935" s="10"/>
      <c r="N935" s="10"/>
      <c r="O935" s="10"/>
    </row>
    <row r="936" ht="14.25" customHeight="1">
      <c r="K936" s="9"/>
      <c r="L936" s="10"/>
      <c r="M936" s="10"/>
      <c r="N936" s="10"/>
      <c r="O936" s="10"/>
    </row>
    <row r="937" ht="14.25" customHeight="1">
      <c r="K937" s="9"/>
      <c r="L937" s="10"/>
      <c r="M937" s="10"/>
      <c r="N937" s="10"/>
      <c r="O937" s="10"/>
    </row>
    <row r="938" ht="14.25" customHeight="1">
      <c r="K938" s="9"/>
      <c r="L938" s="10"/>
      <c r="M938" s="10"/>
      <c r="N938" s="10"/>
      <c r="O938" s="10"/>
    </row>
    <row r="939" ht="14.25" customHeight="1">
      <c r="K939" s="9"/>
      <c r="L939" s="10"/>
      <c r="M939" s="10"/>
      <c r="N939" s="10"/>
      <c r="O939" s="10"/>
    </row>
    <row r="940" ht="14.25" customHeight="1">
      <c r="K940" s="9"/>
      <c r="L940" s="10"/>
      <c r="M940" s="10"/>
      <c r="N940" s="10"/>
      <c r="O940" s="10"/>
    </row>
    <row r="941" ht="14.25" customHeight="1">
      <c r="K941" s="9"/>
      <c r="L941" s="10"/>
      <c r="M941" s="10"/>
      <c r="N941" s="10"/>
      <c r="O941" s="10"/>
    </row>
    <row r="942" ht="14.25" customHeight="1">
      <c r="K942" s="9"/>
      <c r="L942" s="10"/>
      <c r="M942" s="10"/>
      <c r="N942" s="10"/>
      <c r="O942" s="10"/>
    </row>
    <row r="943" ht="14.25" customHeight="1">
      <c r="K943" s="9"/>
      <c r="L943" s="10"/>
      <c r="M943" s="10"/>
      <c r="N943" s="10"/>
      <c r="O943" s="10"/>
    </row>
    <row r="944" ht="14.25" customHeight="1">
      <c r="K944" s="9"/>
      <c r="L944" s="10"/>
      <c r="M944" s="10"/>
      <c r="N944" s="10"/>
      <c r="O944" s="10"/>
    </row>
    <row r="945" ht="14.25" customHeight="1">
      <c r="K945" s="9"/>
      <c r="L945" s="10"/>
      <c r="M945" s="10"/>
      <c r="N945" s="10"/>
      <c r="O945" s="10"/>
    </row>
    <row r="946" ht="14.25" customHeight="1">
      <c r="K946" s="9"/>
      <c r="L946" s="10"/>
      <c r="M946" s="10"/>
      <c r="N946" s="10"/>
      <c r="O946" s="10"/>
    </row>
    <row r="947" ht="14.25" customHeight="1">
      <c r="K947" s="9"/>
      <c r="L947" s="10"/>
      <c r="M947" s="10"/>
      <c r="N947" s="10"/>
      <c r="O947" s="10"/>
    </row>
    <row r="948" ht="14.25" customHeight="1">
      <c r="K948" s="9"/>
      <c r="L948" s="10"/>
      <c r="M948" s="10"/>
      <c r="N948" s="10"/>
      <c r="O948" s="10"/>
    </row>
    <row r="949" ht="14.25" customHeight="1">
      <c r="K949" s="9"/>
      <c r="L949" s="10"/>
      <c r="M949" s="10"/>
      <c r="N949" s="10"/>
      <c r="O949" s="10"/>
    </row>
    <row r="950" ht="14.25" customHeight="1">
      <c r="K950" s="9"/>
      <c r="L950" s="10"/>
      <c r="M950" s="10"/>
      <c r="N950" s="10"/>
      <c r="O950" s="10"/>
    </row>
    <row r="951" ht="14.25" customHeight="1">
      <c r="K951" s="9"/>
      <c r="L951" s="10"/>
      <c r="M951" s="10"/>
      <c r="N951" s="10"/>
      <c r="O951" s="10"/>
    </row>
    <row r="952" ht="14.25" customHeight="1">
      <c r="K952" s="9"/>
      <c r="L952" s="10"/>
      <c r="M952" s="10"/>
      <c r="N952" s="10"/>
      <c r="O952" s="10"/>
    </row>
    <row r="953" ht="14.25" customHeight="1">
      <c r="K953" s="9"/>
      <c r="L953" s="10"/>
      <c r="M953" s="10"/>
      <c r="N953" s="10"/>
      <c r="O953" s="10"/>
    </row>
    <row r="954" ht="14.25" customHeight="1">
      <c r="K954" s="9"/>
      <c r="L954" s="10"/>
      <c r="M954" s="10"/>
      <c r="N954" s="10"/>
      <c r="O954" s="10"/>
    </row>
    <row r="955" ht="14.25" customHeight="1">
      <c r="K955" s="9"/>
      <c r="L955" s="10"/>
      <c r="M955" s="10"/>
      <c r="N955" s="10"/>
      <c r="O955" s="10"/>
    </row>
    <row r="956" ht="14.25" customHeight="1">
      <c r="K956" s="9"/>
      <c r="L956" s="10"/>
      <c r="M956" s="10"/>
      <c r="N956" s="10"/>
      <c r="O956" s="10"/>
    </row>
    <row r="957" ht="14.25" customHeight="1">
      <c r="K957" s="9"/>
      <c r="L957" s="10"/>
      <c r="M957" s="10"/>
      <c r="N957" s="10"/>
      <c r="O957" s="10"/>
    </row>
    <row r="958" ht="14.25" customHeight="1">
      <c r="K958" s="9"/>
      <c r="L958" s="10"/>
      <c r="M958" s="10"/>
      <c r="N958" s="10"/>
      <c r="O958" s="10"/>
    </row>
    <row r="959" ht="14.25" customHeight="1">
      <c r="K959" s="9"/>
      <c r="L959" s="10"/>
      <c r="M959" s="10"/>
      <c r="N959" s="10"/>
      <c r="O959" s="10"/>
    </row>
    <row r="960" ht="14.25" customHeight="1">
      <c r="K960" s="9"/>
      <c r="L960" s="10"/>
      <c r="M960" s="10"/>
      <c r="N960" s="10"/>
      <c r="O960" s="10"/>
    </row>
    <row r="961" ht="14.25" customHeight="1">
      <c r="K961" s="9"/>
      <c r="L961" s="10"/>
      <c r="M961" s="10"/>
      <c r="N961" s="10"/>
      <c r="O961" s="10"/>
    </row>
    <row r="962" ht="14.25" customHeight="1">
      <c r="K962" s="9"/>
      <c r="L962" s="10"/>
      <c r="M962" s="10"/>
      <c r="N962" s="10"/>
      <c r="O962" s="10"/>
    </row>
    <row r="963" ht="14.25" customHeight="1">
      <c r="K963" s="9"/>
      <c r="L963" s="10"/>
      <c r="M963" s="10"/>
      <c r="N963" s="10"/>
      <c r="O963" s="10"/>
    </row>
    <row r="964" ht="14.25" customHeight="1">
      <c r="K964" s="9"/>
      <c r="L964" s="10"/>
      <c r="M964" s="10"/>
      <c r="N964" s="10"/>
      <c r="O964" s="10"/>
    </row>
    <row r="965" ht="14.25" customHeight="1">
      <c r="K965" s="9"/>
      <c r="L965" s="10"/>
      <c r="M965" s="10"/>
      <c r="N965" s="10"/>
      <c r="O965" s="10"/>
    </row>
    <row r="966" ht="14.25" customHeight="1">
      <c r="K966" s="9"/>
      <c r="L966" s="10"/>
      <c r="M966" s="10"/>
      <c r="N966" s="10"/>
      <c r="O966" s="10"/>
    </row>
    <row r="967" ht="14.25" customHeight="1">
      <c r="K967" s="9"/>
      <c r="L967" s="10"/>
      <c r="M967" s="10"/>
      <c r="N967" s="10"/>
      <c r="O967" s="10"/>
    </row>
    <row r="968" ht="14.25" customHeight="1">
      <c r="K968" s="9"/>
      <c r="L968" s="10"/>
      <c r="M968" s="10"/>
      <c r="N968" s="10"/>
      <c r="O968" s="10"/>
    </row>
    <row r="969" ht="14.25" customHeight="1">
      <c r="K969" s="9"/>
      <c r="L969" s="10"/>
      <c r="M969" s="10"/>
      <c r="N969" s="10"/>
      <c r="O969" s="10"/>
    </row>
    <row r="970" ht="14.25" customHeight="1">
      <c r="K970" s="9"/>
      <c r="L970" s="10"/>
      <c r="M970" s="10"/>
      <c r="N970" s="10"/>
      <c r="O970" s="10"/>
    </row>
    <row r="971" ht="14.25" customHeight="1">
      <c r="K971" s="9"/>
      <c r="L971" s="10"/>
      <c r="M971" s="10"/>
      <c r="N971" s="10"/>
      <c r="O971" s="10"/>
    </row>
    <row r="972" ht="14.25" customHeight="1">
      <c r="K972" s="9"/>
      <c r="L972" s="10"/>
      <c r="M972" s="10"/>
      <c r="N972" s="10"/>
      <c r="O972" s="10"/>
    </row>
    <row r="973" ht="14.25" customHeight="1">
      <c r="K973" s="9"/>
      <c r="L973" s="10"/>
      <c r="M973" s="10"/>
      <c r="N973" s="10"/>
      <c r="O973" s="10"/>
    </row>
    <row r="974" ht="14.25" customHeight="1">
      <c r="K974" s="9"/>
      <c r="L974" s="10"/>
      <c r="M974" s="10"/>
      <c r="N974" s="10"/>
      <c r="O974" s="10"/>
    </row>
    <row r="975" ht="14.25" customHeight="1">
      <c r="K975" s="9"/>
      <c r="L975" s="10"/>
      <c r="M975" s="10"/>
      <c r="N975" s="10"/>
      <c r="O975" s="10"/>
    </row>
    <row r="976" ht="14.25" customHeight="1">
      <c r="K976" s="9"/>
      <c r="L976" s="10"/>
      <c r="M976" s="10"/>
      <c r="N976" s="10"/>
      <c r="O976" s="10"/>
    </row>
    <row r="977" ht="14.25" customHeight="1">
      <c r="K977" s="9"/>
      <c r="L977" s="10"/>
      <c r="M977" s="10"/>
      <c r="N977" s="10"/>
      <c r="O977" s="10"/>
    </row>
    <row r="978" ht="14.25" customHeight="1">
      <c r="K978" s="9"/>
      <c r="L978" s="10"/>
      <c r="M978" s="10"/>
      <c r="N978" s="10"/>
      <c r="O978" s="10"/>
    </row>
    <row r="979" ht="14.25" customHeight="1">
      <c r="K979" s="9"/>
      <c r="L979" s="10"/>
      <c r="M979" s="10"/>
      <c r="N979" s="10"/>
      <c r="O979" s="10"/>
    </row>
    <row r="980" ht="14.25" customHeight="1">
      <c r="K980" s="9"/>
      <c r="L980" s="10"/>
      <c r="M980" s="10"/>
      <c r="N980" s="10"/>
      <c r="O980" s="10"/>
    </row>
    <row r="981" ht="14.25" customHeight="1">
      <c r="K981" s="9"/>
      <c r="L981" s="10"/>
      <c r="M981" s="10"/>
      <c r="N981" s="10"/>
      <c r="O981" s="10"/>
    </row>
    <row r="982" ht="14.25" customHeight="1">
      <c r="K982" s="9"/>
      <c r="L982" s="10"/>
      <c r="M982" s="10"/>
      <c r="N982" s="10"/>
      <c r="O982" s="10"/>
    </row>
    <row r="983" ht="14.25" customHeight="1">
      <c r="K983" s="9"/>
      <c r="L983" s="10"/>
      <c r="M983" s="10"/>
      <c r="N983" s="10"/>
      <c r="O983" s="10"/>
    </row>
    <row r="984" ht="14.25" customHeight="1">
      <c r="K984" s="9"/>
      <c r="L984" s="10"/>
      <c r="M984" s="10"/>
      <c r="N984" s="10"/>
      <c r="O984" s="10"/>
    </row>
    <row r="985" ht="14.25" customHeight="1">
      <c r="K985" s="9"/>
      <c r="L985" s="10"/>
      <c r="M985" s="10"/>
      <c r="N985" s="10"/>
      <c r="O985" s="10"/>
    </row>
    <row r="986" ht="14.25" customHeight="1">
      <c r="K986" s="9"/>
      <c r="L986" s="10"/>
      <c r="M986" s="10"/>
      <c r="N986" s="10"/>
      <c r="O986" s="10"/>
    </row>
    <row r="987" ht="14.25" customHeight="1">
      <c r="K987" s="9"/>
      <c r="L987" s="10"/>
      <c r="M987" s="10"/>
      <c r="N987" s="10"/>
      <c r="O987" s="10"/>
    </row>
    <row r="988" ht="14.25" customHeight="1">
      <c r="K988" s="9"/>
      <c r="L988" s="10"/>
      <c r="M988" s="10"/>
      <c r="N988" s="10"/>
      <c r="O988" s="10"/>
    </row>
    <row r="989" ht="14.25" customHeight="1">
      <c r="K989" s="9"/>
      <c r="L989" s="10"/>
      <c r="M989" s="10"/>
      <c r="N989" s="10"/>
      <c r="O989" s="10"/>
    </row>
    <row r="990" ht="14.25" customHeight="1">
      <c r="K990" s="9"/>
      <c r="L990" s="10"/>
      <c r="M990" s="10"/>
      <c r="N990" s="10"/>
      <c r="O990" s="10"/>
    </row>
    <row r="991" ht="14.25" customHeight="1">
      <c r="K991" s="9"/>
      <c r="L991" s="10"/>
      <c r="M991" s="10"/>
      <c r="N991" s="10"/>
      <c r="O991" s="10"/>
    </row>
    <row r="992" ht="14.25" customHeight="1">
      <c r="K992" s="9"/>
      <c r="L992" s="10"/>
      <c r="M992" s="10"/>
      <c r="N992" s="10"/>
      <c r="O992" s="10"/>
    </row>
    <row r="993" ht="14.25" customHeight="1">
      <c r="K993" s="9"/>
      <c r="L993" s="10"/>
      <c r="M993" s="10"/>
      <c r="N993" s="10"/>
      <c r="O993" s="10"/>
    </row>
    <row r="994" ht="14.25" customHeight="1">
      <c r="K994" s="9"/>
      <c r="L994" s="10"/>
      <c r="M994" s="10"/>
      <c r="N994" s="10"/>
      <c r="O994" s="10"/>
    </row>
    <row r="995" ht="14.25" customHeight="1">
      <c r="K995" s="9"/>
      <c r="L995" s="10"/>
      <c r="M995" s="10"/>
      <c r="N995" s="10"/>
      <c r="O995" s="10"/>
    </row>
    <row r="996" ht="14.25" customHeight="1">
      <c r="K996" s="9"/>
      <c r="L996" s="10"/>
      <c r="M996" s="10"/>
      <c r="N996" s="10"/>
      <c r="O996" s="10"/>
    </row>
    <row r="997" ht="14.25" customHeight="1">
      <c r="K997" s="9"/>
      <c r="L997" s="10"/>
      <c r="M997" s="10"/>
      <c r="N997" s="10"/>
      <c r="O997" s="10"/>
    </row>
    <row r="998" ht="14.25" customHeight="1">
      <c r="K998" s="9"/>
      <c r="L998" s="10"/>
      <c r="M998" s="10"/>
      <c r="N998" s="10"/>
      <c r="O998" s="10"/>
    </row>
    <row r="999" ht="14.25" customHeight="1">
      <c r="K999" s="9"/>
      <c r="L999" s="10"/>
      <c r="M999" s="10"/>
      <c r="N999" s="10"/>
      <c r="O999" s="10"/>
    </row>
    <row r="1000" ht="14.25" customHeight="1">
      <c r="K1000" s="9"/>
      <c r="L1000" s="10"/>
      <c r="M1000" s="10"/>
      <c r="N1000" s="10"/>
      <c r="O1000" s="10"/>
    </row>
  </sheetData>
  <mergeCells count="2">
    <mergeCell ref="E6:I6"/>
    <mergeCell ref="K6:O6"/>
  </mergeCells>
  <printOptions/>
  <pageMargins bottom="0.75" footer="0.0" header="0.0" left="0.7" right="0.7" top="0.75"/>
  <pageSetup orientation="portrait"/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2025-02-18T18:00:57Z</dcterms:created>
  <dc:creator>Sawruk, John</dc:creator>
</cp:coreProperties>
</file>