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jeffe\OneDrive\Desktop\Masters Project\"/>
    </mc:Choice>
  </mc:AlternateContent>
  <xr:revisionPtr revIDLastSave="0" documentId="13_ncr:1_{861DA496-4CFD-43AA-BCCA-674E525FB800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Project" sheetId="1" r:id="rId1"/>
    <sheet name="Stadium Capacity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2" i="1" l="1"/>
  <c r="T2" i="1"/>
  <c r="S2" i="1"/>
  <c r="R2" i="1"/>
  <c r="Q2" i="1"/>
  <c r="F25" i="2"/>
  <c r="E25" i="2"/>
  <c r="D25" i="2"/>
  <c r="C25" i="2"/>
  <c r="G4" i="1"/>
  <c r="B25" i="2"/>
  <c r="A25" i="2"/>
</calcChain>
</file>

<file path=xl/sharedStrings.xml><?xml version="1.0" encoding="utf-8"?>
<sst xmlns="http://schemas.openxmlformats.org/spreadsheetml/2006/main" count="54" uniqueCount="39">
  <si>
    <t>Year</t>
  </si>
  <si>
    <t>Average Attendance</t>
  </si>
  <si>
    <t>Type</t>
  </si>
  <si>
    <t>World Cup</t>
  </si>
  <si>
    <t>Number of Teams</t>
  </si>
  <si>
    <t>Number of matches</t>
  </si>
  <si>
    <t>Average Ticket prices</t>
  </si>
  <si>
    <t>Korea Japan</t>
  </si>
  <si>
    <t>Average Stadium Capacity</t>
  </si>
  <si>
    <t>Total Visitors Year -2</t>
  </si>
  <si>
    <t>Total Visitors Year +1</t>
  </si>
  <si>
    <t>Total Visitors Year +2</t>
  </si>
  <si>
    <t>Tourism Revenue -1</t>
  </si>
  <si>
    <t>Tourism Revenue -2</t>
  </si>
  <si>
    <t>Tourism Revenue +1</t>
  </si>
  <si>
    <t>Tourism Revenue +2</t>
  </si>
  <si>
    <t>Germany</t>
  </si>
  <si>
    <t>South Africa</t>
  </si>
  <si>
    <t>Brazil</t>
  </si>
  <si>
    <t>Qatar</t>
  </si>
  <si>
    <t>Russia</t>
  </si>
  <si>
    <t>Total Attendance</t>
  </si>
  <si>
    <t>KR, JP</t>
  </si>
  <si>
    <t xml:space="preserve">South Africa </t>
  </si>
  <si>
    <t>Number of Venues</t>
  </si>
  <si>
    <t>Duration</t>
  </si>
  <si>
    <t>Season</t>
  </si>
  <si>
    <t>Winter</t>
  </si>
  <si>
    <t>Summer</t>
  </si>
  <si>
    <t>Number of Hosts</t>
  </si>
  <si>
    <t>Host Country</t>
  </si>
  <si>
    <t>World Cup Revenue</t>
  </si>
  <si>
    <t>Host Expenditure</t>
  </si>
  <si>
    <t>Tournament Year Tourism Revenue</t>
  </si>
  <si>
    <t>Hotel Occupancy Others %</t>
  </si>
  <si>
    <t>Hotel Occupancy Tournament Month %</t>
  </si>
  <si>
    <t>Total Visitors Year -1</t>
  </si>
  <si>
    <t>World Cup Year Visitors</t>
  </si>
  <si>
    <t>Mexico, USA, Canada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</si>
</sst>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8"/>
  <sheetViews>
    <sheetView tabSelected="1" topLeftCell="V1" workbookViewId="0">
      <selection activeCell="AB9" sqref="AB9"/>
    </sheetView>
  </sheetViews>
  <sheetFormatPr defaultRowHeight="14.4" x14ac:dyDescent="0.3"/>
  <cols>
    <col min="2" max="2" width="10.77734375" customWidth="1"/>
    <col min="3" max="3" width="23.44140625" customWidth="1"/>
    <col min="4" max="4" width="15.77734375" customWidth="1"/>
    <col min="5" max="6" width="17.44140625" customWidth="1"/>
    <col min="7" max="7" width="22.109375" customWidth="1"/>
    <col min="8" max="9" width="18" customWidth="1"/>
    <col min="10" max="10" width="17.88671875" customWidth="1"/>
    <col min="11" max="13" width="19.109375" customWidth="1"/>
    <col min="14" max="14" width="17.33203125" customWidth="1"/>
    <col min="15" max="16" width="20.44140625" customWidth="1"/>
    <col min="17" max="18" width="21.44140625" customWidth="1"/>
    <col min="19" max="19" width="19.21875" customWidth="1"/>
    <col min="20" max="20" width="18.77734375" customWidth="1"/>
    <col min="23" max="23" width="17.6640625" customWidth="1"/>
    <col min="24" max="24" width="16.77734375" customWidth="1"/>
    <col min="25" max="25" width="19.77734375" customWidth="1"/>
    <col min="26" max="26" width="36.21875" style="1" customWidth="1"/>
    <col min="27" max="27" width="30" style="1" customWidth="1"/>
  </cols>
  <sheetData>
    <row r="1" spans="1:27" x14ac:dyDescent="0.3">
      <c r="A1" s="1" t="s">
        <v>0</v>
      </c>
      <c r="B1" s="1" t="s">
        <v>2</v>
      </c>
      <c r="C1" s="1" t="s">
        <v>30</v>
      </c>
      <c r="D1" s="1" t="s">
        <v>29</v>
      </c>
      <c r="E1" s="1" t="s">
        <v>4</v>
      </c>
      <c r="F1" s="1" t="s">
        <v>24</v>
      </c>
      <c r="G1" s="1" t="s">
        <v>8</v>
      </c>
      <c r="H1" s="1" t="s">
        <v>1</v>
      </c>
      <c r="I1" s="1" t="s">
        <v>21</v>
      </c>
      <c r="J1" s="1" t="s">
        <v>5</v>
      </c>
      <c r="K1" s="1" t="s">
        <v>6</v>
      </c>
      <c r="L1" s="1" t="s">
        <v>9</v>
      </c>
      <c r="M1" s="1" t="s">
        <v>36</v>
      </c>
      <c r="N1" s="1" t="s">
        <v>37</v>
      </c>
      <c r="O1" s="1" t="s">
        <v>10</v>
      </c>
      <c r="P1" s="1" t="s">
        <v>11</v>
      </c>
      <c r="Q1" s="1" t="s">
        <v>13</v>
      </c>
      <c r="R1" s="1" t="s">
        <v>12</v>
      </c>
      <c r="S1" s="1" t="s">
        <v>14</v>
      </c>
      <c r="T1" s="1" t="s">
        <v>15</v>
      </c>
      <c r="U1" s="1" t="s">
        <v>25</v>
      </c>
      <c r="V1" s="1" t="s">
        <v>26</v>
      </c>
      <c r="W1" s="1" t="s">
        <v>31</v>
      </c>
      <c r="X1" s="1" t="s">
        <v>32</v>
      </c>
      <c r="Y1" s="1" t="s">
        <v>34</v>
      </c>
      <c r="Z1" s="1" t="s">
        <v>35</v>
      </c>
      <c r="AA1" s="1" t="s">
        <v>33</v>
      </c>
    </row>
    <row r="2" spans="1:27" x14ac:dyDescent="0.3">
      <c r="A2" s="1">
        <v>2002</v>
      </c>
      <c r="B2" s="1" t="s">
        <v>3</v>
      </c>
      <c r="C2" s="1" t="s">
        <v>7</v>
      </c>
      <c r="D2" s="1">
        <v>2</v>
      </c>
      <c r="E2" s="1">
        <v>32</v>
      </c>
      <c r="F2" s="1">
        <v>20</v>
      </c>
      <c r="G2" s="1">
        <v>50284.05</v>
      </c>
      <c r="H2" s="1">
        <v>42269</v>
      </c>
      <c r="I2" s="1">
        <v>2705198</v>
      </c>
      <c r="J2" s="1">
        <v>64</v>
      </c>
      <c r="K2" s="1">
        <v>77</v>
      </c>
      <c r="L2" s="1">
        <v>10079000</v>
      </c>
      <c r="M2" s="1">
        <v>9919000</v>
      </c>
      <c r="N2" s="1">
        <v>10586000</v>
      </c>
      <c r="O2" s="1">
        <v>9965000</v>
      </c>
      <c r="P2" s="1">
        <v>11956000</v>
      </c>
      <c r="Q2" s="1">
        <f>4200000000+8530000000</f>
        <v>12730000000</v>
      </c>
      <c r="R2" s="1">
        <f>4400000000+7920000000</f>
        <v>12320000000</v>
      </c>
      <c r="S2" s="1">
        <f>5300000000+7000000000</f>
        <v>12300000000</v>
      </c>
      <c r="T2" s="1">
        <f>6500000000+8220000000</f>
        <v>14720000000</v>
      </c>
      <c r="U2" s="1">
        <v>30</v>
      </c>
      <c r="V2" s="1" t="s">
        <v>28</v>
      </c>
      <c r="W2">
        <v>2500000000</v>
      </c>
      <c r="X2">
        <v>7000000000</v>
      </c>
      <c r="Y2" s="1">
        <v>75</v>
      </c>
      <c r="Z2" s="1">
        <v>90</v>
      </c>
      <c r="AA2" s="1">
        <f>4800000000+7620000000</f>
        <v>12420000000</v>
      </c>
    </row>
    <row r="3" spans="1:27" x14ac:dyDescent="0.3">
      <c r="A3" s="1">
        <v>2006</v>
      </c>
      <c r="B3" s="1" t="s">
        <v>3</v>
      </c>
      <c r="C3" s="1" t="s">
        <v>16</v>
      </c>
      <c r="D3" s="1">
        <v>1</v>
      </c>
      <c r="E3" s="1">
        <v>32</v>
      </c>
      <c r="F3" s="1">
        <v>12</v>
      </c>
      <c r="G3" s="1">
        <v>52900.83</v>
      </c>
      <c r="H3" s="1">
        <v>52491</v>
      </c>
      <c r="I3" s="1">
        <v>3359439</v>
      </c>
      <c r="J3" s="1">
        <v>64</v>
      </c>
      <c r="K3" s="1">
        <v>89</v>
      </c>
      <c r="L3" s="1">
        <v>20137000</v>
      </c>
      <c r="M3" s="1">
        <v>21500000</v>
      </c>
      <c r="N3" s="1">
        <v>23569000</v>
      </c>
      <c r="O3" s="1">
        <v>24421000</v>
      </c>
      <c r="P3" s="1">
        <v>24884000</v>
      </c>
      <c r="Q3" s="1">
        <v>36417000000</v>
      </c>
      <c r="R3" s="1">
        <v>40518000000</v>
      </c>
      <c r="S3" s="1">
        <v>49320000000</v>
      </c>
      <c r="T3" s="1">
        <v>53402000000</v>
      </c>
      <c r="U3" s="1">
        <v>31</v>
      </c>
      <c r="V3" s="1" t="s">
        <v>28</v>
      </c>
      <c r="W3">
        <v>3200000000</v>
      </c>
      <c r="X3">
        <v>4300000000</v>
      </c>
      <c r="Y3" s="1">
        <v>70</v>
      </c>
      <c r="Z3" s="1">
        <v>90</v>
      </c>
      <c r="AA3" s="1">
        <v>45560000000</v>
      </c>
    </row>
    <row r="4" spans="1:27" x14ac:dyDescent="0.3">
      <c r="A4" s="1">
        <v>2010</v>
      </c>
      <c r="B4" s="1" t="s">
        <v>3</v>
      </c>
      <c r="C4" s="1" t="s">
        <v>17</v>
      </c>
      <c r="D4" s="1">
        <v>1</v>
      </c>
      <c r="E4" s="1">
        <v>32</v>
      </c>
      <c r="F4" s="1">
        <v>10</v>
      </c>
      <c r="G4" s="1">
        <f>AVERAGE('Stadium Capacity'!C2:C11)</f>
        <v>51856.9</v>
      </c>
      <c r="H4" s="1">
        <v>49670</v>
      </c>
      <c r="I4" s="1">
        <v>3178856</v>
      </c>
      <c r="J4" s="1">
        <v>64</v>
      </c>
      <c r="K4" s="1">
        <v>141</v>
      </c>
      <c r="L4" s="1">
        <v>9729000</v>
      </c>
      <c r="M4" s="1">
        <v>9532000</v>
      </c>
      <c r="N4" s="1">
        <v>11303000</v>
      </c>
      <c r="O4" s="1">
        <v>12097000</v>
      </c>
      <c r="P4" s="1">
        <v>13069000</v>
      </c>
      <c r="Q4" s="1">
        <v>9178000000</v>
      </c>
      <c r="R4" s="1">
        <v>8684000000</v>
      </c>
      <c r="S4" s="1">
        <v>10706000000</v>
      </c>
      <c r="T4" s="1">
        <v>11202000000</v>
      </c>
      <c r="U4" s="1">
        <v>31</v>
      </c>
      <c r="V4" s="1" t="s">
        <v>28</v>
      </c>
      <c r="W4">
        <v>2400000000</v>
      </c>
      <c r="X4">
        <v>3600000000</v>
      </c>
      <c r="Y4" s="1">
        <v>65</v>
      </c>
      <c r="Z4" s="1">
        <v>80</v>
      </c>
      <c r="AA4" s="1">
        <v>10309000000</v>
      </c>
    </row>
    <row r="5" spans="1:27" x14ac:dyDescent="0.3">
      <c r="A5" s="1">
        <v>2014</v>
      </c>
      <c r="B5" s="1" t="s">
        <v>3</v>
      </c>
      <c r="C5" s="1" t="s">
        <v>18</v>
      </c>
      <c r="D5" s="1">
        <v>1</v>
      </c>
      <c r="E5" s="1">
        <v>32</v>
      </c>
      <c r="F5" s="1">
        <v>12</v>
      </c>
      <c r="G5" s="1">
        <v>52863.92</v>
      </c>
      <c r="H5" s="1">
        <v>53592</v>
      </c>
      <c r="I5" s="1">
        <v>3429873</v>
      </c>
      <c r="J5" s="1">
        <v>64</v>
      </c>
      <c r="K5" s="1">
        <v>175</v>
      </c>
      <c r="L5" s="1">
        <v>5677000</v>
      </c>
      <c r="M5" s="1">
        <v>5813000</v>
      </c>
      <c r="N5" s="1">
        <v>6430000</v>
      </c>
      <c r="O5" s="1">
        <v>6306000</v>
      </c>
      <c r="P5" s="1">
        <v>6547000</v>
      </c>
      <c r="Q5" s="1">
        <v>6623000000</v>
      </c>
      <c r="R5" s="1">
        <v>6784000000</v>
      </c>
      <c r="S5" s="1">
        <v>6254000000</v>
      </c>
      <c r="T5" s="1">
        <v>6613000000</v>
      </c>
      <c r="U5" s="1">
        <v>32</v>
      </c>
      <c r="V5" s="1" t="s">
        <v>28</v>
      </c>
      <c r="W5">
        <v>4000000000</v>
      </c>
      <c r="X5">
        <v>15000000000</v>
      </c>
      <c r="Y5" s="1">
        <v>65</v>
      </c>
      <c r="Z5" s="1">
        <v>85</v>
      </c>
      <c r="AA5" s="1">
        <v>7405000000</v>
      </c>
    </row>
    <row r="6" spans="1:27" x14ac:dyDescent="0.3">
      <c r="A6" s="1">
        <v>2018</v>
      </c>
      <c r="B6" s="1" t="s">
        <v>3</v>
      </c>
      <c r="C6" s="1" t="s">
        <v>20</v>
      </c>
      <c r="D6" s="1">
        <v>1</v>
      </c>
      <c r="E6" s="1">
        <v>32</v>
      </c>
      <c r="F6" s="1">
        <v>12</v>
      </c>
      <c r="G6" s="1">
        <v>46251.83</v>
      </c>
      <c r="H6" s="1">
        <v>47371</v>
      </c>
      <c r="I6" s="1">
        <v>3031768</v>
      </c>
      <c r="J6" s="1">
        <v>64</v>
      </c>
      <c r="K6" s="1">
        <v>115</v>
      </c>
      <c r="L6" s="1">
        <v>24571000</v>
      </c>
      <c r="M6" s="1">
        <v>24390000</v>
      </c>
      <c r="N6" s="1">
        <v>24551000</v>
      </c>
      <c r="O6" s="1">
        <v>24419000</v>
      </c>
      <c r="P6" s="1">
        <v>6359000</v>
      </c>
      <c r="Q6" s="1">
        <v>12822000000</v>
      </c>
      <c r="R6" s="1">
        <v>14938000000</v>
      </c>
      <c r="S6" s="1">
        <v>17235000000</v>
      </c>
      <c r="T6" s="1">
        <v>4961000000</v>
      </c>
      <c r="U6" s="1">
        <v>32</v>
      </c>
      <c r="V6" s="1" t="s">
        <v>28</v>
      </c>
      <c r="W6">
        <v>5360000000</v>
      </c>
      <c r="X6">
        <v>11600000000</v>
      </c>
      <c r="Y6" s="1">
        <v>65</v>
      </c>
      <c r="Z6" s="1">
        <v>80</v>
      </c>
      <c r="AA6" s="1">
        <v>18735000000</v>
      </c>
    </row>
    <row r="7" spans="1:27" x14ac:dyDescent="0.3">
      <c r="A7" s="1">
        <v>2022</v>
      </c>
      <c r="B7" s="1" t="s">
        <v>3</v>
      </c>
      <c r="C7" s="1" t="s">
        <v>19</v>
      </c>
      <c r="D7" s="1">
        <v>1</v>
      </c>
      <c r="E7" s="1">
        <v>32</v>
      </c>
      <c r="F7" s="1">
        <v>8</v>
      </c>
      <c r="G7" s="1">
        <v>53278.879999999997</v>
      </c>
      <c r="H7" s="1">
        <v>53191</v>
      </c>
      <c r="I7" s="1">
        <v>3404252</v>
      </c>
      <c r="J7" s="1">
        <v>64</v>
      </c>
      <c r="K7" s="1">
        <v>286</v>
      </c>
      <c r="L7" s="1">
        <v>581659</v>
      </c>
      <c r="M7" s="1">
        <v>611000</v>
      </c>
      <c r="N7" s="1">
        <v>2540000</v>
      </c>
      <c r="O7" s="1">
        <v>4054000</v>
      </c>
      <c r="P7" s="1">
        <v>1627000</v>
      </c>
      <c r="Q7" s="1">
        <v>1100000000</v>
      </c>
      <c r="R7" s="1">
        <v>1200000000</v>
      </c>
      <c r="S7" s="1">
        <v>1400000000</v>
      </c>
      <c r="T7" s="1"/>
      <c r="U7" s="1">
        <v>29</v>
      </c>
      <c r="V7" s="1" t="s">
        <v>27</v>
      </c>
      <c r="W7">
        <v>7500000000</v>
      </c>
      <c r="X7">
        <v>220000000000</v>
      </c>
      <c r="Y7" s="1">
        <v>70</v>
      </c>
      <c r="Z7" s="1">
        <v>85</v>
      </c>
      <c r="AA7" s="1">
        <v>1200000000</v>
      </c>
    </row>
    <row r="8" spans="1:27" x14ac:dyDescent="0.3">
      <c r="A8" s="1">
        <v>2026</v>
      </c>
      <c r="B8" s="1" t="s">
        <v>3</v>
      </c>
      <c r="C8" s="1" t="s">
        <v>38</v>
      </c>
      <c r="D8" s="1">
        <v>3</v>
      </c>
      <c r="E8" s="1">
        <v>48</v>
      </c>
      <c r="F8" s="1">
        <v>16</v>
      </c>
      <c r="G8" s="1">
        <v>73559.5</v>
      </c>
      <c r="H8" s="1"/>
      <c r="I8" s="1"/>
      <c r="J8" s="1">
        <v>104</v>
      </c>
      <c r="K8" s="1"/>
      <c r="L8" s="1"/>
      <c r="M8" s="1"/>
      <c r="N8" s="1"/>
      <c r="O8" s="1"/>
      <c r="P8" s="1"/>
      <c r="Q8" s="1"/>
      <c r="R8" s="1"/>
      <c r="S8" s="1"/>
      <c r="T8" s="1"/>
      <c r="U8" s="1">
        <v>39</v>
      </c>
      <c r="V8" s="1" t="s">
        <v>28</v>
      </c>
      <c r="W8" s="1"/>
      <c r="X8" s="1"/>
      <c r="Y8" s="1"/>
    </row>
  </sheetData>
  <pageMargins left="0.7" right="0.7" top="0.75" bottom="0.75" header="0.3" footer="0.3"/>
  <pageSetup paperSize="256"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2C7C0-1266-44F1-B70D-8F78BA7DC054}">
  <dimension ref="A1:F25"/>
  <sheetViews>
    <sheetView workbookViewId="0">
      <selection activeCell="I17" sqref="I17"/>
    </sheetView>
  </sheetViews>
  <sheetFormatPr defaultRowHeight="14.4" x14ac:dyDescent="0.3"/>
  <sheetData>
    <row r="1" spans="1:6" x14ac:dyDescent="0.3">
      <c r="A1" t="s">
        <v>22</v>
      </c>
      <c r="B1" t="s">
        <v>16</v>
      </c>
      <c r="C1" t="s">
        <v>23</v>
      </c>
      <c r="D1" t="s">
        <v>18</v>
      </c>
      <c r="E1" t="s">
        <v>20</v>
      </c>
      <c r="F1" t="s">
        <v>19</v>
      </c>
    </row>
    <row r="2" spans="1:6" x14ac:dyDescent="0.3">
      <c r="A2">
        <v>72327</v>
      </c>
      <c r="B2">
        <v>74176</v>
      </c>
      <c r="C2">
        <v>88460</v>
      </c>
      <c r="D2">
        <v>74738</v>
      </c>
      <c r="E2">
        <v>78011</v>
      </c>
      <c r="F2">
        <v>88966</v>
      </c>
    </row>
    <row r="3" spans="1:6" x14ac:dyDescent="0.3">
      <c r="A3">
        <v>68476</v>
      </c>
      <c r="B3">
        <v>67000</v>
      </c>
      <c r="C3">
        <v>64100</v>
      </c>
      <c r="D3">
        <v>69349</v>
      </c>
      <c r="E3">
        <v>64468</v>
      </c>
      <c r="F3">
        <v>68895</v>
      </c>
    </row>
    <row r="4" spans="1:6" x14ac:dyDescent="0.3">
      <c r="A4">
        <v>65754</v>
      </c>
      <c r="B4">
        <v>66016</v>
      </c>
      <c r="C4">
        <v>62760</v>
      </c>
      <c r="D4">
        <v>62601</v>
      </c>
      <c r="E4">
        <v>44287</v>
      </c>
      <c r="F4">
        <v>45857</v>
      </c>
    </row>
    <row r="5" spans="1:6" x14ac:dyDescent="0.3">
      <c r="A5">
        <v>63700</v>
      </c>
      <c r="B5">
        <v>54266</v>
      </c>
      <c r="C5">
        <v>55686</v>
      </c>
      <c r="D5">
        <v>60342</v>
      </c>
      <c r="E5">
        <v>44190</v>
      </c>
      <c r="F5">
        <v>45032</v>
      </c>
    </row>
    <row r="6" spans="1:6" x14ac:dyDescent="0.3">
      <c r="A6">
        <v>53864</v>
      </c>
      <c r="B6">
        <v>53804</v>
      </c>
      <c r="C6">
        <v>42858</v>
      </c>
      <c r="D6">
        <v>58170</v>
      </c>
      <c r="E6">
        <v>43713</v>
      </c>
      <c r="F6">
        <v>44667</v>
      </c>
    </row>
    <row r="7" spans="1:6" x14ac:dyDescent="0.3">
      <c r="A7">
        <v>53835</v>
      </c>
      <c r="B7">
        <v>51055</v>
      </c>
      <c r="C7">
        <v>42486</v>
      </c>
      <c r="D7">
        <v>51900</v>
      </c>
      <c r="E7">
        <v>43472</v>
      </c>
      <c r="F7">
        <v>44400</v>
      </c>
    </row>
    <row r="8" spans="1:6" x14ac:dyDescent="0.3">
      <c r="A8">
        <v>52179</v>
      </c>
      <c r="B8">
        <v>48132</v>
      </c>
      <c r="C8">
        <v>41733</v>
      </c>
      <c r="D8">
        <v>53394</v>
      </c>
      <c r="E8">
        <v>43319</v>
      </c>
      <c r="F8">
        <v>44325</v>
      </c>
    </row>
    <row r="9" spans="1:6" x14ac:dyDescent="0.3">
      <c r="A9">
        <v>50889</v>
      </c>
      <c r="B9">
        <v>46134</v>
      </c>
      <c r="C9">
        <v>40929</v>
      </c>
      <c r="D9">
        <v>42610</v>
      </c>
      <c r="E9">
        <v>42873</v>
      </c>
      <c r="F9">
        <v>44089</v>
      </c>
    </row>
    <row r="10" spans="1:6" x14ac:dyDescent="0.3">
      <c r="A10">
        <v>50000</v>
      </c>
      <c r="B10">
        <v>44652</v>
      </c>
      <c r="C10">
        <v>40911</v>
      </c>
      <c r="D10">
        <v>41112</v>
      </c>
      <c r="E10">
        <v>41970</v>
      </c>
    </row>
    <row r="11" spans="1:6" x14ac:dyDescent="0.3">
      <c r="A11">
        <v>49133</v>
      </c>
      <c r="B11">
        <v>44199</v>
      </c>
      <c r="C11">
        <v>38646</v>
      </c>
      <c r="D11">
        <v>40549</v>
      </c>
      <c r="E11">
        <v>41685</v>
      </c>
    </row>
    <row r="12" spans="1:6" x14ac:dyDescent="0.3">
      <c r="A12">
        <v>44118</v>
      </c>
      <c r="B12">
        <v>43450</v>
      </c>
      <c r="D12">
        <v>39971</v>
      </c>
      <c r="E12">
        <v>33973</v>
      </c>
    </row>
    <row r="13" spans="1:6" x14ac:dyDescent="0.3">
      <c r="A13">
        <v>43550</v>
      </c>
      <c r="B13">
        <v>41926</v>
      </c>
      <c r="D13">
        <v>39631</v>
      </c>
      <c r="E13">
        <v>33061</v>
      </c>
    </row>
    <row r="14" spans="1:6" x14ac:dyDescent="0.3">
      <c r="A14">
        <v>43288</v>
      </c>
    </row>
    <row r="15" spans="1:6" x14ac:dyDescent="0.3">
      <c r="A15">
        <v>43000</v>
      </c>
    </row>
    <row r="16" spans="1:6" x14ac:dyDescent="0.3">
      <c r="A16">
        <v>42477</v>
      </c>
    </row>
    <row r="17" spans="1:6" x14ac:dyDescent="0.3">
      <c r="A17">
        <v>42300</v>
      </c>
    </row>
    <row r="18" spans="1:6" x14ac:dyDescent="0.3">
      <c r="A18">
        <v>42256</v>
      </c>
    </row>
    <row r="19" spans="1:6" x14ac:dyDescent="0.3">
      <c r="A19">
        <v>42000</v>
      </c>
    </row>
    <row r="20" spans="1:6" x14ac:dyDescent="0.3">
      <c r="A20">
        <v>42000</v>
      </c>
    </row>
    <row r="21" spans="1:6" x14ac:dyDescent="0.3">
      <c r="A21">
        <v>40535</v>
      </c>
    </row>
    <row r="25" spans="1:6" x14ac:dyDescent="0.3">
      <c r="A25">
        <f>AVERAGE(A1:A21)</f>
        <v>50284.05</v>
      </c>
      <c r="B25">
        <f>AVERAGE(B2:B13)</f>
        <v>52900.833333333336</v>
      </c>
      <c r="C25">
        <f>AVERAGE(C2:C11)</f>
        <v>51856.9</v>
      </c>
      <c r="D25">
        <f>AVERAGE(D2:D13)</f>
        <v>52863.916666666664</v>
      </c>
      <c r="E25">
        <f>AVERAGE(E2:E13)</f>
        <v>46251.833333333336</v>
      </c>
      <c r="F25">
        <f>AVERAGE(F2:F9)</f>
        <v>53278.875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Project</vt:lpstr>
      <vt:lpstr>Stadium Capacity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Jefferey Lin</dc:creator>
  <cp:lastModifiedBy>Jefferey Lin</cp:lastModifiedBy>
  <dcterms:created xsi:type="dcterms:W3CDTF">2015-06-05T18:17:20Z</dcterms:created>
  <dcterms:modified xsi:type="dcterms:W3CDTF">2024-10-24T06:41:40Z</dcterms:modified>
</cp:coreProperties>
</file>