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efferson.marques\Desktop\GitHub\Projeto\despesas_ti01\"/>
    </mc:Choice>
  </mc:AlternateContent>
  <xr:revisionPtr revIDLastSave="0" documentId="13_ncr:1_{13C44272-BDA3-421A-9EB1-0015D797811F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tabRatio="772" xr2:uid="{00000000-000D-0000-FFFF-FFFF00000000}"/>
  </bookViews>
  <sheets>
    <sheet name="Hospital São Lucas" sheetId="5" r:id="rId1"/>
    <sheet name="Contatos" sheetId="19" r:id="rId2"/>
    <sheet name="Vencimentos" sheetId="20" r:id="rId3"/>
  </sheets>
  <definedNames>
    <definedName name="_xlnm._FilterDatabase" localSheetId="0" hidden="1">'Hospital São Lucas'!$B$1:$D$48</definedName>
    <definedName name="_xlnm.Print_Titles" localSheetId="0">'Hospital São Lucas'!$1:$1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8" i="5" l="1"/>
  <c r="U37" i="5"/>
  <c r="U40" i="5"/>
  <c r="U41" i="5"/>
  <c r="U42" i="5"/>
  <c r="U29" i="5"/>
  <c r="U24" i="5"/>
  <c r="U25" i="5"/>
  <c r="U6" i="5"/>
  <c r="U32" i="5"/>
  <c r="U39" i="5"/>
  <c r="U35" i="5"/>
  <c r="U15" i="5"/>
  <c r="U28" i="5"/>
  <c r="U30" i="5"/>
  <c r="U31" i="5"/>
  <c r="U33" i="5"/>
  <c r="U34" i="5"/>
  <c r="J45" i="5"/>
  <c r="U27" i="5"/>
  <c r="U21" i="5"/>
  <c r="U36" i="5"/>
  <c r="U44" i="5"/>
  <c r="U23" i="5" l="1"/>
  <c r="U26" i="5"/>
  <c r="R45" i="5"/>
  <c r="S45" i="5"/>
  <c r="U10" i="5" l="1"/>
  <c r="U11" i="5"/>
  <c r="U12" i="5"/>
  <c r="U13" i="5"/>
  <c r="U14" i="5"/>
  <c r="U16" i="5"/>
  <c r="U17" i="5"/>
  <c r="U18" i="5"/>
  <c r="U19" i="5"/>
  <c r="U5" i="5" l="1"/>
  <c r="U43" i="5"/>
  <c r="O45" i="5"/>
  <c r="N45" i="5"/>
  <c r="K45" i="5"/>
  <c r="L45" i="5"/>
  <c r="M45" i="5"/>
  <c r="H45" i="5"/>
  <c r="I45" i="5"/>
  <c r="P45" i="5"/>
  <c r="Q45" i="5"/>
  <c r="U7" i="5"/>
  <c r="U4" i="5"/>
  <c r="U8" i="5"/>
  <c r="U20" i="5"/>
  <c r="U22" i="5"/>
  <c r="U45" i="5" l="1"/>
</calcChain>
</file>

<file path=xl/sharedStrings.xml><?xml version="1.0" encoding="utf-8"?>
<sst xmlns="http://schemas.openxmlformats.org/spreadsheetml/2006/main" count="229" uniqueCount="141">
  <si>
    <t>Total</t>
  </si>
  <si>
    <t>Type</t>
  </si>
  <si>
    <t>FORNECEDOR</t>
  </si>
  <si>
    <t>TIPO DE SERVIÇOS</t>
  </si>
  <si>
    <t>VIVO</t>
  </si>
  <si>
    <t>Contrato</t>
  </si>
  <si>
    <t>GTECH</t>
  </si>
  <si>
    <t>DF CONSULTEC</t>
  </si>
  <si>
    <t>ARIKINET TELECOM LTDA EPP.</t>
  </si>
  <si>
    <t>BIONEXO DO BRASIL S.A</t>
  </si>
  <si>
    <t>EMBRATEL</t>
  </si>
  <si>
    <t>Hospedagem Hospital São Lucas</t>
  </si>
  <si>
    <t>LOCAWEB</t>
  </si>
  <si>
    <t>MODERNA</t>
  </si>
  <si>
    <t>NETCOMP</t>
  </si>
  <si>
    <t>NASSIF SYSTEM</t>
  </si>
  <si>
    <t>OLITEL</t>
  </si>
  <si>
    <t>ORACLE</t>
  </si>
  <si>
    <t>PIXEON</t>
  </si>
  <si>
    <t>LAMB CANZIAN (SERV.PRINT)</t>
  </si>
  <si>
    <t>SIMPRO</t>
  </si>
  <si>
    <t>DO NEXT SUPORTE E TECNOLOGIA</t>
  </si>
  <si>
    <t>TELEFÔNICA</t>
  </si>
  <si>
    <t xml:space="preserve">Total </t>
  </si>
  <si>
    <t>CLARO S/A</t>
  </si>
  <si>
    <t xml:space="preserve">Nome </t>
  </si>
  <si>
    <t>E-mail</t>
  </si>
  <si>
    <t>Telefone</t>
  </si>
  <si>
    <t>Fornecedores</t>
  </si>
  <si>
    <t>(13) 3202-7300</t>
  </si>
  <si>
    <t>financeiro@arikinet.com.br</t>
  </si>
  <si>
    <t>Brunna Melles</t>
  </si>
  <si>
    <t>faturamento@bionexo.com</t>
  </si>
  <si>
    <t>(11) 3133-8120</t>
  </si>
  <si>
    <t>equipe@donext.com.br</t>
  </si>
  <si>
    <t>(41) 99616-1568</t>
  </si>
  <si>
    <t>(11) 4210-1129 / (41) 3538-0005</t>
  </si>
  <si>
    <t>paulo.evieira@claro.com.br</t>
  </si>
  <si>
    <t>(21) 2104-2158 / (21) 99782-5858</t>
  </si>
  <si>
    <t>Paulo Eduardo</t>
  </si>
  <si>
    <t>Melissa Fonseca</t>
  </si>
  <si>
    <t>melissa@gtechg.com.br</t>
  </si>
  <si>
    <t>(13) 3307-0244</t>
  </si>
  <si>
    <t>info@equipe.locaweb.com.br</t>
  </si>
  <si>
    <t>0800-555-932</t>
  </si>
  <si>
    <t>financeiro@modernasistemas.com.br</t>
  </si>
  <si>
    <t>(11) 5581-6644</t>
  </si>
  <si>
    <t>Neide</t>
  </si>
  <si>
    <t>contmaster@contmaster.com.br</t>
  </si>
  <si>
    <t>(12) 3954-4100</t>
  </si>
  <si>
    <t>simone@netcomptelecom.com.br</t>
  </si>
  <si>
    <t>Bruno Roque</t>
  </si>
  <si>
    <t>(11) 2576-8103 / (11) 96115-4029</t>
  </si>
  <si>
    <t>nfe@pixeon.com</t>
  </si>
  <si>
    <t>(11) 2146-1300</t>
  </si>
  <si>
    <t>alessandro@dfconsultec.com.br</t>
  </si>
  <si>
    <t>Alessandro Ferreira</t>
  </si>
  <si>
    <t>cristina.pedro@olitel.com.br</t>
  </si>
  <si>
    <t>(11) 3111-3803</t>
  </si>
  <si>
    <t>Cristina</t>
  </si>
  <si>
    <t>Keila Balduci</t>
  </si>
  <si>
    <t>vendas_adm@serverprint.com.br</t>
  </si>
  <si>
    <t>(13) 3014-3487 / 3324-8356</t>
  </si>
  <si>
    <t>financeiro@simpro.com.br</t>
  </si>
  <si>
    <t>(11) 2281-1090</t>
  </si>
  <si>
    <t>alexandres.martins@telefonica.com</t>
  </si>
  <si>
    <t>(11) 96386-5211 / (13) 3229-6526</t>
  </si>
  <si>
    <t>Alexandre Silva Martins</t>
  </si>
  <si>
    <t>(11) 96386-5211 / (13) 3229-6527</t>
  </si>
  <si>
    <t>0800-891-4433</t>
  </si>
  <si>
    <t>Equipe</t>
  </si>
  <si>
    <t>Emerson</t>
  </si>
  <si>
    <t>Karina / Rodrigo</t>
  </si>
  <si>
    <t>ALGAR TELECOM.</t>
  </si>
  <si>
    <t>Nilton Gonzaga Trudes Junior</t>
  </si>
  <si>
    <t>JUBARTHI</t>
  </si>
  <si>
    <t>THOMSOM REUTERS</t>
  </si>
  <si>
    <t>Locação</t>
  </si>
  <si>
    <t>MUNDO365</t>
  </si>
  <si>
    <t>MKT</t>
  </si>
  <si>
    <t>Site</t>
  </si>
  <si>
    <t>Rede Social</t>
  </si>
  <si>
    <t>Pastas</t>
  </si>
  <si>
    <t>Suporte/Firewall</t>
  </si>
  <si>
    <t>Switchs</t>
  </si>
  <si>
    <t>CFQ7TTC0MSX7</t>
  </si>
  <si>
    <t>SCANSOURCE</t>
  </si>
  <si>
    <t>APOIO COTAÇÕES</t>
  </si>
  <si>
    <t>isento</t>
  </si>
  <si>
    <t>ANIMATI</t>
  </si>
  <si>
    <t>Exame de Imagem</t>
  </si>
  <si>
    <t>140 licenças - Email / 91 Office</t>
  </si>
  <si>
    <t>Acronis/Antivirus</t>
  </si>
  <si>
    <t>VIVO ( SIP )</t>
  </si>
  <si>
    <t>VIVO - Fixo Limitado</t>
  </si>
  <si>
    <t>21582695 - Retirado</t>
  </si>
  <si>
    <t>Pago</t>
  </si>
  <si>
    <t>Em aberto</t>
  </si>
  <si>
    <t>OLITEL ( UnitedCom )</t>
  </si>
  <si>
    <t>STATUS</t>
  </si>
  <si>
    <t>Atrasado</t>
  </si>
  <si>
    <t>DBA - MARIMOTO ( Faber Informatica )</t>
  </si>
  <si>
    <t>Em dia</t>
  </si>
  <si>
    <t>Vence</t>
  </si>
  <si>
    <t xml:space="preserve">Link de Internet 100 Mega             </t>
  </si>
  <si>
    <r>
      <t xml:space="preserve">Faber Informática Ltda. </t>
    </r>
    <r>
      <rPr>
        <sz val="10"/>
        <color rgb="FFFF0000"/>
        <rFont val="Euphemia"/>
        <family val="2"/>
        <scheme val="minor"/>
      </rPr>
      <t xml:space="preserve">           </t>
    </r>
  </si>
  <si>
    <t xml:space="preserve">Sistema de Gestão de Compras        </t>
  </si>
  <si>
    <t xml:space="preserve">Licenciamento sistema Simah         </t>
  </si>
  <si>
    <t xml:space="preserve">Integração Moderna Animati         </t>
  </si>
  <si>
    <r>
      <t xml:space="preserve">Manutenção central telefônica   </t>
    </r>
    <r>
      <rPr>
        <sz val="10"/>
        <color rgb="FFFF0000"/>
        <rFont val="Euphemia"/>
        <family val="2"/>
        <scheme val="minor"/>
      </rPr>
      <t xml:space="preserve">    </t>
    </r>
  </si>
  <si>
    <t xml:space="preserve">Locação de Impressora         </t>
  </si>
  <si>
    <t xml:space="preserve">Simpro                        </t>
  </si>
  <si>
    <t xml:space="preserve">Monitora Dados                </t>
  </si>
  <si>
    <r>
      <t xml:space="preserve">Link de Internet 100 Mega      </t>
    </r>
    <r>
      <rPr>
        <sz val="10"/>
        <color rgb="FFFF0000"/>
        <rFont val="Euphemia"/>
        <family val="2"/>
        <scheme val="minor"/>
      </rPr>
      <t xml:space="preserve"> </t>
    </r>
  </si>
  <si>
    <t xml:space="preserve">Vivo (Celular)                 </t>
  </si>
  <si>
    <t xml:space="preserve">Vivo Fixo Empresa (3232-2000)   </t>
  </si>
  <si>
    <t xml:space="preserve">Link Internet 50 mega avulso    </t>
  </si>
  <si>
    <t xml:space="preserve">Vivo Fixo Empresa (2102-5000)   </t>
  </si>
  <si>
    <t xml:space="preserve">Locação de 30 all in one (Positivo) </t>
  </si>
  <si>
    <t xml:space="preserve">Locação de 75 all in one 8 notebooks (Positivo) </t>
  </si>
  <si>
    <t>Locação de 05 all in one (Positivo)</t>
  </si>
  <si>
    <t xml:space="preserve">Locação de 04 Notebook (Vaio) </t>
  </si>
  <si>
    <t xml:space="preserve">Locação de 41 Think Center  </t>
  </si>
  <si>
    <t xml:space="preserve">Locação de 01 notebooK  </t>
  </si>
  <si>
    <t>Locação de 01 notebook</t>
  </si>
  <si>
    <t xml:space="preserve">Locação de 15 all in one (Positivo) </t>
  </si>
  <si>
    <t>Locação de 08 all in one (Positivo)</t>
  </si>
  <si>
    <t xml:space="preserve">Locação de 02 notebook </t>
  </si>
  <si>
    <t xml:space="preserve">Locação de 05 all in one (Positivo) </t>
  </si>
  <si>
    <t xml:space="preserve">Locação de 03 all in one (Positivo)  </t>
  </si>
  <si>
    <t xml:space="preserve">Locação de 06 all in one (Positivo) </t>
  </si>
  <si>
    <r>
      <rPr>
        <sz val="10"/>
        <color theme="1"/>
        <rFont val="Euphemia"/>
        <family val="2"/>
        <scheme val="minor"/>
      </rPr>
      <t xml:space="preserve">Mundo 365   </t>
    </r>
    <r>
      <rPr>
        <sz val="10"/>
        <color rgb="FFFF0000"/>
        <rFont val="Euphemia"/>
        <family val="2"/>
        <scheme val="minor"/>
      </rPr>
      <t xml:space="preserve">       </t>
    </r>
  </si>
  <si>
    <r>
      <rPr>
        <sz val="10"/>
        <color theme="1"/>
        <rFont val="Euphemia"/>
        <family val="2"/>
        <scheme val="minor"/>
      </rPr>
      <t>Mundo 365</t>
    </r>
    <r>
      <rPr>
        <sz val="10"/>
        <color rgb="FFFF0000"/>
        <rFont val="Euphemia"/>
        <family val="2"/>
        <scheme val="minor"/>
      </rPr>
      <t xml:space="preserve">      </t>
    </r>
  </si>
  <si>
    <r>
      <rPr>
        <sz val="10"/>
        <color theme="1"/>
        <rFont val="Euphemia"/>
        <family val="2"/>
        <scheme val="minor"/>
      </rPr>
      <t>Mundo 365</t>
    </r>
    <r>
      <rPr>
        <sz val="10"/>
        <color rgb="FFFF0000"/>
        <rFont val="Euphemia"/>
        <family val="2"/>
        <scheme val="minor"/>
      </rPr>
      <t xml:space="preserve">          </t>
    </r>
  </si>
  <si>
    <r>
      <rPr>
        <sz val="10"/>
        <color theme="1"/>
        <rFont val="Euphemia"/>
        <family val="2"/>
        <scheme val="minor"/>
      </rPr>
      <t>Mundo 365</t>
    </r>
    <r>
      <rPr>
        <sz val="10"/>
        <color rgb="FFFF0000"/>
        <rFont val="Euphemia"/>
        <family val="2"/>
        <scheme val="minor"/>
      </rPr>
      <t xml:space="preserve">         </t>
    </r>
  </si>
  <si>
    <t xml:space="preserve">Animati          </t>
  </si>
  <si>
    <t xml:space="preserve">Wayne         </t>
  </si>
  <si>
    <t xml:space="preserve">Nilton Gonzaga Trudes Junior    </t>
  </si>
  <si>
    <t xml:space="preserve">Dominio Sistemas               </t>
  </si>
  <si>
    <t>CESAR AZAMBUJA</t>
  </si>
  <si>
    <t xml:space="preserve">Locação de 4 all in one (Positivo)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</si>
</sst>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00000"/>
  </numFmts>
  <fonts count="23" x14ac:knownFonts="1">
    <font>
      <sz val="10"/>
      <color theme="1" tint="0.14996795556505021"/>
      <name val="Euphemia"/>
      <family val="2"/>
      <scheme val="minor"/>
    </font>
    <font>
      <sz val="11"/>
      <color theme="1" tint="0.14999847407452621"/>
      <name val="Euphemia"/>
      <family val="2"/>
      <scheme val="minor"/>
    </font>
    <font>
      <sz val="11"/>
      <color theme="1" tint="0.14999847407452621"/>
      <name val="Arial Black"/>
      <family val="2"/>
      <scheme val="major"/>
    </font>
    <font>
      <sz val="10"/>
      <color theme="1" tint="0.14999847407452621"/>
      <name val="Arial Black"/>
      <family val="2"/>
      <scheme val="major"/>
    </font>
    <font>
      <sz val="10"/>
      <color theme="1" tint="0.14999847407452621"/>
      <name val="Euphemia"/>
      <family val="2"/>
      <scheme val="minor"/>
    </font>
    <font>
      <sz val="11.5"/>
      <color theme="1" tint="0.14999847407452621"/>
      <name val="Euphemia"/>
      <family val="2"/>
      <scheme val="minor"/>
    </font>
    <font>
      <sz val="11.5"/>
      <color theme="0"/>
      <name val="Arial Black"/>
      <family val="2"/>
      <scheme val="major"/>
    </font>
    <font>
      <sz val="11.5"/>
      <color theme="1" tint="0.14999847407452621"/>
      <name val="Arial Black"/>
      <family val="2"/>
      <scheme val="maj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  <font>
      <sz val="10"/>
      <color theme="1" tint="0.14996795556505021"/>
      <name val="Euphemia"/>
      <family val="2"/>
      <scheme val="minor"/>
    </font>
    <font>
      <u/>
      <sz val="10"/>
      <color theme="10"/>
      <name val="Euphemia"/>
      <family val="2"/>
      <scheme val="minor"/>
    </font>
    <font>
      <sz val="8"/>
      <name val="Euphemia"/>
      <family val="2"/>
      <scheme val="minor"/>
    </font>
    <font>
      <sz val="10"/>
      <color theme="1"/>
      <name val="Euphemia"/>
      <family val="2"/>
      <scheme val="minor"/>
    </font>
    <font>
      <sz val="10"/>
      <color rgb="FFFF0000"/>
      <name val="Euphemia"/>
      <family val="2"/>
      <scheme val="minor"/>
    </font>
    <font>
      <sz val="10"/>
      <color theme="0"/>
      <name val="Euphemia"/>
      <family val="2"/>
      <scheme val="minor"/>
    </font>
    <font>
      <b/>
      <sz val="10"/>
      <color theme="1" tint="0.14999847407452621"/>
      <name val="Euphemia"/>
      <family val="2"/>
      <scheme val="minor"/>
    </font>
    <font>
      <b/>
      <sz val="11.5"/>
      <color theme="1" tint="0.14999847407452621"/>
      <name val="Arial Black"/>
      <family val="2"/>
      <scheme val="major"/>
    </font>
    <font>
      <b/>
      <sz val="11"/>
      <color theme="1" tint="0.14999847407452621"/>
      <name val="Euphemia"/>
      <family val="2"/>
      <scheme val="minor"/>
    </font>
    <font>
      <b/>
      <sz val="10"/>
      <color theme="1"/>
      <name val="Euphemia"/>
      <family val="2"/>
      <scheme val="minor"/>
    </font>
    <font>
      <b/>
      <i/>
      <sz val="10"/>
      <color theme="1"/>
      <name val="Euphemia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4" borderId="3" applyNumberFormat="0" applyProtection="0">
      <alignment vertical="center"/>
    </xf>
    <xf numFmtId="0" fontId="8" fillId="2" borderId="4" applyNumberFormat="0" applyProtection="0">
      <alignment vertical="center"/>
    </xf>
    <xf numFmtId="164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/>
    <xf numFmtId="0" fontId="8" fillId="0" borderId="0" xfId="0" applyFont="1"/>
    <xf numFmtId="0" fontId="4" fillId="2" borderId="1" xfId="0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  <xf numFmtId="3" fontId="8" fillId="2" borderId="0" xfId="0" applyNumberFormat="1" applyFont="1" applyFill="1"/>
    <xf numFmtId="0" fontId="5" fillId="0" borderId="0" xfId="0" applyFont="1"/>
    <xf numFmtId="4" fontId="2" fillId="0" borderId="0" xfId="0" applyNumberFormat="1" applyFont="1"/>
    <xf numFmtId="0" fontId="4" fillId="0" borderId="2" xfId="0" applyFont="1" applyBorder="1" applyAlignment="1">
      <alignment horizontal="left" indent="1"/>
    </xf>
    <xf numFmtId="0" fontId="8" fillId="0" borderId="0" xfId="0" applyFont="1" applyAlignment="1">
      <alignment horizontal="center"/>
    </xf>
    <xf numFmtId="0" fontId="13" fillId="0" borderId="0" xfId="6"/>
    <xf numFmtId="0" fontId="13" fillId="0" borderId="0" xfId="6" applyAlignment="1">
      <alignment horizontal="left" vertical="center"/>
    </xf>
    <xf numFmtId="0" fontId="4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7" fontId="4" fillId="2" borderId="1" xfId="0" applyNumberFormat="1" applyFont="1" applyFill="1" applyBorder="1" applyAlignment="1">
      <alignment horizontal="left"/>
    </xf>
    <xf numFmtId="164" fontId="8" fillId="0" borderId="0" xfId="5" applyFont="1" applyFill="1" applyBorder="1" applyAlignment="1">
      <alignment horizontal="left"/>
    </xf>
    <xf numFmtId="4" fontId="9" fillId="0" borderId="3" xfId="3" applyNumberFormat="1" applyFill="1" applyAlignment="1">
      <alignment horizontal="left" vertical="center"/>
    </xf>
    <xf numFmtId="164" fontId="4" fillId="0" borderId="2" xfId="5" applyFont="1" applyFill="1" applyBorder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3" fontId="8" fillId="0" borderId="0" xfId="0" applyNumberFormat="1" applyFont="1" applyAlignment="1">
      <alignment horizontal="left"/>
    </xf>
    <xf numFmtId="164" fontId="8" fillId="2" borderId="0" xfId="5" applyFont="1" applyFill="1" applyBorder="1" applyAlignment="1">
      <alignment horizontal="left"/>
    </xf>
    <xf numFmtId="3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3" xfId="3" applyFill="1" applyAlignment="1">
      <alignment horizontal="left" vertical="center"/>
    </xf>
    <xf numFmtId="4" fontId="9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9" fillId="4" borderId="3" xfId="3" applyAlignment="1">
      <alignment horizontal="left" vertical="center"/>
    </xf>
    <xf numFmtId="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1" fillId="12" borderId="0" xfId="0" applyFont="1" applyFill="1" applyAlignment="1">
      <alignment horizontal="left"/>
    </xf>
    <xf numFmtId="164" fontId="15" fillId="12" borderId="5" xfId="5" applyFont="1" applyFill="1" applyBorder="1" applyAlignment="1">
      <alignment horizontal="left"/>
    </xf>
    <xf numFmtId="164" fontId="15" fillId="0" borderId="5" xfId="5" applyFont="1" applyFill="1" applyBorder="1" applyAlignment="1">
      <alignment horizontal="left"/>
    </xf>
    <xf numFmtId="0" fontId="15" fillId="0" borderId="5" xfId="0" applyFont="1" applyBorder="1" applyAlignment="1">
      <alignment horizontal="left"/>
    </xf>
    <xf numFmtId="164" fontId="15" fillId="2" borderId="5" xfId="5" applyFont="1" applyFill="1" applyBorder="1" applyAlignment="1">
      <alignment horizontal="left"/>
    </xf>
    <xf numFmtId="4" fontId="21" fillId="2" borderId="5" xfId="0" applyNumberFormat="1" applyFont="1" applyFill="1" applyBorder="1" applyAlignment="1">
      <alignment horizontal="left"/>
    </xf>
    <xf numFmtId="0" fontId="22" fillId="2" borderId="5" xfId="0" applyFont="1" applyFill="1" applyBorder="1" applyAlignment="1">
      <alignment horizontal="left"/>
    </xf>
    <xf numFmtId="4" fontId="15" fillId="2" borderId="5" xfId="0" applyNumberFormat="1" applyFont="1" applyFill="1" applyBorder="1"/>
    <xf numFmtId="0" fontId="15" fillId="11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9" fillId="4" borderId="5" xfId="5" applyFont="1" applyFill="1" applyBorder="1" applyAlignment="1">
      <alignment horizontal="left" vertical="center"/>
    </xf>
    <xf numFmtId="4" fontId="6" fillId="0" borderId="5" xfId="0" applyNumberFormat="1" applyFont="1" applyBorder="1" applyAlignment="1">
      <alignment horizontal="left"/>
    </xf>
    <xf numFmtId="164" fontId="7" fillId="2" borderId="5" xfId="5" applyFont="1" applyFill="1" applyBorder="1" applyAlignment="1">
      <alignment horizontal="left"/>
    </xf>
    <xf numFmtId="4" fontId="19" fillId="2" borderId="5" xfId="0" applyNumberFormat="1" applyFont="1" applyFill="1" applyBorder="1" applyAlignment="1">
      <alignment horizontal="left"/>
    </xf>
    <xf numFmtId="0" fontId="19" fillId="2" borderId="5" xfId="0" applyFont="1" applyFill="1" applyBorder="1" applyAlignment="1">
      <alignment horizontal="left"/>
    </xf>
    <xf numFmtId="4" fontId="7" fillId="2" borderId="5" xfId="0" applyNumberFormat="1" applyFont="1" applyFill="1" applyBorder="1"/>
    <xf numFmtId="165" fontId="4" fillId="0" borderId="5" xfId="0" applyNumberFormat="1" applyFont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17" fillId="6" borderId="5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15" fillId="8" borderId="5" xfId="0" applyFont="1" applyFill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9" fillId="4" borderId="5" xfId="3" applyBorder="1" applyAlignment="1">
      <alignment horizontal="left" vertical="center"/>
    </xf>
    <xf numFmtId="164" fontId="15" fillId="13" borderId="5" xfId="5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17" fontId="18" fillId="2" borderId="1" xfId="0" applyNumberFormat="1" applyFont="1" applyFill="1" applyBorder="1" applyAlignment="1">
      <alignment horizontal="left"/>
    </xf>
    <xf numFmtId="1" fontId="4" fillId="0" borderId="5" xfId="0" applyNumberFormat="1" applyFont="1" applyBorder="1" applyAlignment="1">
      <alignment horizontal="center"/>
    </xf>
    <xf numFmtId="1" fontId="4" fillId="7" borderId="5" xfId="0" applyNumberFormat="1" applyFont="1" applyFill="1" applyBorder="1" applyAlignment="1">
      <alignment horizontal="center"/>
    </xf>
    <xf numFmtId="1" fontId="15" fillId="8" borderId="5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</cellXfs>
  <cellStyles count="7">
    <cellStyle name="Hiperlink" xfId="6" builtinId="8"/>
    <cellStyle name="Moeda" xfId="5" builtinId="4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ceiro@modernasistemas.com.br" TargetMode="External"/><Relationship Id="rId13" Type="http://schemas.openxmlformats.org/officeDocument/2006/relationships/hyperlink" Target="mailto:vendas_adm@serverprint.com.br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lessandro@dfconsultec.com.br" TargetMode="External"/><Relationship Id="rId7" Type="http://schemas.openxmlformats.org/officeDocument/2006/relationships/hyperlink" Target="mailto:info@equipe.locaweb.com.br" TargetMode="External"/><Relationship Id="rId12" Type="http://schemas.openxmlformats.org/officeDocument/2006/relationships/hyperlink" Target="mailto:cristina.pedro@olitel.com.br" TargetMode="External"/><Relationship Id="rId17" Type="http://schemas.openxmlformats.org/officeDocument/2006/relationships/hyperlink" Target="mailto:paulo.evieira@claro.com.br" TargetMode="External"/><Relationship Id="rId2" Type="http://schemas.openxmlformats.org/officeDocument/2006/relationships/hyperlink" Target="mailto:faturamento@bionexo.com" TargetMode="External"/><Relationship Id="rId16" Type="http://schemas.openxmlformats.org/officeDocument/2006/relationships/hyperlink" Target="mailto:alexandres.martins@telefonica.com" TargetMode="External"/><Relationship Id="rId1" Type="http://schemas.openxmlformats.org/officeDocument/2006/relationships/hyperlink" Target="mailto:financeiro@arikinet.com.br" TargetMode="External"/><Relationship Id="rId6" Type="http://schemas.openxmlformats.org/officeDocument/2006/relationships/hyperlink" Target="mailto:melissa@gtechg.com.br" TargetMode="External"/><Relationship Id="rId11" Type="http://schemas.openxmlformats.org/officeDocument/2006/relationships/hyperlink" Target="mailto:nfe@pixeon.com" TargetMode="External"/><Relationship Id="rId5" Type="http://schemas.openxmlformats.org/officeDocument/2006/relationships/hyperlink" Target="mailto:paulo.evieira@claro.com.br" TargetMode="External"/><Relationship Id="rId15" Type="http://schemas.openxmlformats.org/officeDocument/2006/relationships/hyperlink" Target="mailto:alexandres.martins@telefonica.com" TargetMode="External"/><Relationship Id="rId10" Type="http://schemas.openxmlformats.org/officeDocument/2006/relationships/hyperlink" Target="mailto:simone@netcomptelecom.com.br" TargetMode="External"/><Relationship Id="rId4" Type="http://schemas.openxmlformats.org/officeDocument/2006/relationships/hyperlink" Target="mailto:equipe@donext.com.br" TargetMode="External"/><Relationship Id="rId9" Type="http://schemas.openxmlformats.org/officeDocument/2006/relationships/hyperlink" Target="mailto:contmaster@contmaster.com.br" TargetMode="External"/><Relationship Id="rId14" Type="http://schemas.openxmlformats.org/officeDocument/2006/relationships/hyperlink" Target="mailto:financeiro@simpr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X48"/>
  <sheetViews>
    <sheetView showGridLines="0" tabSelected="1" zoomScale="80" zoomScaleNormal="80" zoomScalePageLayoutView="110" workbookViewId="0">
      <pane xSplit="6" ySplit="3" topLeftCell="H26" activePane="bottomRight" state="frozen"/>
      <selection pane="topRight" activeCell="E1" sqref="E1"/>
      <selection pane="bottomLeft" activeCell="A5" sqref="A5"/>
      <selection pane="bottomRight" activeCell="E49" sqref="E49"/>
    </sheetView>
  </sheetViews>
  <sheetFormatPr defaultColWidth="8.875" defaultRowHeight="19.5" customHeight="1" x14ac:dyDescent="0.4"/>
  <cols>
    <col min="1" max="1" width="2" style="1" customWidth="1"/>
    <col min="2" max="2" width="63.625" style="19" customWidth="1"/>
    <col min="3" max="3" width="8.375" style="19" customWidth="1"/>
    <col min="4" max="4" width="35" style="19" bestFit="1" customWidth="1"/>
    <col min="5" max="5" width="31.375" style="19" customWidth="1"/>
    <col min="6" max="6" width="21.75" style="19" customWidth="1"/>
    <col min="7" max="7" width="4.875" style="19" hidden="1" customWidth="1"/>
    <col min="8" max="19" width="19.25" style="19" bestFit="1" customWidth="1"/>
    <col min="20" max="20" width="0.75" style="19" customWidth="1"/>
    <col min="21" max="21" width="22.875" style="19" customWidth="1"/>
    <col min="22" max="22" width="2.125" style="19" customWidth="1"/>
    <col min="23" max="23" width="10.375" style="19" customWidth="1"/>
    <col min="24" max="24" width="2.125" style="1" customWidth="1"/>
    <col min="25" max="16384" width="8.875" style="1"/>
  </cols>
  <sheetData>
    <row r="1" spans="2:24" s="2" customFormat="1" ht="19.5" customHeight="1" thickBot="1" x14ac:dyDescent="0.35">
      <c r="B1" s="4"/>
      <c r="C1" s="4"/>
      <c r="D1" s="4"/>
      <c r="E1" s="4"/>
      <c r="F1" s="4"/>
      <c r="G1" s="4" t="s">
        <v>1</v>
      </c>
      <c r="H1" s="65">
        <v>45658</v>
      </c>
      <c r="I1" s="65">
        <v>45689</v>
      </c>
      <c r="J1" s="65">
        <v>45717</v>
      </c>
      <c r="K1" s="65">
        <v>45748</v>
      </c>
      <c r="L1" s="65">
        <v>45778</v>
      </c>
      <c r="M1" s="65">
        <v>45809</v>
      </c>
      <c r="N1" s="65">
        <v>45839</v>
      </c>
      <c r="O1" s="65">
        <v>45870</v>
      </c>
      <c r="P1" s="65">
        <v>45901</v>
      </c>
      <c r="Q1" s="65">
        <v>45931</v>
      </c>
      <c r="R1" s="65">
        <v>45962</v>
      </c>
      <c r="S1" s="65">
        <v>45992</v>
      </c>
      <c r="T1" s="15">
        <v>44562</v>
      </c>
      <c r="U1" s="20" t="s">
        <v>0</v>
      </c>
      <c r="V1" s="21"/>
      <c r="W1" s="4"/>
      <c r="X1" s="5"/>
    </row>
    <row r="2" spans="2:24" s="3" customFormat="1" thickTop="1" x14ac:dyDescent="0.4">
      <c r="B2" s="22" t="s">
        <v>3</v>
      </c>
      <c r="C2" s="22" t="s">
        <v>103</v>
      </c>
      <c r="D2" s="22" t="s">
        <v>2</v>
      </c>
      <c r="E2" s="10" t="s">
        <v>99</v>
      </c>
      <c r="F2" s="22" t="s">
        <v>5</v>
      </c>
      <c r="G2" s="2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24"/>
      <c r="U2" s="25"/>
      <c r="V2" s="26"/>
      <c r="W2" s="27"/>
      <c r="X2" s="6"/>
    </row>
    <row r="3" spans="2:24" thickBot="1" x14ac:dyDescent="0.45">
      <c r="B3" s="28"/>
      <c r="C3" s="28"/>
      <c r="D3" s="28"/>
      <c r="E3" s="28"/>
      <c r="F3" s="28"/>
      <c r="G3" s="28"/>
      <c r="H3" s="17"/>
      <c r="I3" s="17"/>
      <c r="J3" s="17"/>
      <c r="K3" s="17"/>
      <c r="L3" s="17"/>
      <c r="M3" s="17"/>
      <c r="N3" s="17"/>
      <c r="O3" s="17"/>
      <c r="P3" s="17"/>
      <c r="Q3" s="17"/>
      <c r="R3" s="18">
        <v>2472.4299999999998</v>
      </c>
      <c r="S3" s="17"/>
      <c r="T3" s="29"/>
      <c r="U3" s="30"/>
      <c r="V3" s="30"/>
      <c r="W3" s="31"/>
      <c r="X3" s="8"/>
    </row>
    <row r="4" spans="2:24" s="2" customFormat="1" ht="19.5" customHeight="1" x14ac:dyDescent="0.3">
      <c r="B4" s="47" t="s">
        <v>104</v>
      </c>
      <c r="C4" s="66">
        <v>20</v>
      </c>
      <c r="D4" s="47" t="s">
        <v>73</v>
      </c>
      <c r="E4" s="47"/>
      <c r="F4" s="47"/>
      <c r="G4" s="32"/>
      <c r="H4" s="39">
        <v>2476.6799999999998</v>
      </c>
      <c r="I4" s="39">
        <v>2568.85</v>
      </c>
      <c r="J4" s="39">
        <v>2559.81</v>
      </c>
      <c r="K4" s="39">
        <v>2476.6799999999998</v>
      </c>
      <c r="L4" s="63">
        <v>2732.09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1"/>
      <c r="U4" s="42">
        <f>SUM('Hospital São Lucas'!$H4:$S4)</f>
        <v>12814.11</v>
      </c>
      <c r="V4" s="43"/>
      <c r="W4" s="44"/>
      <c r="X4" s="45"/>
    </row>
    <row r="5" spans="2:24" s="2" customFormat="1" ht="15" x14ac:dyDescent="0.3">
      <c r="B5" s="47" t="s">
        <v>105</v>
      </c>
      <c r="C5" s="66">
        <v>10</v>
      </c>
      <c r="D5" s="47" t="s">
        <v>101</v>
      </c>
      <c r="E5" s="47" t="s">
        <v>102</v>
      </c>
      <c r="F5" s="47"/>
      <c r="G5" s="32"/>
      <c r="H5" s="39">
        <v>3000</v>
      </c>
      <c r="I5" s="39">
        <v>3000</v>
      </c>
      <c r="J5" s="39">
        <v>3000</v>
      </c>
      <c r="K5" s="39">
        <v>3000</v>
      </c>
      <c r="L5" s="63">
        <v>3000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1"/>
      <c r="U5" s="42">
        <f>SUM('Hospital São Lucas'!$H5:$S5)</f>
        <v>15000</v>
      </c>
      <c r="V5" s="43"/>
      <c r="W5" s="44"/>
      <c r="X5" s="45"/>
    </row>
    <row r="6" spans="2:24" s="2" customFormat="1" ht="15" x14ac:dyDescent="0.3">
      <c r="B6" s="47" t="s">
        <v>106</v>
      </c>
      <c r="C6" s="66">
        <v>2</v>
      </c>
      <c r="D6" s="47" t="s">
        <v>87</v>
      </c>
      <c r="E6" s="47" t="s">
        <v>100</v>
      </c>
      <c r="F6" s="47"/>
      <c r="G6" s="32"/>
      <c r="H6" s="63">
        <v>797.72</v>
      </c>
      <c r="I6" s="39">
        <v>797.72</v>
      </c>
      <c r="J6" s="39">
        <v>797.72</v>
      </c>
      <c r="K6" s="63">
        <v>849.87</v>
      </c>
      <c r="L6" s="63">
        <v>849.87</v>
      </c>
      <c r="M6" s="63">
        <v>849.87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1"/>
      <c r="U6" s="42">
        <f>SUM('Hospital São Lucas'!$H6:$S6)</f>
        <v>4942.7699999999995</v>
      </c>
      <c r="V6" s="43"/>
      <c r="W6" s="44"/>
      <c r="X6" s="45"/>
    </row>
    <row r="7" spans="2:24" s="2" customFormat="1" ht="15" x14ac:dyDescent="0.3">
      <c r="B7" s="47" t="s">
        <v>11</v>
      </c>
      <c r="C7" s="66">
        <v>15</v>
      </c>
      <c r="D7" s="47" t="s">
        <v>12</v>
      </c>
      <c r="E7" s="47" t="s">
        <v>100</v>
      </c>
      <c r="F7" s="47"/>
      <c r="G7" s="32"/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1"/>
      <c r="U7" s="42">
        <f>SUM('Hospital São Lucas'!$H7:$S7)</f>
        <v>0</v>
      </c>
      <c r="V7" s="43"/>
      <c r="W7" s="44"/>
      <c r="X7" s="45"/>
    </row>
    <row r="8" spans="2:24" s="2" customFormat="1" ht="19.5" customHeight="1" x14ac:dyDescent="0.3">
      <c r="B8" s="47" t="s">
        <v>107</v>
      </c>
      <c r="C8" s="66">
        <v>12</v>
      </c>
      <c r="D8" s="47" t="s">
        <v>13</v>
      </c>
      <c r="E8" s="47" t="s">
        <v>100</v>
      </c>
      <c r="F8" s="47"/>
      <c r="G8" s="32"/>
      <c r="H8" s="63">
        <v>8323.6200000000008</v>
      </c>
      <c r="I8" s="63">
        <v>8323.6200000000008</v>
      </c>
      <c r="J8" s="63">
        <v>8323.6200000000008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1"/>
      <c r="U8" s="42">
        <f>SUM('Hospital São Lucas'!$H8:$S8)</f>
        <v>24970.86</v>
      </c>
      <c r="V8" s="43"/>
      <c r="W8" s="44"/>
      <c r="X8" s="45"/>
    </row>
    <row r="9" spans="2:24" s="2" customFormat="1" ht="19.5" customHeight="1" x14ac:dyDescent="0.3">
      <c r="B9" s="47" t="s">
        <v>108</v>
      </c>
      <c r="C9" s="66">
        <v>28</v>
      </c>
      <c r="D9" s="47" t="s">
        <v>13</v>
      </c>
      <c r="E9" s="47" t="s">
        <v>100</v>
      </c>
      <c r="F9" s="47"/>
      <c r="G9" s="32"/>
      <c r="H9" s="63">
        <v>1220.05</v>
      </c>
      <c r="I9" s="63">
        <v>1220.05</v>
      </c>
      <c r="J9" s="63">
        <v>1220.05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2">
        <v>0</v>
      </c>
      <c r="V9" s="43"/>
      <c r="W9" s="44"/>
      <c r="X9" s="45"/>
    </row>
    <row r="10" spans="2:24" s="2" customFormat="1" ht="19.5" customHeight="1" x14ac:dyDescent="0.3">
      <c r="B10" s="47" t="s">
        <v>109</v>
      </c>
      <c r="C10" s="66">
        <v>1</v>
      </c>
      <c r="D10" s="47" t="s">
        <v>98</v>
      </c>
      <c r="E10" s="47" t="s">
        <v>100</v>
      </c>
      <c r="F10" s="47"/>
      <c r="G10" s="32"/>
      <c r="H10" s="39">
        <v>7524.57</v>
      </c>
      <c r="I10" s="39">
        <v>7524.57</v>
      </c>
      <c r="J10" s="39">
        <v>7524.57</v>
      </c>
      <c r="K10" s="63">
        <v>7524.57</v>
      </c>
      <c r="L10" s="63">
        <v>7524.57</v>
      </c>
      <c r="M10" s="63">
        <v>7524.57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1"/>
      <c r="U10" s="42">
        <f>SUM('Hospital São Lucas'!$H10:$S10)</f>
        <v>45147.42</v>
      </c>
      <c r="V10" s="43"/>
      <c r="W10" s="44"/>
      <c r="X10" s="45"/>
    </row>
    <row r="11" spans="2:24" s="2" customFormat="1" ht="19.5" customHeight="1" x14ac:dyDescent="0.3">
      <c r="B11" s="47" t="s">
        <v>110</v>
      </c>
      <c r="C11" s="66">
        <v>21</v>
      </c>
      <c r="D11" s="47" t="s">
        <v>19</v>
      </c>
      <c r="E11" s="47" t="s">
        <v>100</v>
      </c>
      <c r="F11" s="47"/>
      <c r="G11" s="32"/>
      <c r="H11" s="39">
        <v>12854.62</v>
      </c>
      <c r="I11" s="63">
        <v>13024.35</v>
      </c>
      <c r="J11" s="63">
        <v>12739.67</v>
      </c>
      <c r="K11" s="63">
        <v>13199.04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1"/>
      <c r="U11" s="42">
        <f>SUM('Hospital São Lucas'!$H11:$S11)</f>
        <v>51817.68</v>
      </c>
      <c r="V11" s="43"/>
      <c r="W11" s="44"/>
      <c r="X11" s="45"/>
    </row>
    <row r="12" spans="2:24" s="2" customFormat="1" ht="19.5" customHeight="1" x14ac:dyDescent="0.3">
      <c r="B12" s="47" t="s">
        <v>111</v>
      </c>
      <c r="C12" s="66">
        <v>20</v>
      </c>
      <c r="D12" s="47" t="s">
        <v>20</v>
      </c>
      <c r="E12" s="47" t="s">
        <v>100</v>
      </c>
      <c r="F12" s="47"/>
      <c r="G12" s="32"/>
      <c r="H12" s="39">
        <v>1309.22</v>
      </c>
      <c r="I12" s="39">
        <v>1394.85</v>
      </c>
      <c r="J12" s="39">
        <v>1394.85</v>
      </c>
      <c r="K12" s="63">
        <v>1394.85</v>
      </c>
      <c r="L12" s="63">
        <v>1394.85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1"/>
      <c r="U12" s="42">
        <f>SUM('Hospital São Lucas'!$H12:$S12)</f>
        <v>6888.6200000000008</v>
      </c>
      <c r="V12" s="43"/>
      <c r="W12" s="44"/>
      <c r="X12" s="45"/>
    </row>
    <row r="13" spans="2:24" s="2" customFormat="1" ht="19.5" customHeight="1" x14ac:dyDescent="0.3">
      <c r="B13" s="47" t="s">
        <v>112</v>
      </c>
      <c r="C13" s="66">
        <v>27</v>
      </c>
      <c r="D13" s="47" t="s">
        <v>4</v>
      </c>
      <c r="E13" s="47" t="s">
        <v>102</v>
      </c>
      <c r="F13" s="47">
        <v>385814665</v>
      </c>
      <c r="G13" s="32"/>
      <c r="H13" s="39" t="s">
        <v>88</v>
      </c>
      <c r="I13" s="39" t="s">
        <v>88</v>
      </c>
      <c r="J13" s="39" t="s">
        <v>88</v>
      </c>
      <c r="K13" s="39" t="s">
        <v>88</v>
      </c>
      <c r="L13" s="39" t="s">
        <v>88</v>
      </c>
      <c r="M13" s="39" t="s">
        <v>88</v>
      </c>
      <c r="N13" s="39" t="s">
        <v>88</v>
      </c>
      <c r="O13" s="39" t="s">
        <v>88</v>
      </c>
      <c r="P13" s="39" t="s">
        <v>88</v>
      </c>
      <c r="Q13" s="39" t="s">
        <v>88</v>
      </c>
      <c r="R13" s="39" t="s">
        <v>88</v>
      </c>
      <c r="S13" s="39" t="s">
        <v>88</v>
      </c>
      <c r="T13" s="46"/>
      <c r="U13" s="42">
        <f>SUM('Hospital São Lucas'!$H13:$S13)</f>
        <v>0</v>
      </c>
      <c r="V13" s="43"/>
      <c r="W13" s="44"/>
      <c r="X13" s="45"/>
    </row>
    <row r="14" spans="2:24" s="2" customFormat="1" ht="19.5" customHeight="1" x14ac:dyDescent="0.3">
      <c r="B14" s="47" t="s">
        <v>113</v>
      </c>
      <c r="C14" s="66">
        <v>27</v>
      </c>
      <c r="D14" s="47" t="s">
        <v>4</v>
      </c>
      <c r="E14" s="47" t="s">
        <v>100</v>
      </c>
      <c r="F14" s="47">
        <v>385807594</v>
      </c>
      <c r="G14" s="32"/>
      <c r="H14" s="39">
        <v>1383.43</v>
      </c>
      <c r="I14" s="39">
        <v>2543.2600000000002</v>
      </c>
      <c r="J14" s="39">
        <v>2473.4499999999998</v>
      </c>
      <c r="K14" s="63">
        <v>967.81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1"/>
      <c r="U14" s="42">
        <f>SUM('Hospital São Lucas'!$H14:$S14)</f>
        <v>7367.9500000000007</v>
      </c>
      <c r="V14" s="43"/>
      <c r="W14" s="44"/>
      <c r="X14" s="45"/>
    </row>
    <row r="15" spans="2:24" s="2" customFormat="1" ht="19.5" customHeight="1" x14ac:dyDescent="0.3">
      <c r="B15" s="47" t="s">
        <v>114</v>
      </c>
      <c r="C15" s="66">
        <v>17</v>
      </c>
      <c r="D15" s="47" t="s">
        <v>4</v>
      </c>
      <c r="E15" s="47" t="s">
        <v>100</v>
      </c>
      <c r="F15" s="47">
        <v>422976699</v>
      </c>
      <c r="G15" s="32"/>
      <c r="H15" s="39">
        <v>31.01</v>
      </c>
      <c r="I15" s="39">
        <v>31.01</v>
      </c>
      <c r="J15" s="39">
        <v>31.01</v>
      </c>
      <c r="K15" s="63">
        <v>31.01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1"/>
      <c r="U15" s="42">
        <f>SUM('Hospital São Lucas'!$H15:$S15)</f>
        <v>124.04</v>
      </c>
      <c r="V15" s="43"/>
      <c r="W15" s="44"/>
      <c r="X15" s="45"/>
    </row>
    <row r="16" spans="2:24" s="2" customFormat="1" ht="19.5" customHeight="1" x14ac:dyDescent="0.3">
      <c r="B16" s="47" t="s">
        <v>115</v>
      </c>
      <c r="C16" s="66">
        <v>24</v>
      </c>
      <c r="D16" s="47" t="s">
        <v>94</v>
      </c>
      <c r="E16" s="47" t="s">
        <v>100</v>
      </c>
      <c r="F16" s="54">
        <v>899945740893</v>
      </c>
      <c r="G16" s="32"/>
      <c r="H16" s="63">
        <v>123.39</v>
      </c>
      <c r="I16" s="39">
        <v>126.17</v>
      </c>
      <c r="J16" s="39">
        <v>119.61</v>
      </c>
      <c r="K16" s="63">
        <v>122.91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1"/>
      <c r="U16" s="42">
        <f>SUM('Hospital São Lucas'!$H16:$S16)</f>
        <v>492.08000000000004</v>
      </c>
      <c r="V16" s="43"/>
      <c r="W16" s="44"/>
      <c r="X16" s="45"/>
    </row>
    <row r="17" spans="2:24" s="2" customFormat="1" ht="19.5" customHeight="1" x14ac:dyDescent="0.3">
      <c r="B17" s="47" t="s">
        <v>116</v>
      </c>
      <c r="C17" s="66">
        <v>1</v>
      </c>
      <c r="D17" s="47" t="s">
        <v>4</v>
      </c>
      <c r="E17" s="47" t="s">
        <v>100</v>
      </c>
      <c r="F17" s="54">
        <v>899995947542</v>
      </c>
      <c r="G17" s="32"/>
      <c r="H17" s="39">
        <v>215.25</v>
      </c>
      <c r="I17" s="39">
        <v>215.26</v>
      </c>
      <c r="J17" s="39">
        <v>0.01</v>
      </c>
      <c r="K17" s="63">
        <v>230.25</v>
      </c>
      <c r="L17" s="63">
        <v>215.26</v>
      </c>
      <c r="M17" s="63">
        <v>215.26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1"/>
      <c r="U17" s="42">
        <f>SUM('Hospital São Lucas'!$H17:$S17)</f>
        <v>1091.29</v>
      </c>
      <c r="V17" s="43"/>
      <c r="W17" s="44"/>
      <c r="X17" s="45"/>
    </row>
    <row r="18" spans="2:24" s="2" customFormat="1" ht="19.5" customHeight="1" x14ac:dyDescent="0.3">
      <c r="B18" s="47" t="s">
        <v>117</v>
      </c>
      <c r="C18" s="66">
        <v>3</v>
      </c>
      <c r="D18" s="47" t="s">
        <v>93</v>
      </c>
      <c r="E18" s="47" t="s">
        <v>100</v>
      </c>
      <c r="F18" s="54">
        <v>699997817593</v>
      </c>
      <c r="G18" s="32"/>
      <c r="H18" s="63">
        <v>41.11</v>
      </c>
      <c r="I18" s="63">
        <v>1528.22</v>
      </c>
      <c r="J18" s="63">
        <v>52.48</v>
      </c>
      <c r="K18" s="63">
        <v>1435.35</v>
      </c>
      <c r="L18" s="63">
        <v>1478.12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1"/>
      <c r="U18" s="42">
        <f>SUM('Hospital São Lucas'!$H18:$S18)</f>
        <v>4535.28</v>
      </c>
      <c r="V18" s="43"/>
      <c r="W18" s="44"/>
      <c r="X18" s="45"/>
    </row>
    <row r="19" spans="2:24" s="2" customFormat="1" ht="19.5" customHeight="1" x14ac:dyDescent="0.3">
      <c r="B19" s="47" t="s">
        <v>91</v>
      </c>
      <c r="C19" s="66">
        <v>15</v>
      </c>
      <c r="D19" s="47" t="s">
        <v>86</v>
      </c>
      <c r="E19" s="47" t="s">
        <v>100</v>
      </c>
      <c r="F19" s="41" t="s">
        <v>85</v>
      </c>
      <c r="G19" s="32"/>
      <c r="H19" s="63">
        <v>7217.34</v>
      </c>
      <c r="I19" s="63">
        <v>7217.34</v>
      </c>
      <c r="J19" s="63">
        <v>7217.34</v>
      </c>
      <c r="K19" s="63">
        <v>7217.34</v>
      </c>
      <c r="L19" s="63">
        <v>7408.13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1"/>
      <c r="U19" s="42">
        <f>SUM('Hospital São Lucas'!$H19:$S19)</f>
        <v>36277.49</v>
      </c>
      <c r="V19" s="43"/>
      <c r="W19" s="44"/>
      <c r="X19" s="45"/>
    </row>
    <row r="20" spans="2:24" s="2" customFormat="1" ht="19.5" customHeight="1" x14ac:dyDescent="0.3">
      <c r="B20" s="56" t="s">
        <v>118</v>
      </c>
      <c r="C20" s="67">
        <v>26</v>
      </c>
      <c r="D20" s="56" t="s">
        <v>22</v>
      </c>
      <c r="E20" s="47" t="s">
        <v>100</v>
      </c>
      <c r="F20" s="57">
        <v>21626002</v>
      </c>
      <c r="G20" s="33"/>
      <c r="H20" s="63">
        <v>4217.3999999999996</v>
      </c>
      <c r="I20" s="63">
        <v>4217.3999999999996</v>
      </c>
      <c r="J20" s="63">
        <v>4217.3999999999996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1"/>
      <c r="U20" s="42">
        <f>SUM('Hospital São Lucas'!$H20:$S20)</f>
        <v>12652.199999999999</v>
      </c>
      <c r="V20" s="43"/>
      <c r="W20" s="44"/>
      <c r="X20" s="45"/>
    </row>
    <row r="21" spans="2:24" s="2" customFormat="1" ht="18" customHeight="1" x14ac:dyDescent="0.3">
      <c r="B21" s="56" t="s">
        <v>119</v>
      </c>
      <c r="C21" s="67">
        <v>26</v>
      </c>
      <c r="D21" s="56" t="s">
        <v>22</v>
      </c>
      <c r="E21" s="47" t="s">
        <v>100</v>
      </c>
      <c r="F21" s="57">
        <v>21621827</v>
      </c>
      <c r="G21" s="33"/>
      <c r="H21" s="63">
        <v>12798.38</v>
      </c>
      <c r="I21" s="63">
        <v>12798.38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/>
      <c r="U21" s="42">
        <f>SUM('Hospital São Lucas'!$H21:$S21)</f>
        <v>25596.76</v>
      </c>
      <c r="V21" s="43"/>
      <c r="W21" s="44"/>
      <c r="X21" s="45"/>
    </row>
    <row r="22" spans="2:24" s="2" customFormat="1" ht="15.75" customHeight="1" x14ac:dyDescent="0.3">
      <c r="B22" s="56" t="s">
        <v>140</v>
      </c>
      <c r="C22" s="67"/>
      <c r="D22" s="56" t="s">
        <v>22</v>
      </c>
      <c r="E22" s="47" t="s">
        <v>100</v>
      </c>
      <c r="F22" s="58" t="s">
        <v>95</v>
      </c>
      <c r="G22" s="33"/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1"/>
      <c r="U22" s="42">
        <f>SUM('Hospital São Lucas'!$H22:$S22)</f>
        <v>0</v>
      </c>
      <c r="V22" s="43"/>
      <c r="W22" s="44"/>
      <c r="X22" s="45"/>
    </row>
    <row r="23" spans="2:24" s="2" customFormat="1" ht="19.5" customHeight="1" x14ac:dyDescent="0.3">
      <c r="B23" s="56" t="s">
        <v>120</v>
      </c>
      <c r="C23" s="67">
        <v>26</v>
      </c>
      <c r="D23" s="56" t="s">
        <v>22</v>
      </c>
      <c r="E23" s="47" t="s">
        <v>100</v>
      </c>
      <c r="F23" s="57">
        <v>21599456</v>
      </c>
      <c r="G23" s="33"/>
      <c r="H23" s="63">
        <v>992</v>
      </c>
      <c r="I23" s="63">
        <v>992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1"/>
      <c r="U23" s="42">
        <f>SUM('Hospital São Lucas'!$H23:$S23)</f>
        <v>1984</v>
      </c>
      <c r="V23" s="43"/>
      <c r="W23" s="44"/>
      <c r="X23" s="45"/>
    </row>
    <row r="24" spans="2:24" s="2" customFormat="1" ht="19.5" customHeight="1" x14ac:dyDescent="0.3">
      <c r="B24" s="56" t="s">
        <v>121</v>
      </c>
      <c r="C24" s="67">
        <v>26</v>
      </c>
      <c r="D24" s="56" t="s">
        <v>22</v>
      </c>
      <c r="E24" s="47" t="s">
        <v>100</v>
      </c>
      <c r="F24" s="57">
        <v>21658376</v>
      </c>
      <c r="G24" s="33"/>
      <c r="H24" s="63">
        <v>831.96</v>
      </c>
      <c r="I24" s="63">
        <v>831.96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1"/>
      <c r="U24" s="42">
        <f>SUM('Hospital São Lucas'!$H24:$S24)</f>
        <v>1663.92</v>
      </c>
      <c r="V24" s="43"/>
      <c r="W24" s="44"/>
      <c r="X24" s="45"/>
    </row>
    <row r="25" spans="2:24" s="2" customFormat="1" ht="19.5" customHeight="1" x14ac:dyDescent="0.3">
      <c r="B25" s="56" t="s">
        <v>122</v>
      </c>
      <c r="C25" s="67">
        <v>26</v>
      </c>
      <c r="D25" s="56" t="s">
        <v>22</v>
      </c>
      <c r="E25" s="47" t="s">
        <v>100</v>
      </c>
      <c r="F25" s="57">
        <v>21658376</v>
      </c>
      <c r="G25" s="33"/>
      <c r="H25" s="63">
        <v>6723.59</v>
      </c>
      <c r="I25" s="63">
        <v>6723.59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1"/>
      <c r="U25" s="42">
        <f>SUM('Hospital São Lucas'!$H25:$S25)</f>
        <v>13447.18</v>
      </c>
      <c r="V25" s="43"/>
      <c r="W25" s="44"/>
      <c r="X25" s="45"/>
    </row>
    <row r="26" spans="2:24" s="2" customFormat="1" ht="19.5" customHeight="1" x14ac:dyDescent="0.3">
      <c r="B26" s="56" t="s">
        <v>123</v>
      </c>
      <c r="C26" s="67">
        <v>26</v>
      </c>
      <c r="D26" s="56" t="s">
        <v>22</v>
      </c>
      <c r="E26" s="47" t="s">
        <v>100</v>
      </c>
      <c r="F26" s="59">
        <v>21582689</v>
      </c>
      <c r="G26" s="33"/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1"/>
      <c r="U26" s="42">
        <f>SUM('Hospital São Lucas'!$H26:$S26)</f>
        <v>0</v>
      </c>
      <c r="V26" s="43"/>
      <c r="W26" s="44"/>
      <c r="X26" s="45"/>
    </row>
    <row r="27" spans="2:24" s="2" customFormat="1" ht="15" x14ac:dyDescent="0.3">
      <c r="B27" s="56" t="s">
        <v>124</v>
      </c>
      <c r="C27" s="67">
        <v>26</v>
      </c>
      <c r="D27" s="56" t="s">
        <v>22</v>
      </c>
      <c r="E27" s="47" t="s">
        <v>100</v>
      </c>
      <c r="F27" s="57">
        <v>21594839</v>
      </c>
      <c r="G27" s="33"/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1"/>
      <c r="U27" s="42">
        <f>SUM('Hospital São Lucas'!$H27:$S27)</f>
        <v>0</v>
      </c>
      <c r="V27" s="43"/>
      <c r="W27" s="44"/>
      <c r="X27" s="45"/>
    </row>
    <row r="28" spans="2:24" s="2" customFormat="1" ht="19.5" customHeight="1" x14ac:dyDescent="0.3">
      <c r="B28" s="56" t="s">
        <v>124</v>
      </c>
      <c r="C28" s="67">
        <v>26</v>
      </c>
      <c r="D28" s="56" t="s">
        <v>22</v>
      </c>
      <c r="E28" s="47" t="s">
        <v>100</v>
      </c>
      <c r="F28" s="59">
        <v>21569990</v>
      </c>
      <c r="G28" s="33"/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1"/>
      <c r="U28" s="42">
        <f>SUM('Hospital São Lucas'!$H28:$S28)</f>
        <v>0</v>
      </c>
      <c r="V28" s="43"/>
      <c r="W28" s="44"/>
      <c r="X28" s="45"/>
    </row>
    <row r="29" spans="2:24" s="2" customFormat="1" ht="19.5" customHeight="1" x14ac:dyDescent="0.3">
      <c r="B29" s="60" t="s">
        <v>125</v>
      </c>
      <c r="C29" s="68">
        <v>15</v>
      </c>
      <c r="D29" s="60" t="s">
        <v>22</v>
      </c>
      <c r="E29" s="47" t="s">
        <v>100</v>
      </c>
      <c r="F29" s="60">
        <v>21461808</v>
      </c>
      <c r="G29" s="33"/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1"/>
      <c r="U29" s="42">
        <f>SUM('Hospital São Lucas'!$H29:$S29)</f>
        <v>0</v>
      </c>
      <c r="V29" s="43"/>
      <c r="W29" s="44"/>
      <c r="X29" s="45"/>
    </row>
    <row r="30" spans="2:24" s="2" customFormat="1" ht="19.5" customHeight="1" x14ac:dyDescent="0.3">
      <c r="B30" s="56" t="s">
        <v>126</v>
      </c>
      <c r="C30" s="67">
        <v>26</v>
      </c>
      <c r="D30" s="56" t="s">
        <v>22</v>
      </c>
      <c r="E30" s="47" t="s">
        <v>100</v>
      </c>
      <c r="F30" s="59">
        <v>21547970</v>
      </c>
      <c r="G30" s="33"/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1"/>
      <c r="U30" s="42">
        <f>SUM('Hospital São Lucas'!$H30:$S30)</f>
        <v>0</v>
      </c>
      <c r="V30" s="43"/>
      <c r="W30" s="44"/>
      <c r="X30" s="45"/>
    </row>
    <row r="31" spans="2:24" s="2" customFormat="1" ht="19.5" customHeight="1" x14ac:dyDescent="0.3">
      <c r="B31" s="56" t="s">
        <v>127</v>
      </c>
      <c r="C31" s="67">
        <v>26</v>
      </c>
      <c r="D31" s="56" t="s">
        <v>22</v>
      </c>
      <c r="E31" s="47" t="s">
        <v>100</v>
      </c>
      <c r="F31" s="59">
        <v>21563389</v>
      </c>
      <c r="G31" s="33"/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1"/>
      <c r="U31" s="42">
        <f>SUM('Hospital São Lucas'!$H31:$S31)</f>
        <v>0</v>
      </c>
      <c r="V31" s="43"/>
      <c r="W31" s="44"/>
      <c r="X31" s="45"/>
    </row>
    <row r="32" spans="2:24" s="2" customFormat="1" ht="19.5" customHeight="1" x14ac:dyDescent="0.3">
      <c r="B32" s="56" t="s">
        <v>128</v>
      </c>
      <c r="C32" s="67">
        <v>26</v>
      </c>
      <c r="D32" s="56" t="s">
        <v>22</v>
      </c>
      <c r="E32" s="47" t="s">
        <v>100</v>
      </c>
      <c r="F32" s="59">
        <v>21530333</v>
      </c>
      <c r="G32" s="33"/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1"/>
      <c r="U32" s="42">
        <f>SUM('Hospital São Lucas'!$H32:$S32)</f>
        <v>0</v>
      </c>
      <c r="V32" s="43"/>
      <c r="W32" s="44"/>
      <c r="X32" s="45"/>
    </row>
    <row r="33" spans="1:24" s="2" customFormat="1" ht="19.5" customHeight="1" x14ac:dyDescent="0.3">
      <c r="B33" s="56" t="s">
        <v>129</v>
      </c>
      <c r="C33" s="67">
        <v>26</v>
      </c>
      <c r="D33" s="56" t="s">
        <v>22</v>
      </c>
      <c r="E33" s="47" t="s">
        <v>100</v>
      </c>
      <c r="F33" s="59">
        <v>21574063</v>
      </c>
      <c r="G33" s="33"/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1"/>
      <c r="U33" s="42">
        <f>SUM('Hospital São Lucas'!$H33:$S33)</f>
        <v>0</v>
      </c>
      <c r="V33" s="43"/>
      <c r="W33" s="44"/>
      <c r="X33" s="45"/>
    </row>
    <row r="34" spans="1:24" s="2" customFormat="1" ht="15" x14ac:dyDescent="0.3">
      <c r="B34" s="56" t="s">
        <v>130</v>
      </c>
      <c r="C34" s="67">
        <v>26</v>
      </c>
      <c r="D34" s="56" t="s">
        <v>22</v>
      </c>
      <c r="E34" s="47" t="s">
        <v>100</v>
      </c>
      <c r="F34" s="59">
        <v>21572306</v>
      </c>
      <c r="G34" s="33"/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1"/>
      <c r="U34" s="42">
        <f>SUM('Hospital São Lucas'!$H34:$S34)</f>
        <v>0</v>
      </c>
      <c r="V34" s="43"/>
      <c r="W34" s="44"/>
      <c r="X34" s="45"/>
    </row>
    <row r="35" spans="1:24" s="2" customFormat="1" ht="19.5" customHeight="1" x14ac:dyDescent="0.3">
      <c r="A35" s="13"/>
      <c r="B35" s="61" t="s">
        <v>131</v>
      </c>
      <c r="C35" s="67">
        <v>4</v>
      </c>
      <c r="D35" s="47" t="s">
        <v>78</v>
      </c>
      <c r="E35" s="47" t="s">
        <v>100</v>
      </c>
      <c r="F35" s="47" t="s">
        <v>84</v>
      </c>
      <c r="G35" s="32"/>
      <c r="H35" s="63">
        <v>10600</v>
      </c>
      <c r="I35" s="63">
        <v>10600</v>
      </c>
      <c r="J35" s="63">
        <v>10600</v>
      </c>
      <c r="K35" s="63">
        <v>10600</v>
      </c>
      <c r="L35" s="63">
        <v>10600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1"/>
      <c r="U35" s="42">
        <f>SUM('Hospital São Lucas'!$H35:$S35)</f>
        <v>53000</v>
      </c>
      <c r="V35" s="43"/>
      <c r="W35" s="44"/>
      <c r="X35" s="45"/>
    </row>
    <row r="36" spans="1:24" s="2" customFormat="1" ht="19.5" customHeight="1" x14ac:dyDescent="0.3">
      <c r="B36" s="61" t="s">
        <v>132</v>
      </c>
      <c r="C36" s="69">
        <v>4</v>
      </c>
      <c r="D36" s="47" t="s">
        <v>78</v>
      </c>
      <c r="E36" s="47" t="s">
        <v>100</v>
      </c>
      <c r="F36" s="47" t="s">
        <v>83</v>
      </c>
      <c r="G36" s="32"/>
      <c r="H36" s="63">
        <v>12500</v>
      </c>
      <c r="I36" s="63">
        <v>12500</v>
      </c>
      <c r="J36" s="63">
        <v>12500</v>
      </c>
      <c r="K36" s="63">
        <v>12500</v>
      </c>
      <c r="L36" s="63">
        <v>12500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1"/>
      <c r="U36" s="42">
        <f>SUM('Hospital São Lucas'!$H36:$S36)</f>
        <v>62500</v>
      </c>
      <c r="V36" s="43"/>
      <c r="W36" s="44"/>
      <c r="X36" s="45"/>
    </row>
    <row r="37" spans="1:24" s="2" customFormat="1" ht="19.5" customHeight="1" x14ac:dyDescent="0.3">
      <c r="B37" s="61" t="s">
        <v>133</v>
      </c>
      <c r="C37" s="69">
        <v>20</v>
      </c>
      <c r="D37" s="47" t="s">
        <v>78</v>
      </c>
      <c r="E37" s="47" t="s">
        <v>100</v>
      </c>
      <c r="F37" s="47" t="s">
        <v>92</v>
      </c>
      <c r="G37" s="32"/>
      <c r="H37" s="63">
        <v>2264</v>
      </c>
      <c r="I37" s="63">
        <v>2264</v>
      </c>
      <c r="J37" s="63">
        <v>2264</v>
      </c>
      <c r="K37" s="63">
        <v>5547</v>
      </c>
      <c r="L37" s="63">
        <v>283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2">
        <f>SUM('Hospital São Lucas'!$H37:$S37)</f>
        <v>12622</v>
      </c>
      <c r="V37" s="43"/>
      <c r="W37" s="44"/>
      <c r="X37" s="45"/>
    </row>
    <row r="38" spans="1:24" s="2" customFormat="1" ht="15" x14ac:dyDescent="0.3">
      <c r="B38" s="61" t="s">
        <v>134</v>
      </c>
      <c r="C38" s="69">
        <v>11</v>
      </c>
      <c r="D38" s="47" t="s">
        <v>78</v>
      </c>
      <c r="E38" s="47" t="s">
        <v>100</v>
      </c>
      <c r="F38" s="47"/>
      <c r="G38" s="32"/>
      <c r="H38" s="63">
        <v>6411</v>
      </c>
      <c r="I38" s="63">
        <v>6411</v>
      </c>
      <c r="J38" s="63">
        <v>6411</v>
      </c>
      <c r="K38" s="63">
        <v>6411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/>
      <c r="U38" s="42">
        <f>SUM('Hospital São Lucas'!$H38:$S38)</f>
        <v>25644</v>
      </c>
      <c r="V38" s="43"/>
      <c r="W38" s="44"/>
      <c r="X38" s="45"/>
    </row>
    <row r="39" spans="1:24" s="2" customFormat="1" ht="15" x14ac:dyDescent="0.3">
      <c r="B39" s="47" t="s">
        <v>135</v>
      </c>
      <c r="C39" s="66">
        <v>15</v>
      </c>
      <c r="D39" s="47" t="s">
        <v>89</v>
      </c>
      <c r="E39" s="47" t="s">
        <v>100</v>
      </c>
      <c r="F39" s="47" t="s">
        <v>90</v>
      </c>
      <c r="G39" s="32"/>
      <c r="H39" s="39">
        <v>4231</v>
      </c>
      <c r="I39" s="39">
        <v>4231</v>
      </c>
      <c r="J39" s="39">
        <v>4377.29</v>
      </c>
      <c r="K39" s="39">
        <v>4377.29</v>
      </c>
      <c r="L39" s="63">
        <v>4594.0200000000004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1"/>
      <c r="U39" s="42">
        <f>SUM('Hospital São Lucas'!$H39:$S39)</f>
        <v>21810.600000000002</v>
      </c>
      <c r="V39" s="43"/>
      <c r="W39" s="44"/>
      <c r="X39" s="45"/>
    </row>
    <row r="40" spans="1:24" s="2" customFormat="1" ht="15" x14ac:dyDescent="0.3">
      <c r="B40" s="47" t="s">
        <v>136</v>
      </c>
      <c r="C40" s="66">
        <v>10</v>
      </c>
      <c r="D40" s="47" t="s">
        <v>139</v>
      </c>
      <c r="E40" s="47" t="s">
        <v>102</v>
      </c>
      <c r="F40" s="47" t="s">
        <v>80</v>
      </c>
      <c r="G40" s="32"/>
      <c r="H40" s="39">
        <v>537.6</v>
      </c>
      <c r="I40" s="39">
        <v>537.6</v>
      </c>
      <c r="J40" s="39">
        <v>537.6</v>
      </c>
      <c r="K40" s="39">
        <v>537.6</v>
      </c>
      <c r="L40" s="63">
        <v>537.6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1"/>
      <c r="U40" s="42">
        <f>SUM('Hospital São Lucas'!$H40:$S40)</f>
        <v>2688</v>
      </c>
      <c r="V40" s="43"/>
      <c r="W40" s="44"/>
      <c r="X40" s="45"/>
    </row>
    <row r="41" spans="1:24" s="2" customFormat="1" ht="15.75" customHeight="1" x14ac:dyDescent="0.3">
      <c r="B41" s="47" t="s">
        <v>137</v>
      </c>
      <c r="C41" s="66">
        <v>30</v>
      </c>
      <c r="D41" s="47" t="s">
        <v>75</v>
      </c>
      <c r="E41" s="47" t="s">
        <v>100</v>
      </c>
      <c r="F41" s="55" t="s">
        <v>81</v>
      </c>
      <c r="G41" s="32"/>
      <c r="H41" s="39">
        <v>1434.04</v>
      </c>
      <c r="I41" s="39">
        <v>1434.04</v>
      </c>
      <c r="J41" s="39">
        <v>1433.66</v>
      </c>
      <c r="K41" s="63">
        <v>1433.66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1"/>
      <c r="U41" s="42">
        <f>SUM('Hospital São Lucas'!$H41:$S41)</f>
        <v>5735.4</v>
      </c>
      <c r="V41" s="43"/>
      <c r="W41" s="44"/>
      <c r="X41" s="45"/>
    </row>
    <row r="42" spans="1:24" s="2" customFormat="1" ht="19.5" customHeight="1" x14ac:dyDescent="0.3">
      <c r="B42" s="47" t="s">
        <v>74</v>
      </c>
      <c r="C42" s="66">
        <v>15</v>
      </c>
      <c r="D42" s="47" t="s">
        <v>75</v>
      </c>
      <c r="E42" s="47" t="s">
        <v>100</v>
      </c>
      <c r="F42" s="55" t="s">
        <v>82</v>
      </c>
      <c r="G42" s="32"/>
      <c r="H42" s="63">
        <v>1396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/>
      <c r="U42" s="42">
        <f>SUM('Hospital São Lucas'!$H42:$S42)</f>
        <v>1396</v>
      </c>
      <c r="V42" s="43"/>
      <c r="W42" s="44"/>
      <c r="X42" s="45"/>
    </row>
    <row r="43" spans="1:24" s="2" customFormat="1" ht="19.5" customHeight="1" x14ac:dyDescent="0.3">
      <c r="B43" s="47" t="s">
        <v>137</v>
      </c>
      <c r="C43" s="66">
        <v>15</v>
      </c>
      <c r="D43" s="47" t="s">
        <v>75</v>
      </c>
      <c r="E43" s="47" t="s">
        <v>100</v>
      </c>
      <c r="F43" s="55" t="s">
        <v>79</v>
      </c>
      <c r="G43" s="32"/>
      <c r="H43" s="39">
        <v>5110.43</v>
      </c>
      <c r="I43" s="39">
        <v>5110.43</v>
      </c>
      <c r="J43" s="39">
        <v>5110.43</v>
      </c>
      <c r="K43" s="63">
        <v>5110.43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1"/>
      <c r="U43" s="42">
        <f>SUM('Hospital São Lucas'!$H43:$S43)</f>
        <v>20441.72</v>
      </c>
      <c r="V43" s="43"/>
      <c r="W43" s="44"/>
      <c r="X43" s="45"/>
    </row>
    <row r="44" spans="1:24" s="2" customFormat="1" ht="15" x14ac:dyDescent="0.3">
      <c r="B44" s="47" t="s">
        <v>138</v>
      </c>
      <c r="C44" s="66">
        <v>10</v>
      </c>
      <c r="D44" s="47" t="s">
        <v>76</v>
      </c>
      <c r="E44" s="47" t="s">
        <v>100</v>
      </c>
      <c r="F44" s="55" t="s">
        <v>77</v>
      </c>
      <c r="G44" s="32"/>
      <c r="H44" s="39">
        <v>1835.93</v>
      </c>
      <c r="I44" s="39">
        <v>1868.93</v>
      </c>
      <c r="J44" s="39">
        <v>1868.93</v>
      </c>
      <c r="K44" s="63">
        <v>1868.93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/>
      <c r="U44" s="42">
        <f>SUM('Hospital São Lucas'!$H44:$S44)</f>
        <v>7442.72</v>
      </c>
      <c r="V44" s="43"/>
      <c r="W44" s="44"/>
      <c r="X44" s="45"/>
    </row>
    <row r="45" spans="1:24" s="7" customFormat="1" ht="19.5" customHeight="1" thickBot="1" x14ac:dyDescent="0.45">
      <c r="B45" s="62" t="s">
        <v>23</v>
      </c>
      <c r="C45" s="62"/>
      <c r="D45" s="62"/>
      <c r="E45" s="62"/>
      <c r="F45" s="62"/>
      <c r="G45" s="34"/>
      <c r="H45" s="48">
        <f>SUM(H4:H44)</f>
        <v>118401.34</v>
      </c>
      <c r="I45" s="48">
        <f>SUM(I4:I44)</f>
        <v>120035.6</v>
      </c>
      <c r="J45" s="48">
        <f>SUM(J3:J44)</f>
        <v>96774.5</v>
      </c>
      <c r="K45" s="48">
        <f t="shared" ref="K45:S45" si="0">SUM(K4:K44)</f>
        <v>86835.59</v>
      </c>
      <c r="L45" s="48">
        <f t="shared" si="0"/>
        <v>53117.51</v>
      </c>
      <c r="M45" s="48">
        <f t="shared" si="0"/>
        <v>8589.7000000000007</v>
      </c>
      <c r="N45" s="48">
        <f t="shared" si="0"/>
        <v>0</v>
      </c>
      <c r="O45" s="48">
        <f t="shared" si="0"/>
        <v>0</v>
      </c>
      <c r="P45" s="48">
        <f t="shared" si="0"/>
        <v>0</v>
      </c>
      <c r="Q45" s="48">
        <f t="shared" si="0"/>
        <v>0</v>
      </c>
      <c r="R45" s="48">
        <f t="shared" si="0"/>
        <v>0</v>
      </c>
      <c r="S45" s="48">
        <f t="shared" si="0"/>
        <v>0</v>
      </c>
      <c r="T45" s="49"/>
      <c r="U45" s="50">
        <f>SUM(U4:U44)</f>
        <v>480094.08999999997</v>
      </c>
      <c r="V45" s="51"/>
      <c r="W45" s="52"/>
      <c r="X45" s="53"/>
    </row>
    <row r="46" spans="1:24" ht="18.95" customHeight="1" x14ac:dyDescent="0.4"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35"/>
      <c r="U46" s="35"/>
      <c r="V46" s="36"/>
      <c r="W46" s="35"/>
    </row>
    <row r="47" spans="1:24" ht="19.5" customHeight="1" x14ac:dyDescent="0.4">
      <c r="H47" s="38"/>
      <c r="I47" s="37" t="s">
        <v>96</v>
      </c>
      <c r="J47" s="14"/>
    </row>
    <row r="48" spans="1:24" ht="19.5" customHeight="1" x14ac:dyDescent="0.4">
      <c r="H48" s="64"/>
      <c r="I48" s="37" t="s">
        <v>97</v>
      </c>
    </row>
  </sheetData>
  <phoneticPr fontId="14" type="noConversion"/>
  <printOptions horizontalCentered="1"/>
  <pageMargins left="0.25" right="0.25" top="0.75" bottom="0.75" header="0.3" footer="0.3"/>
  <pageSetup scale="33" fitToHeight="0" orientation="landscape" r:id="rId1"/>
  <headerFooter>
    <oddFooter>Page &amp;P of &amp;N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high="1" low="1" xr2:uid="{00000000-0003-0000-0100-000007000000}">
          <x14:colorSeries theme="1" tint="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'Hospital São Lucas'!H45:S45</xm:f>
              <xm:sqref>W45</xm:sqref>
            </x14:sparkline>
            <x14:sparkline>
              <xm:f>'Hospital São Lucas'!H3:S3</xm:f>
              <xm:sqref>W3</xm:sqref>
            </x14:sparkline>
          </x14:sparklines>
        </x14:sparklineGroup>
        <x14:sparklineGroup manualMax="0" manualMin="0" displayEmptyCellsAs="gap" xr2:uid="{00000000-0003-0000-0100-000006000000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'Hospital São Lucas'!H4:S4</xm:f>
              <xm:sqref>W4</xm:sqref>
            </x14:sparkline>
            <x14:sparkline>
              <xm:f>'Hospital São Lucas'!H5:S5</xm:f>
              <xm:sqref>W5</xm:sqref>
            </x14:sparkline>
            <x14:sparkline>
              <xm:f>'Hospital São Lucas'!H6:S6</xm:f>
              <xm:sqref>W6</xm:sqref>
            </x14:sparkline>
            <x14:sparkline>
              <xm:f>'Hospital São Lucas'!H7:S7</xm:f>
              <xm:sqref>W7</xm:sqref>
            </x14:sparkline>
            <x14:sparkline>
              <xm:f>'Hospital São Lucas'!H8:S8</xm:f>
              <xm:sqref>W8</xm:sqref>
            </x14:sparkline>
            <x14:sparkline>
              <xm:f>'Hospital São Lucas'!H9:S9</xm:f>
              <xm:sqref>W9</xm:sqref>
            </x14:sparkline>
            <x14:sparkline>
              <xm:f>'Hospital São Lucas'!H10:S10</xm:f>
              <xm:sqref>W10</xm:sqref>
            </x14:sparkline>
            <x14:sparkline>
              <xm:f>'Hospital São Lucas'!H11:S11</xm:f>
              <xm:sqref>W11</xm:sqref>
            </x14:sparkline>
            <x14:sparkline>
              <xm:f>'Hospital São Lucas'!H12:S12</xm:f>
              <xm:sqref>W12</xm:sqref>
            </x14:sparkline>
            <x14:sparkline>
              <xm:f>'Hospital São Lucas'!H13:S13</xm:f>
              <xm:sqref>W13</xm:sqref>
            </x14:sparkline>
            <x14:sparkline>
              <xm:f>'Hospital São Lucas'!H14:S14</xm:f>
              <xm:sqref>W14</xm:sqref>
            </x14:sparkline>
            <x14:sparkline>
              <xm:f>'Hospital São Lucas'!H15:S15</xm:f>
              <xm:sqref>W15</xm:sqref>
            </x14:sparkline>
            <x14:sparkline>
              <xm:f>'Hospital São Lucas'!H16:S16</xm:f>
              <xm:sqref>W16</xm:sqref>
            </x14:sparkline>
            <x14:sparkline>
              <xm:f>'Hospital São Lucas'!H17:S17</xm:f>
              <xm:sqref>W17</xm:sqref>
            </x14:sparkline>
            <x14:sparkline>
              <xm:f>'Hospital São Lucas'!H18:S18</xm:f>
              <xm:sqref>W18</xm:sqref>
            </x14:sparkline>
            <x14:sparkline>
              <xm:f>'Hospital São Lucas'!H19:S19</xm:f>
              <xm:sqref>W19</xm:sqref>
            </x14:sparkline>
            <x14:sparkline>
              <xm:f>'Hospital São Lucas'!H20:S20</xm:f>
              <xm:sqref>W20</xm:sqref>
            </x14:sparkline>
            <x14:sparkline>
              <xm:f>'Hospital São Lucas'!H21:S21</xm:f>
              <xm:sqref>W21</xm:sqref>
            </x14:sparkline>
            <x14:sparkline>
              <xm:f>'Hospital São Lucas'!H22:S22</xm:f>
              <xm:sqref>W22</xm:sqref>
            </x14:sparkline>
            <x14:sparkline>
              <xm:f>'Hospital São Lucas'!H23:S23</xm:f>
              <xm:sqref>W23</xm:sqref>
            </x14:sparkline>
            <x14:sparkline>
              <xm:f>'Hospital São Lucas'!H24:S24</xm:f>
              <xm:sqref>W24</xm:sqref>
            </x14:sparkline>
            <x14:sparkline>
              <xm:f>'Hospital São Lucas'!H25:S25</xm:f>
              <xm:sqref>W25</xm:sqref>
            </x14:sparkline>
            <x14:sparkline>
              <xm:f>'Hospital São Lucas'!H26:S26</xm:f>
              <xm:sqref>W26</xm:sqref>
            </x14:sparkline>
            <x14:sparkline>
              <xm:f>'Hospital São Lucas'!H27:S27</xm:f>
              <xm:sqref>W27</xm:sqref>
            </x14:sparkline>
            <x14:sparkline>
              <xm:f>'Hospital São Lucas'!H28:S28</xm:f>
              <xm:sqref>W28</xm:sqref>
            </x14:sparkline>
            <x14:sparkline>
              <xm:f>'Hospital São Lucas'!H29:S29</xm:f>
              <xm:sqref>W29</xm:sqref>
            </x14:sparkline>
            <x14:sparkline>
              <xm:f>'Hospital São Lucas'!H30:S30</xm:f>
              <xm:sqref>W30</xm:sqref>
            </x14:sparkline>
            <x14:sparkline>
              <xm:f>'Hospital São Lucas'!H31:S31</xm:f>
              <xm:sqref>W31</xm:sqref>
            </x14:sparkline>
            <x14:sparkline>
              <xm:f>'Hospital São Lucas'!H32:S32</xm:f>
              <xm:sqref>W32</xm:sqref>
            </x14:sparkline>
            <x14:sparkline>
              <xm:f>'Hospital São Lucas'!H33:S33</xm:f>
              <xm:sqref>W33</xm:sqref>
            </x14:sparkline>
            <x14:sparkline>
              <xm:f>'Hospital São Lucas'!H34:S34</xm:f>
              <xm:sqref>W34</xm:sqref>
            </x14:sparkline>
            <x14:sparkline>
              <xm:f>'Hospital São Lucas'!H35:S35</xm:f>
              <xm:sqref>W35</xm:sqref>
            </x14:sparkline>
            <x14:sparkline>
              <xm:f>'Hospital São Lucas'!H36:S36</xm:f>
              <xm:sqref>W36</xm:sqref>
            </x14:sparkline>
            <x14:sparkline>
              <xm:f>'Hospital São Lucas'!H37:S37</xm:f>
              <xm:sqref>W37</xm:sqref>
            </x14:sparkline>
            <x14:sparkline>
              <xm:f>'Hospital São Lucas'!H38:S38</xm:f>
              <xm:sqref>W38</xm:sqref>
            </x14:sparkline>
            <x14:sparkline>
              <xm:f>'Hospital São Lucas'!H39:S39</xm:f>
              <xm:sqref>W39</xm:sqref>
            </x14:sparkline>
            <x14:sparkline>
              <xm:f>'Hospital São Lucas'!H40:S40</xm:f>
              <xm:sqref>W40</xm:sqref>
            </x14:sparkline>
            <x14:sparkline>
              <xm:f>'Hospital São Lucas'!H41:S41</xm:f>
              <xm:sqref>W41</xm:sqref>
            </x14:sparkline>
            <x14:sparkline>
              <xm:f>'Hospital São Lucas'!H42:S42</xm:f>
              <xm:sqref>W42</xm:sqref>
            </x14:sparkline>
            <x14:sparkline>
              <xm:f>'Hospital São Lucas'!H43:S43</xm:f>
              <xm:sqref>W43</xm:sqref>
            </x14:sparkline>
            <x14:sparkline>
              <xm:f>'Hospital São Lucas'!H44:S44</xm:f>
              <xm:sqref>W44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F975-0D51-440F-A3C7-245BCF64B4FA}">
  <dimension ref="A1:D20"/>
  <sheetViews>
    <sheetView workbookViewId="0">
      <selection activeCell="A18" sqref="A18"/>
    </sheetView>
  </sheetViews>
  <sheetFormatPr defaultRowHeight="15" x14ac:dyDescent="0.3"/>
  <cols>
    <col min="1" max="1" width="32" bestFit="1" customWidth="1"/>
    <col min="2" max="2" width="18.75" bestFit="1" customWidth="1"/>
    <col min="3" max="3" width="29.125" bestFit="1" customWidth="1"/>
    <col min="4" max="4" width="30.25" bestFit="1" customWidth="1"/>
  </cols>
  <sheetData>
    <row r="1" spans="1:4" ht="18.75" x14ac:dyDescent="0.4">
      <c r="A1" s="10" t="s">
        <v>28</v>
      </c>
      <c r="B1" s="10" t="s">
        <v>25</v>
      </c>
      <c r="C1" s="10" t="s">
        <v>26</v>
      </c>
      <c r="D1" s="10" t="s">
        <v>27</v>
      </c>
    </row>
    <row r="2" spans="1:4" ht="15.75" thickBot="1" x14ac:dyDescent="0.35">
      <c r="A2" s="4"/>
      <c r="B2" s="4"/>
      <c r="C2" s="4"/>
      <c r="D2" s="4"/>
    </row>
    <row r="3" spans="1:4" ht="15.75" thickTop="1" x14ac:dyDescent="0.3">
      <c r="A3" s="9" t="s">
        <v>8</v>
      </c>
      <c r="B3" t="s">
        <v>31</v>
      </c>
      <c r="C3" s="11" t="s">
        <v>30</v>
      </c>
      <c r="D3" t="s">
        <v>29</v>
      </c>
    </row>
    <row r="4" spans="1:4" x14ac:dyDescent="0.3">
      <c r="A4" s="9" t="s">
        <v>9</v>
      </c>
      <c r="B4" t="s">
        <v>72</v>
      </c>
      <c r="C4" s="11" t="s">
        <v>32</v>
      </c>
      <c r="D4" t="s">
        <v>33</v>
      </c>
    </row>
    <row r="5" spans="1:4" x14ac:dyDescent="0.3">
      <c r="A5" s="9" t="s">
        <v>7</v>
      </c>
      <c r="B5" t="s">
        <v>56</v>
      </c>
      <c r="C5" s="11" t="s">
        <v>55</v>
      </c>
      <c r="D5" t="s">
        <v>36</v>
      </c>
    </row>
    <row r="6" spans="1:4" x14ac:dyDescent="0.3">
      <c r="A6" s="9" t="s">
        <v>21</v>
      </c>
      <c r="B6" t="s">
        <v>71</v>
      </c>
      <c r="C6" s="11" t="s">
        <v>34</v>
      </c>
      <c r="D6" t="s">
        <v>35</v>
      </c>
    </row>
    <row r="7" spans="1:4" x14ac:dyDescent="0.3">
      <c r="A7" s="9" t="s">
        <v>10</v>
      </c>
      <c r="B7" t="s">
        <v>39</v>
      </c>
      <c r="C7" s="11" t="s">
        <v>37</v>
      </c>
      <c r="D7" t="s">
        <v>38</v>
      </c>
    </row>
    <row r="8" spans="1:4" x14ac:dyDescent="0.3">
      <c r="A8" s="9" t="s">
        <v>6</v>
      </c>
      <c r="B8" t="s">
        <v>40</v>
      </c>
      <c r="C8" s="11" t="s">
        <v>41</v>
      </c>
      <c r="D8" t="s">
        <v>42</v>
      </c>
    </row>
    <row r="9" spans="1:4" x14ac:dyDescent="0.3">
      <c r="A9" s="9" t="s">
        <v>12</v>
      </c>
      <c r="B9" t="s">
        <v>70</v>
      </c>
      <c r="C9" s="11" t="s">
        <v>43</v>
      </c>
      <c r="D9" t="s">
        <v>44</v>
      </c>
    </row>
    <row r="10" spans="1:4" x14ac:dyDescent="0.3">
      <c r="A10" s="9" t="s">
        <v>13</v>
      </c>
      <c r="B10" t="s">
        <v>47</v>
      </c>
      <c r="C10" s="11" t="s">
        <v>45</v>
      </c>
      <c r="D10" t="s">
        <v>46</v>
      </c>
    </row>
    <row r="11" spans="1:4" x14ac:dyDescent="0.3">
      <c r="A11" s="9" t="s">
        <v>15</v>
      </c>
      <c r="B11" t="s">
        <v>70</v>
      </c>
      <c r="C11" s="11" t="s">
        <v>48</v>
      </c>
      <c r="D11" t="s">
        <v>49</v>
      </c>
    </row>
    <row r="12" spans="1:4" x14ac:dyDescent="0.3">
      <c r="A12" s="9" t="s">
        <v>14</v>
      </c>
      <c r="B12" t="s">
        <v>51</v>
      </c>
      <c r="C12" s="11" t="s">
        <v>50</v>
      </c>
      <c r="D12" t="s">
        <v>52</v>
      </c>
    </row>
    <row r="13" spans="1:4" x14ac:dyDescent="0.3">
      <c r="A13" s="9" t="s">
        <v>18</v>
      </c>
      <c r="B13" t="s">
        <v>70</v>
      </c>
      <c r="C13" s="11" t="s">
        <v>53</v>
      </c>
      <c r="D13" t="s">
        <v>54</v>
      </c>
    </row>
    <row r="14" spans="1:4" x14ac:dyDescent="0.3">
      <c r="A14" s="9" t="s">
        <v>16</v>
      </c>
      <c r="B14" t="s">
        <v>59</v>
      </c>
      <c r="C14" s="12" t="s">
        <v>57</v>
      </c>
      <c r="D14" t="s">
        <v>58</v>
      </c>
    </row>
    <row r="15" spans="1:4" x14ac:dyDescent="0.3">
      <c r="A15" s="9" t="s">
        <v>19</v>
      </c>
      <c r="B15" t="s">
        <v>60</v>
      </c>
      <c r="C15" s="11" t="s">
        <v>61</v>
      </c>
      <c r="D15" t="s">
        <v>62</v>
      </c>
    </row>
    <row r="16" spans="1:4" x14ac:dyDescent="0.3">
      <c r="A16" s="9" t="s">
        <v>20</v>
      </c>
      <c r="B16" t="s">
        <v>70</v>
      </c>
      <c r="C16" s="11" t="s">
        <v>63</v>
      </c>
      <c r="D16" t="s">
        <v>64</v>
      </c>
    </row>
    <row r="17" spans="1:4" x14ac:dyDescent="0.3">
      <c r="A17" s="9" t="s">
        <v>4</v>
      </c>
      <c r="B17" t="s">
        <v>67</v>
      </c>
      <c r="C17" s="11" t="s">
        <v>65</v>
      </c>
      <c r="D17" t="s">
        <v>66</v>
      </c>
    </row>
    <row r="18" spans="1:4" x14ac:dyDescent="0.3">
      <c r="A18" s="9" t="s">
        <v>22</v>
      </c>
      <c r="B18" t="s">
        <v>67</v>
      </c>
      <c r="C18" s="11" t="s">
        <v>65</v>
      </c>
      <c r="D18" t="s">
        <v>68</v>
      </c>
    </row>
    <row r="19" spans="1:4" x14ac:dyDescent="0.3">
      <c r="A19" s="9" t="s">
        <v>24</v>
      </c>
      <c r="B19" t="s">
        <v>39</v>
      </c>
      <c r="C19" s="11" t="s">
        <v>37</v>
      </c>
      <c r="D19" t="s">
        <v>38</v>
      </c>
    </row>
    <row r="20" spans="1:4" x14ac:dyDescent="0.3">
      <c r="A20" s="9" t="s">
        <v>17</v>
      </c>
      <c r="D20" t="s">
        <v>69</v>
      </c>
    </row>
  </sheetData>
  <phoneticPr fontId="14" type="noConversion"/>
  <hyperlinks>
    <hyperlink ref="C3" r:id="rId1" xr:uid="{5BEE034A-0C8A-40EA-A208-866548B9034B}"/>
    <hyperlink ref="C4" r:id="rId2" display="mailto:faturamento@bionexo.com" xr:uid="{7753B570-9CBE-4F54-BD33-C6F4CD025D86}"/>
    <hyperlink ref="C5" r:id="rId3" xr:uid="{46B25BD1-A660-469A-A22E-0026DB3A902A}"/>
    <hyperlink ref="C6" r:id="rId4" xr:uid="{8FF0B958-8A34-4A7E-819D-1F5397A0BB27}"/>
    <hyperlink ref="C7" r:id="rId5" xr:uid="{389E8374-8AC0-4E46-A578-DAABA5A24410}"/>
    <hyperlink ref="C8" r:id="rId6" xr:uid="{70E67BC8-8CB7-464F-B60E-C613E827C331}"/>
    <hyperlink ref="C9" r:id="rId7" xr:uid="{761BB432-9E94-4AD6-8958-2B3E05BD34E2}"/>
    <hyperlink ref="C10" r:id="rId8" xr:uid="{0647A2E1-84D9-4052-8FF3-ED22113A9FC7}"/>
    <hyperlink ref="C11" r:id="rId9" xr:uid="{E7207923-039F-411D-9139-2CF267D1EE13}"/>
    <hyperlink ref="C12" r:id="rId10" xr:uid="{004309DA-8BE7-42FF-9964-2D5301338C6D}"/>
    <hyperlink ref="C13" r:id="rId11" xr:uid="{6946A1C6-C5CE-455A-87DE-C572F5E26DD4}"/>
    <hyperlink ref="C14" r:id="rId12" tooltip="cristina.pedro@olitel.com.br" display="mailto:cristina.pedro@olitel.com.br" xr:uid="{72DA6547-8612-4122-AB86-D1B8CFE094DA}"/>
    <hyperlink ref="C15" r:id="rId13" xr:uid="{2EDBF082-A204-408E-A23B-EABADA4F6388}"/>
    <hyperlink ref="C16" r:id="rId14" xr:uid="{7E60A3B0-CC14-43B9-A710-A15A3244F00B}"/>
    <hyperlink ref="C17" r:id="rId15" xr:uid="{9CF7DE1D-F611-4DE4-B28A-0AD3BAB7F5D7}"/>
    <hyperlink ref="C18" r:id="rId16" xr:uid="{6731D220-179C-47BB-AAED-9B9FDEDD6AC0}"/>
    <hyperlink ref="C19" r:id="rId17" xr:uid="{FCD2BBF8-5134-4CAA-A5EE-23249D10A4BD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7F80-9E4C-405F-9224-257CB10D55A2}">
  <dimension ref="A1"/>
  <sheetViews>
    <sheetView workbookViewId="0">
      <selection activeCell="J21" sqref="J21"/>
    </sheetView>
  </sheetViews>
  <sheetFormatPr defaultRowHeight="15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467C137A7CDE448CB0A43503782328" ma:contentTypeVersion="0" ma:contentTypeDescription="Create a new document." ma:contentTypeScope="" ma:versionID="de552b6ceab69ff67b686e55c33bb3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2704e1be08ca60c210816e8ff5151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B3846-7BFA-4C2A-90A7-843ECE58F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355ED5-586E-4056-A608-186212A9F1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51D17-4309-4E1C-99FA-3375289BD1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Hospital São Lucas</vt:lpstr>
      <vt:lpstr>Contatos</vt:lpstr>
      <vt:lpstr>Vencimentos</vt:lpstr>
      <vt:lpstr>'Hospital São Lucas'!Titulos_de_impressao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Alessandro</dc:creator>
  <cp:lastModifiedBy>Jefferson.marques@hslsantos.com.br</cp:lastModifiedBy>
  <cp:lastPrinted>2023-10-23T12:53:26Z</cp:lastPrinted>
  <dcterms:created xsi:type="dcterms:W3CDTF">2015-01-14T23:50:52Z</dcterms:created>
  <dcterms:modified xsi:type="dcterms:W3CDTF">2025-05-16T17:28:24Z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0x0101009C467C137A7CDE448CB0A43503782328</vt:lpwstr>
  </property>
  <property fmtid="{D5CDD505-2E9C-101B-9397-08002B2CF9AE}" pid="3" name="AssetID">
    <vt:lpwstr>TF10000048</vt:lpwstr>
  </property>
</Properties>
</file>