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estoga\SEM 2\Analysis\"/>
    </mc:Choice>
  </mc:AlternateContent>
  <xr:revisionPtr revIDLastSave="0" documentId="13_ncr:1_{BF502ABD-B5AC-4E18-819E-3B313CFE8F9F}" xr6:coauthVersionLast="47" xr6:coauthVersionMax="47" xr10:uidLastSave="{00000000-0000-0000-0000-000000000000}"/>
  <bookViews>
    <workbookView xWindow="-120" yWindow="330" windowWidth="29040" windowHeight="15990" xr2:uid="{1F53AEA6-C46C-4349-A17B-71A78A87D6B7}"/>
  </bookViews>
  <sheets>
    <sheet name="Sheet1" sheetId="1" r:id="rId1"/>
  </sheets>
  <definedNames>
    <definedName name="solver_adj" localSheetId="0" hidden="1">Sheet1!$E$5:$E$6,Sheet1!$E$9:$E$10,Sheet1!$E$15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Sheet1!$E$10</definedName>
    <definedName name="solver_lhs2" localSheetId="0" hidden="1">Sheet1!$E$5</definedName>
    <definedName name="solver_lhs3" localSheetId="0" hidden="1">Sheet1!$E$6</definedName>
    <definedName name="solver_lhs4" localSheetId="0" hidden="1">Sheet1!$E$9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Sheet1!$E$18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3</definedName>
    <definedName name="solver_rhs1" localSheetId="0" hidden="1">3</definedName>
    <definedName name="solver_rhs2" localSheetId="0" hidden="1">100</definedName>
    <definedName name="solver_rhs3" localSheetId="0" hidden="1">2</definedName>
    <definedName name="solver_rhs4" localSheetId="0" hidden="1">500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78787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E7" i="1"/>
  <c r="E13" i="1" l="1"/>
  <c r="E16" i="1" l="1"/>
  <c r="I15" i="1"/>
  <c r="E18" i="1" l="1"/>
  <c r="I25" i="1"/>
  <c r="I5" i="1" l="1"/>
  <c r="H28" i="1"/>
</calcChain>
</file>

<file path=xl/sharedStrings.xml><?xml version="1.0" encoding="utf-8"?>
<sst xmlns="http://schemas.openxmlformats.org/spreadsheetml/2006/main" count="17" uniqueCount="13">
  <si>
    <t>Product Sold</t>
  </si>
  <si>
    <t>Total Revenue</t>
  </si>
  <si>
    <t>Fixed Costs</t>
  </si>
  <si>
    <t>Cost Per Sold Products</t>
  </si>
  <si>
    <t>Total Costs</t>
  </si>
  <si>
    <t>Gross Profit</t>
  </si>
  <si>
    <t>Tax Rate</t>
  </si>
  <si>
    <t>Taxes Paid</t>
  </si>
  <si>
    <t>Selling Price</t>
  </si>
  <si>
    <t>Net Income After Tax</t>
  </si>
  <si>
    <t>Net Income with Revenue Scenarios</t>
  </si>
  <si>
    <t>This part is What if A- Data Table</t>
  </si>
  <si>
    <t>Fixed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</si>
</sst>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1" fillId="2" borderId="0" xfId="0" applyFont="1" applyFill="1"/>
    <xf numFmtId="9" fontId="2" fillId="0" borderId="0" xfId="0" applyNumberFormat="1" applyFont="1"/>
    <xf numFmtId="0" fontId="1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1" fillId="4" borderId="0" xfId="0" applyFont="1" applyFill="1"/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0F6A-96AE-458F-A532-696B8F8B050F}">
  <dimension ref="D3:P32"/>
  <sheetViews>
    <sheetView tabSelected="1" topLeftCell="A6" zoomScale="132" workbookViewId="0">
      <selection activeCell="F32" sqref="F32"/>
    </sheetView>
  </sheetViews>
  <sheetFormatPr defaultRowHeight="15" x14ac:dyDescent="0.25"/>
  <cols>
    <col min="4" max="4" width="29" customWidth="1"/>
    <col min="5" max="5" width="14.28515625" customWidth="1"/>
  </cols>
  <sheetData>
    <row r="3" spans="4:16" x14ac:dyDescent="0.25">
      <c r="H3" s="8" t="s">
        <v>10</v>
      </c>
      <c r="I3" s="7"/>
      <c r="J3" s="7"/>
      <c r="K3" s="7"/>
      <c r="L3" s="7"/>
      <c r="M3" s="7"/>
      <c r="N3" s="7"/>
    </row>
    <row r="4" spans="4:16" x14ac:dyDescent="0.25">
      <c r="J4" s="8" t="s">
        <v>0</v>
      </c>
      <c r="K4" s="8"/>
      <c r="L4" s="8"/>
      <c r="M4" s="8"/>
      <c r="N4" s="8"/>
    </row>
    <row r="5" spans="4:16" x14ac:dyDescent="0.25">
      <c r="D5" s="2" t="s">
        <v>0</v>
      </c>
      <c r="E5" s="3">
        <v>30996.862745098042</v>
      </c>
      <c r="H5" s="9" t="s">
        <v>8</v>
      </c>
      <c r="I5" s="6">
        <f>E18</f>
        <v>78787</v>
      </c>
      <c r="J5">
        <v>50</v>
      </c>
      <c r="K5">
        <v>100</v>
      </c>
      <c r="L5">
        <v>150</v>
      </c>
      <c r="M5">
        <v>250</v>
      </c>
      <c r="N5">
        <v>300</v>
      </c>
    </row>
    <row r="6" spans="4:16" x14ac:dyDescent="0.25">
      <c r="D6" s="2" t="s">
        <v>8</v>
      </c>
      <c r="E6" s="3">
        <v>5</v>
      </c>
      <c r="H6" s="9"/>
      <c r="I6">
        <v>1</v>
      </c>
      <c r="J6">
        <f t="dataTable" ref="J6:N11" dt2D="1" dtr="1" r1="E5" r2="E6" ca="1"/>
        <v>-297.5</v>
      </c>
      <c r="K6">
        <v>-340</v>
      </c>
      <c r="L6">
        <v>-382.5</v>
      </c>
      <c r="M6">
        <v>-467.5</v>
      </c>
      <c r="N6">
        <v>-510</v>
      </c>
    </row>
    <row r="7" spans="4:16" x14ac:dyDescent="0.25">
      <c r="D7" s="2" t="s">
        <v>1</v>
      </c>
      <c r="E7" s="4">
        <f>E5*E6</f>
        <v>154984.31372549021</v>
      </c>
      <c r="H7" s="9"/>
      <c r="I7">
        <v>2</v>
      </c>
      <c r="J7">
        <v>-255</v>
      </c>
      <c r="K7">
        <v>-255</v>
      </c>
      <c r="L7">
        <v>-255</v>
      </c>
      <c r="M7">
        <v>-255</v>
      </c>
      <c r="N7">
        <v>-255</v>
      </c>
    </row>
    <row r="8" spans="4:16" x14ac:dyDescent="0.25">
      <c r="D8" s="2"/>
      <c r="E8" s="2"/>
      <c r="H8" s="9"/>
      <c r="I8">
        <v>3</v>
      </c>
      <c r="J8">
        <v>-212.5</v>
      </c>
      <c r="K8">
        <v>-170</v>
      </c>
      <c r="L8">
        <v>-127.5</v>
      </c>
      <c r="M8">
        <v>-42.5</v>
      </c>
      <c r="N8">
        <v>0</v>
      </c>
    </row>
    <row r="9" spans="4:16" x14ac:dyDescent="0.25">
      <c r="D9" s="2" t="s">
        <v>2</v>
      </c>
      <c r="E9" s="3">
        <v>300</v>
      </c>
      <c r="H9" s="9"/>
      <c r="I9">
        <v>4</v>
      </c>
      <c r="J9">
        <v>-170</v>
      </c>
      <c r="K9">
        <v>-85</v>
      </c>
      <c r="L9">
        <v>0</v>
      </c>
      <c r="M9">
        <v>170</v>
      </c>
      <c r="N9">
        <v>255</v>
      </c>
    </row>
    <row r="10" spans="4:16" x14ac:dyDescent="0.25">
      <c r="D10" s="2" t="s">
        <v>3</v>
      </c>
      <c r="E10" s="3">
        <v>2</v>
      </c>
      <c r="H10" s="9"/>
      <c r="I10">
        <v>5</v>
      </c>
      <c r="J10">
        <v>-127.5</v>
      </c>
      <c r="K10">
        <v>0</v>
      </c>
      <c r="L10">
        <v>127.5</v>
      </c>
      <c r="M10">
        <v>382.5</v>
      </c>
      <c r="N10">
        <v>510</v>
      </c>
    </row>
    <row r="11" spans="4:16" x14ac:dyDescent="0.25">
      <c r="D11" s="2" t="s">
        <v>4</v>
      </c>
      <c r="E11" s="4">
        <f>E5*E10+E9</f>
        <v>62293.725490196084</v>
      </c>
      <c r="H11" s="9"/>
      <c r="I11">
        <v>6</v>
      </c>
      <c r="J11">
        <v>-85</v>
      </c>
      <c r="K11">
        <v>85</v>
      </c>
      <c r="L11">
        <v>255</v>
      </c>
      <c r="M11">
        <v>595</v>
      </c>
      <c r="N11">
        <v>765</v>
      </c>
    </row>
    <row r="12" spans="4:16" x14ac:dyDescent="0.25">
      <c r="D12" s="2"/>
      <c r="E12" s="2"/>
    </row>
    <row r="13" spans="4:16" x14ac:dyDescent="0.25">
      <c r="D13" s="2" t="s">
        <v>5</v>
      </c>
      <c r="E13" s="10">
        <f>E7-E11</f>
        <v>92690.588235294126</v>
      </c>
      <c r="N13" s="7" t="s">
        <v>11</v>
      </c>
      <c r="O13" s="7"/>
      <c r="P13" s="7"/>
    </row>
    <row r="14" spans="4:16" x14ac:dyDescent="0.25">
      <c r="D14" s="2"/>
      <c r="E14" s="2"/>
      <c r="I14" s="8" t="s">
        <v>8</v>
      </c>
      <c r="J14" s="7"/>
      <c r="K14" s="7"/>
      <c r="L14" s="7"/>
      <c r="M14" s="7"/>
      <c r="N14" s="7"/>
    </row>
    <row r="15" spans="4:16" x14ac:dyDescent="0.25">
      <c r="D15" s="2" t="s">
        <v>6</v>
      </c>
      <c r="E15" s="5">
        <v>0.15</v>
      </c>
      <c r="H15" s="9" t="s">
        <v>12</v>
      </c>
      <c r="I15" s="10">
        <f>E13</f>
        <v>92690.588235294126</v>
      </c>
      <c r="J15">
        <v>50</v>
      </c>
      <c r="K15">
        <v>100</v>
      </c>
      <c r="L15">
        <v>200</v>
      </c>
      <c r="M15">
        <v>300</v>
      </c>
      <c r="N15">
        <v>400</v>
      </c>
    </row>
    <row r="16" spans="4:16" x14ac:dyDescent="0.25">
      <c r="D16" s="2" t="s">
        <v>7</v>
      </c>
      <c r="E16" s="4">
        <f>E13*E15</f>
        <v>13903.588235294119</v>
      </c>
      <c r="H16" s="11"/>
      <c r="I16">
        <v>10</v>
      </c>
      <c r="J16">
        <f t="dataTable" ref="J16:N21" dt2D="1" dtr="1" r1="E9" r2="E5"/>
        <v>-20</v>
      </c>
      <c r="K16">
        <v>-70</v>
      </c>
      <c r="L16">
        <v>-170</v>
      </c>
      <c r="M16">
        <v>-270</v>
      </c>
      <c r="N16">
        <v>-370</v>
      </c>
    </row>
    <row r="17" spans="4:14" x14ac:dyDescent="0.25">
      <c r="D17" s="2"/>
      <c r="E17" s="2"/>
      <c r="H17" s="11"/>
      <c r="I17">
        <v>20</v>
      </c>
      <c r="J17">
        <v>10</v>
      </c>
      <c r="K17">
        <v>-40</v>
      </c>
      <c r="L17">
        <v>-140</v>
      </c>
      <c r="M17">
        <v>-240</v>
      </c>
      <c r="N17">
        <v>-340</v>
      </c>
    </row>
    <row r="18" spans="4:14" x14ac:dyDescent="0.25">
      <c r="D18" s="2" t="s">
        <v>9</v>
      </c>
      <c r="E18" s="6">
        <f>E13-E16</f>
        <v>78787</v>
      </c>
      <c r="H18" s="11"/>
      <c r="I18">
        <v>30</v>
      </c>
      <c r="J18">
        <v>40</v>
      </c>
      <c r="K18">
        <v>-10</v>
      </c>
      <c r="L18">
        <v>-110</v>
      </c>
      <c r="M18">
        <v>-210</v>
      </c>
      <c r="N18">
        <v>-310</v>
      </c>
    </row>
    <row r="19" spans="4:14" x14ac:dyDescent="0.25">
      <c r="H19" s="11"/>
      <c r="I19">
        <v>40</v>
      </c>
      <c r="J19">
        <v>70</v>
      </c>
      <c r="K19">
        <v>20</v>
      </c>
      <c r="L19">
        <v>-80</v>
      </c>
      <c r="M19">
        <v>-180</v>
      </c>
      <c r="N19">
        <v>-280</v>
      </c>
    </row>
    <row r="20" spans="4:14" x14ac:dyDescent="0.25">
      <c r="H20" s="11"/>
      <c r="I20">
        <v>50</v>
      </c>
      <c r="J20">
        <v>100</v>
      </c>
      <c r="K20">
        <v>50</v>
      </c>
      <c r="L20">
        <v>-50</v>
      </c>
      <c r="M20">
        <v>-150</v>
      </c>
      <c r="N20">
        <v>-250</v>
      </c>
    </row>
    <row r="21" spans="4:14" x14ac:dyDescent="0.25">
      <c r="H21" s="11"/>
      <c r="I21">
        <v>60</v>
      </c>
      <c r="J21">
        <v>130</v>
      </c>
      <c r="K21">
        <v>80</v>
      </c>
      <c r="L21">
        <v>-20</v>
      </c>
      <c r="M21">
        <v>-120</v>
      </c>
      <c r="N21">
        <v>-220</v>
      </c>
    </row>
    <row r="24" spans="4:14" x14ac:dyDescent="0.25">
      <c r="H24" t="s">
        <v>6</v>
      </c>
      <c r="J24" s="1">
        <v>0</v>
      </c>
      <c r="K24" s="1">
        <v>0.1</v>
      </c>
      <c r="L24" s="1">
        <v>0.2</v>
      </c>
      <c r="M24" s="1">
        <v>0.4</v>
      </c>
    </row>
    <row r="25" spans="4:14" x14ac:dyDescent="0.25">
      <c r="I25">
        <f>E16</f>
        <v>13903.588235294119</v>
      </c>
      <c r="J25">
        <f t="dataTable" ref="J25:M25" dt2D="0" dtr="1" r1="E15"/>
        <v>0</v>
      </c>
      <c r="K25">
        <v>9269.0588235294126</v>
      </c>
      <c r="L25">
        <v>18538.117647058825</v>
      </c>
      <c r="M25">
        <v>37076.23529411765</v>
      </c>
    </row>
    <row r="28" spans="4:14" x14ac:dyDescent="0.25">
      <c r="H28" s="6">
        <f>E18</f>
        <v>78787</v>
      </c>
      <c r="I28">
        <v>2</v>
      </c>
      <c r="J28">
        <v>3</v>
      </c>
      <c r="K28">
        <v>4</v>
      </c>
      <c r="L28">
        <v>5</v>
      </c>
      <c r="M28">
        <v>6</v>
      </c>
      <c r="N28">
        <v>7</v>
      </c>
    </row>
    <row r="29" spans="4:14" x14ac:dyDescent="0.25">
      <c r="H29">
        <v>100</v>
      </c>
      <c r="I29">
        <f t="dataTable" ref="I29:N32" dt2D="1" dtr="1" r1="E6" r2="E5" ca="1"/>
        <v>-255</v>
      </c>
      <c r="J29">
        <v>-170</v>
      </c>
      <c r="K29">
        <v>-85</v>
      </c>
      <c r="L29">
        <v>0</v>
      </c>
      <c r="M29">
        <v>85</v>
      </c>
      <c r="N29">
        <v>170</v>
      </c>
    </row>
    <row r="30" spans="4:14" x14ac:dyDescent="0.25">
      <c r="H30">
        <v>200</v>
      </c>
      <c r="I30">
        <v>-255</v>
      </c>
      <c r="J30">
        <v>-85</v>
      </c>
      <c r="K30">
        <v>85</v>
      </c>
      <c r="L30">
        <v>255</v>
      </c>
      <c r="M30">
        <v>425</v>
      </c>
      <c r="N30">
        <v>595</v>
      </c>
    </row>
    <row r="31" spans="4:14" x14ac:dyDescent="0.25">
      <c r="H31">
        <v>300</v>
      </c>
      <c r="I31">
        <v>-255</v>
      </c>
      <c r="J31">
        <v>0</v>
      </c>
      <c r="K31">
        <v>255</v>
      </c>
      <c r="L31">
        <v>510</v>
      </c>
      <c r="M31">
        <v>765</v>
      </c>
      <c r="N31">
        <v>1020</v>
      </c>
    </row>
    <row r="32" spans="4:14" x14ac:dyDescent="0.25">
      <c r="H32">
        <v>400</v>
      </c>
      <c r="I32">
        <v>-255</v>
      </c>
      <c r="J32">
        <v>85</v>
      </c>
      <c r="K32">
        <v>425</v>
      </c>
      <c r="L32">
        <v>765</v>
      </c>
      <c r="M32">
        <v>1105</v>
      </c>
      <c r="N32">
        <v>1445</v>
      </c>
    </row>
  </sheetData>
  <scenarios current="0" show="0">
    <scenario name="Base Case" locked="1" count="6" user="Asus" comment="Created by Asus on 2023-10-14">
      <inputCells r="G16" val=""/>
      <inputCells r="E5" val="200"/>
      <inputCells r="E6" val="5"/>
      <inputCells r="E9" val="300"/>
      <inputCells r="E10" val="2"/>
      <inputCells r="E15" val="0.15" numFmtId="9"/>
    </scenario>
    <scenario name="Best Case" locked="1" count="6" user="Asus" comment="Created by Asus on 2023-10-14">
      <inputCells r="G16" val=""/>
      <inputCells r="E5" val="1500"/>
      <inputCells r="E6" val="10"/>
      <inputCells r="E9" val="300"/>
      <inputCells r="E10" val="2"/>
      <inputCells r="E15" val="0.15" numFmtId="9"/>
    </scenario>
    <scenario name="High Tax Scenario" locked="1" count="1" user="Asus" comment="Created by Asus on 2023-10-14">
      <inputCells r="E15" val="0.99" numFmtId="9"/>
    </scenario>
    <scenario name="Worst Case" locked="1" count="6" user="Asus" comment="Created by Asus on 2023-10-14">
      <inputCells r="G16" val=""/>
      <inputCells r="E5" val="100"/>
      <inputCells r="E6" val="2"/>
      <inputCells r="E9" val="300"/>
      <inputCells r="E10" val="3"/>
      <inputCells r="E15" val="0.15" numFmtId="9"/>
    </scenario>
  </scenarios>
  <mergeCells count="6">
    <mergeCell ref="J4:N4"/>
    <mergeCell ref="H5:H11"/>
    <mergeCell ref="H3:N3"/>
    <mergeCell ref="N13:P13"/>
    <mergeCell ref="H15:H21"/>
    <mergeCell ref="I14:N14"/>
  </mergeCells>
  <conditionalFormatting sqref="J6:N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6:N2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Jose</dc:creator>
  <cp:lastModifiedBy>Jeffrey Jose</cp:lastModifiedBy>
  <dcterms:created xsi:type="dcterms:W3CDTF">2023-10-14T13:09:04Z</dcterms:created>
  <dcterms:modified xsi:type="dcterms:W3CDTF">2023-10-14T15:08:03Z</dcterms:modified>
</cp:coreProperties>
</file>