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ian\Google Drive\Documentos\UNISINOS\2021-1\Simulacao e Modelagem de Sistemas\TGB\"/>
    </mc:Choice>
  </mc:AlternateContent>
  <xr:revisionPtr revIDLastSave="0" documentId="13_ncr:1_{FDF33D20-B515-4848-A8B0-F4F4F1C2D9FC}" xr6:coauthVersionLast="45" xr6:coauthVersionMax="46" xr10:uidLastSave="{00000000-0000-0000-0000-000000000000}"/>
  <bookViews>
    <workbookView xWindow="-120" yWindow="-120" windowWidth="24240" windowHeight="13740" activeTab="2" xr2:uid="{00000000-000D-0000-FFFF-FFFF00000000}"/>
  </bookViews>
  <sheets>
    <sheet name="teste normal" sheetId="1" r:id="rId1"/>
    <sheet name="teste F" sheetId="3" r:id="rId2"/>
    <sheet name="teste T" sheetId="2" r:id="rId3"/>
    <sheet name="Planilha1" sheetId="6" r:id="rId4"/>
    <sheet name="smith-satter" sheetId="4" r:id="rId5"/>
    <sheet name="soma ranks" sheetId="5" r:id="rId6"/>
  </sheets>
  <externalReferences>
    <externalReference r:id="rId7"/>
  </externalReferences>
  <definedNames>
    <definedName name="desvpad">'teste normal'!$I$23</definedName>
    <definedName name="gl">'teste normal'!$L$21</definedName>
    <definedName name="media">'teste normal'!$G$21</definedName>
    <definedName name="media_a">'teste T'!$A$15</definedName>
    <definedName name="media_b">'teste T'!$B$15</definedName>
    <definedName name="n">'teste normal'!$E$21</definedName>
    <definedName name="taxa">[1]VF!$B$1</definedName>
    <definedName name="x1_" localSheetId="0">'teste normal'!$A$1:$A$50</definedName>
    <definedName name="x1__1" localSheetId="0">'teste normal'!$A$1:$A$50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2" l="1"/>
  <c r="B16" i="2"/>
  <c r="D8" i="2"/>
  <c r="A15" i="2"/>
  <c r="B15" i="2"/>
  <c r="D7" i="2"/>
  <c r="D10" i="2"/>
  <c r="F8" i="2"/>
  <c r="F7" i="2"/>
  <c r="F10" i="2"/>
  <c r="M2" i="6"/>
  <c r="M3" i="6"/>
  <c r="M4" i="6"/>
  <c r="M5" i="6"/>
  <c r="M6" i="6"/>
  <c r="M7" i="6"/>
  <c r="M8" i="6"/>
  <c r="M9" i="6"/>
  <c r="M10" i="6"/>
  <c r="M11" i="6"/>
  <c r="L11" i="6"/>
  <c r="L10" i="6"/>
  <c r="L9" i="6"/>
  <c r="L8" i="6"/>
  <c r="L7" i="6"/>
  <c r="L6" i="6"/>
  <c r="L5" i="6"/>
  <c r="L4" i="6"/>
  <c r="L3" i="6"/>
  <c r="L2" i="6"/>
  <c r="H10" i="2"/>
  <c r="A3" i="3"/>
  <c r="A2" i="3"/>
  <c r="B6" i="3"/>
  <c r="L17" i="5"/>
  <c r="H12" i="5"/>
  <c r="L13" i="5"/>
  <c r="I12" i="5"/>
  <c r="L14" i="5"/>
  <c r="L15" i="5"/>
  <c r="L18" i="5"/>
  <c r="N18" i="5"/>
  <c r="L19" i="5"/>
  <c r="B4" i="4"/>
  <c r="B5" i="4"/>
  <c r="B12" i="4"/>
  <c r="B7" i="4"/>
  <c r="B6" i="4"/>
  <c r="A27" i="2"/>
  <c r="A19" i="2"/>
  <c r="A20" i="2"/>
  <c r="A21" i="2"/>
  <c r="A22" i="2"/>
  <c r="A23" i="2"/>
  <c r="A24" i="2"/>
  <c r="A25" i="2"/>
  <c r="A26" i="2"/>
  <c r="A18" i="2"/>
  <c r="B17" i="2"/>
  <c r="A17" i="2"/>
  <c r="B13" i="4"/>
  <c r="A28" i="2"/>
  <c r="C12" i="4"/>
  <c r="B9" i="4"/>
  <c r="B10" i="4"/>
  <c r="C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Unisinos</author>
  </authors>
  <commentList>
    <comment ref="C3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tamanho da classe</t>
        </r>
      </text>
    </comment>
    <comment ref="G21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media</t>
        </r>
      </text>
    </comment>
    <comment ref="I23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desv pad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E11" authorId="0" shapeId="0" xr:uid="{00000000-0006-0000-0200-000001000000}">
      <text>
        <r>
          <rPr>
            <sz val="9"/>
            <color indexed="81"/>
            <rFont val="Segoe UI"/>
            <family val="2"/>
          </rPr>
          <t xml:space="preserve">no Excel:
Dados/Análise de Dados: Ferramentas de análise -&gt; Teste-F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K5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no Excel:
Dados/Análise de Dados: Ferramentas de Análise-&gt;Teste-T</t>
        </r>
      </text>
    </comment>
    <comment ref="A15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Médias</t>
        </r>
      </text>
    </comment>
    <comment ref="A16" authorId="0" shapeId="0" xr:uid="{00000000-0006-0000-0100-000003000000}">
      <text>
        <r>
          <rPr>
            <b/>
            <sz val="9"/>
            <color indexed="81"/>
            <rFont val="Segoe UI"/>
            <family val="2"/>
          </rPr>
          <t>variâncias</t>
        </r>
      </text>
    </comment>
    <comment ref="A17" authorId="0" shapeId="0" xr:uid="{00000000-0006-0000-0100-000004000000}">
      <text>
        <r>
          <rPr>
            <b/>
            <sz val="9"/>
            <color indexed="81"/>
            <rFont val="Segoe UI"/>
            <family val="2"/>
          </rPr>
          <t>desvio padrão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H12" authorId="0" shapeId="0" xr:uid="{00000000-0006-0000-0400-000001000000}">
      <text>
        <r>
          <rPr>
            <b/>
            <sz val="9"/>
            <color indexed="81"/>
            <rFont val="Segoe UI"/>
            <family val="2"/>
          </rPr>
          <t xml:space="preserve">somatório das posições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x1" type="6" refreshedVersion="4" background="1" saveData="1">
    <textPr codePage="850" sourceFile="F:\INFBAS\x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<sst xmlns="http://schemas.openxmlformats.org/spreadsheetml/2006/main" count="120" uniqueCount="111">
  <si>
    <t>Teste-t: duas amostras presumindo variâncias equivalentes</t>
  </si>
  <si>
    <t>Média</t>
  </si>
  <si>
    <t>Variância</t>
  </si>
  <si>
    <t>Observações</t>
  </si>
  <si>
    <t>Variância agrupada</t>
  </si>
  <si>
    <t>Hipótese da diferença de média</t>
  </si>
  <si>
    <t>gl</t>
  </si>
  <si>
    <t>Stat t</t>
  </si>
  <si>
    <t>P(T&lt;=t) uni-caudal</t>
  </si>
  <si>
    <t>t crítico uni-caudal</t>
  </si>
  <si>
    <t>P(T&lt;=t) bi-caudal</t>
  </si>
  <si>
    <t>t crítico bi-caudal</t>
  </si>
  <si>
    <r>
      <t>H</t>
    </r>
    <r>
      <rPr>
        <b/>
        <vertAlign val="subscript"/>
        <sz val="11"/>
        <color theme="1"/>
        <rFont val="Calibri"/>
        <family val="2"/>
        <scheme val="minor"/>
      </rPr>
      <t>0</t>
    </r>
  </si>
  <si>
    <t xml:space="preserve">tval = </t>
  </si>
  <si>
    <t>2.1</t>
  </si>
  <si>
    <t>Sistema</t>
  </si>
  <si>
    <t>Modelo</t>
  </si>
  <si>
    <t>variâncias</t>
  </si>
  <si>
    <t>sistema</t>
  </si>
  <si>
    <t>modelo</t>
  </si>
  <si>
    <t>GL:</t>
  </si>
  <si>
    <t>Teste-F: duas amostras para variâncias</t>
  </si>
  <si>
    <t>F</t>
  </si>
  <si>
    <t>P(F&lt;=f) uni-caudal</t>
  </si>
  <si>
    <t>F crítico uni-caudal</t>
  </si>
  <si>
    <t>coluna</t>
  </si>
  <si>
    <t>linha</t>
  </si>
  <si>
    <t>Na tabela:</t>
  </si>
  <si>
    <t>n-1 do numerador</t>
  </si>
  <si>
    <t>n-1 do denominador</t>
  </si>
  <si>
    <t>Neste exemplo, é o</t>
  </si>
  <si>
    <t>sistema (numerador)</t>
  </si>
  <si>
    <t>modelo (denominador)</t>
  </si>
  <si>
    <t>: variâncias das duas amostras convergem</t>
  </si>
  <si>
    <t>: médias das duas amostras convergem</t>
  </si>
  <si>
    <t>n1</t>
  </si>
  <si>
    <t>n2</t>
  </si>
  <si>
    <t>med1</t>
  </si>
  <si>
    <t>med2</t>
  </si>
  <si>
    <t>var1</t>
  </si>
  <si>
    <t>var2</t>
  </si>
  <si>
    <t>como variâncias do exemplo convergem,</t>
  </si>
  <si>
    <t>este teste não precisa ser empregado</t>
  </si>
  <si>
    <t>neste caso...</t>
  </si>
  <si>
    <t>t=</t>
  </si>
  <si>
    <r>
      <t xml:space="preserve">procura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/2</t>
    </r>
  </si>
  <si>
    <t>Teste F</t>
  </si>
  <si>
    <t>são similares?</t>
  </si>
  <si>
    <t>n do numerador = 10</t>
  </si>
  <si>
    <t>n do denominador = 10</t>
  </si>
  <si>
    <t xml:space="preserve"> </t>
  </si>
  <si>
    <t>TABELA    TESTE   F</t>
  </si>
  <si>
    <r>
      <t>Com t = 1,12  &lt;  tval (</t>
    </r>
    <r>
      <rPr>
        <b/>
        <sz val="14"/>
        <color rgb="FFFF0000"/>
        <rFont val="Calibri"/>
        <family val="2"/>
        <scheme val="minor"/>
      </rPr>
      <t>2.1</t>
    </r>
    <r>
      <rPr>
        <b/>
        <sz val="12"/>
        <color theme="1"/>
        <rFont val="Calibri"/>
        <family val="2"/>
        <scheme val="minor"/>
      </rPr>
      <t>)   logo não rejeita H</t>
    </r>
    <r>
      <rPr>
        <b/>
        <vertAlign val="subscript"/>
        <sz val="12"/>
        <color theme="1"/>
        <rFont val="Calibri"/>
        <family val="2"/>
        <scheme val="minor"/>
      </rPr>
      <t>0</t>
    </r>
  </si>
  <si>
    <r>
      <t>GL (df) = (n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-1) + 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-1)</t>
    </r>
  </si>
  <si>
    <t>9 + 9 = 18</t>
  </si>
  <si>
    <r>
      <t>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10</t>
    </r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</si>
  <si>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10</t>
    </r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</si>
  <si>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 13,69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</si>
  <si>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=11,23</t>
    </r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</si>
  <si>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=30,16</t>
    </r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</si>
  <si>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=17,87</t>
    </r>
  </si>
  <si>
    <t>TABELA TESTE T</t>
  </si>
  <si>
    <r>
      <t xml:space="preserve">com  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=</t>
    </r>
  </si>
  <si>
    <t>vai ser sempre 0,05</t>
  </si>
  <si>
    <t>sistema ordenado</t>
  </si>
  <si>
    <t>modelo ordenado</t>
  </si>
  <si>
    <t>juntando ordenado</t>
  </si>
  <si>
    <t>posições sistema</t>
  </si>
  <si>
    <t>posições modelo</t>
  </si>
  <si>
    <t>W1</t>
  </si>
  <si>
    <t>W2</t>
  </si>
  <si>
    <t>U</t>
  </si>
  <si>
    <t>var</t>
  </si>
  <si>
    <t>desvio pad (std dev)</t>
  </si>
  <si>
    <t>z</t>
  </si>
  <si>
    <r>
      <t xml:space="preserve">para 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 xml:space="preserve">  </t>
    </r>
    <r>
      <rPr>
        <sz val="11"/>
        <color theme="1"/>
        <rFont val="Calibri"/>
        <family val="2"/>
        <scheme val="minor"/>
      </rPr>
      <t xml:space="preserve">= 0,05    -&gt;    -1,96 </t>
    </r>
    <r>
      <rPr>
        <sz val="11"/>
        <color theme="1"/>
        <rFont val="Symbol"/>
        <family val="1"/>
        <charset val="2"/>
      </rPr>
      <t>£ Z £ 1,96</t>
    </r>
  </si>
  <si>
    <t>Logo não rejeita H0</t>
  </si>
  <si>
    <t>Z está dentro do intervalo de não rejeição!</t>
  </si>
  <si>
    <r>
      <t>U</t>
    </r>
    <r>
      <rPr>
        <vertAlign val="subscript"/>
        <sz val="11"/>
        <color theme="1"/>
        <rFont val="Calibri"/>
        <family val="2"/>
        <scheme val="minor"/>
      </rPr>
      <t>1</t>
    </r>
  </si>
  <si>
    <r>
      <t>U</t>
    </r>
    <r>
      <rPr>
        <vertAlign val="subscript"/>
        <sz val="11"/>
        <color theme="1"/>
        <rFont val="Calibri"/>
        <family val="2"/>
        <scheme val="minor"/>
      </rPr>
      <t>2</t>
    </r>
  </si>
  <si>
    <t>média</t>
  </si>
  <si>
    <t>Quanto + entrelaçado melhor</t>
  </si>
  <si>
    <t>Resumo:</t>
  </si>
  <si>
    <t>soma ranks</t>
  </si>
  <si>
    <r>
      <t xml:space="preserve">tval (df=17; a=0,025) = </t>
    </r>
    <r>
      <rPr>
        <b/>
        <i/>
        <sz val="10"/>
        <color rgb="FFFF0000"/>
        <rFont val="Calibri"/>
        <family val="2"/>
        <scheme val="minor"/>
      </rPr>
      <t>2,1</t>
    </r>
  </si>
  <si>
    <r>
      <t>t &lt; tval, logo não rejeita H</t>
    </r>
    <r>
      <rPr>
        <vertAlign val="subscript"/>
        <sz val="12"/>
        <color theme="1"/>
        <rFont val="Calibri"/>
        <family val="2"/>
        <scheme val="minor"/>
      </rPr>
      <t>0</t>
    </r>
  </si>
  <si>
    <t>Tabela Teste T</t>
  </si>
  <si>
    <t>Na tabela Teste T:</t>
  </si>
  <si>
    <t>(empregado quando as duas amostras partem do mesmo indivíduo;</t>
  </si>
  <si>
    <t>não é o caso aqui, porque um indivíduo vem da observação real -do sistema-</t>
  </si>
  <si>
    <t>e o outro vem do modelo)</t>
  </si>
  <si>
    <t>(variâncias convergem?)</t>
  </si>
  <si>
    <t>(médias convergem?)</t>
  </si>
  <si>
    <t>H0 é  a hipótese de que as duas amostras convergem.</t>
  </si>
  <si>
    <t>n1=10</t>
  </si>
  <si>
    <t>n2=10</t>
  </si>
  <si>
    <t>verificar com Teste de adequação (Chi-Square/KS)</t>
  </si>
  <si>
    <t>F=</t>
  </si>
  <si>
    <r>
      <t>Com F = 1,68  &lt;  Fcrit. (3.18)   logo não rejeita H</t>
    </r>
    <r>
      <rPr>
        <b/>
        <vertAlign val="subscript"/>
        <sz val="12"/>
        <color theme="1"/>
        <rFont val="Calibri"/>
        <family val="2"/>
        <scheme val="minor"/>
      </rPr>
      <t>0</t>
    </r>
  </si>
  <si>
    <t>não vai ser o caso, neste contexto de simulação</t>
  </si>
  <si>
    <r>
      <t xml:space="preserve">cálculo </t>
    </r>
    <r>
      <rPr>
        <b/>
        <sz val="11"/>
        <color theme="1"/>
        <rFont val="Calibri"/>
        <family val="2"/>
        <scheme val="minor"/>
      </rPr>
      <t>GL</t>
    </r>
    <r>
      <rPr>
        <sz val="11"/>
        <color theme="1"/>
        <rFont val="Calibri"/>
        <family val="2"/>
        <scheme val="minor"/>
      </rPr>
      <t>:</t>
    </r>
  </si>
  <si>
    <t>GL = 17</t>
  </si>
  <si>
    <t>Obs.: GL = df</t>
  </si>
  <si>
    <r>
      <t xml:space="preserve">cálculo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:</t>
    </r>
  </si>
  <si>
    <t>usam o Teste T</t>
  </si>
  <si>
    <t>Coluna1</t>
  </si>
  <si>
    <t>Coluna2</t>
  </si>
  <si>
    <t>min</t>
  </si>
  <si>
    <t>tamanho</t>
  </si>
  <si>
    <t>Exportados dados de 10 em 10 min do modelo e do sistema, apartir do minuto 530</t>
  </si>
  <si>
    <t>Avaliação Fila Pedidos Cozinha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</si>
</sst>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1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8" fillId="0" borderId="3" xfId="0" applyFont="1" applyFill="1" applyBorder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1" xfId="0" applyFill="1" applyBorder="1"/>
    <xf numFmtId="0" fontId="9" fillId="0" borderId="0" xfId="0" applyFont="1"/>
    <xf numFmtId="0" fontId="0" fillId="5" borderId="1" xfId="0" applyFill="1" applyBorder="1"/>
    <xf numFmtId="0" fontId="10" fillId="4" borderId="0" xfId="0" applyFont="1" applyFill="1"/>
    <xf numFmtId="0" fontId="0" fillId="6" borderId="0" xfId="0" applyFill="1" applyBorder="1" applyAlignment="1"/>
    <xf numFmtId="0" fontId="0" fillId="9" borderId="0" xfId="0" applyFill="1"/>
    <xf numFmtId="0" fontId="0" fillId="6" borderId="1" xfId="0" applyFill="1" applyBorder="1"/>
    <xf numFmtId="0" fontId="0" fillId="9" borderId="1" xfId="0" applyFill="1" applyBorder="1"/>
    <xf numFmtId="0" fontId="0" fillId="0" borderId="0" xfId="0" applyAlignment="1">
      <alignment horizontal="left"/>
    </xf>
    <xf numFmtId="0" fontId="6" fillId="0" borderId="0" xfId="0" applyFont="1" applyAlignment="1">
      <alignment horizontal="right"/>
    </xf>
    <xf numFmtId="0" fontId="0" fillId="10" borderId="2" xfId="0" applyFill="1" applyBorder="1" applyAlignment="1"/>
    <xf numFmtId="0" fontId="12" fillId="0" borderId="0" xfId="0" applyFont="1"/>
    <xf numFmtId="0" fontId="0" fillId="5" borderId="0" xfId="0" applyFill="1" applyBorder="1" applyAlignment="1"/>
    <xf numFmtId="0" fontId="0" fillId="7" borderId="0" xfId="0" applyFill="1" applyBorder="1" applyAlignment="1"/>
    <xf numFmtId="0" fontId="7" fillId="11" borderId="0" xfId="0" applyFont="1" applyFill="1"/>
    <xf numFmtId="0" fontId="7" fillId="11" borderId="0" xfId="0" applyFont="1" applyFill="1" applyBorder="1" applyAlignment="1"/>
    <xf numFmtId="0" fontId="7" fillId="8" borderId="2" xfId="0" applyFont="1" applyFill="1" applyBorder="1" applyAlignment="1"/>
    <xf numFmtId="0" fontId="6" fillId="0" borderId="0" xfId="0" applyFont="1" applyAlignment="1">
      <alignment horizontal="left"/>
    </xf>
    <xf numFmtId="0" fontId="14" fillId="0" borderId="0" xfId="0" applyFont="1"/>
    <xf numFmtId="0" fontId="16" fillId="0" borderId="0" xfId="0" applyFont="1" applyAlignment="1">
      <alignment horizontal="right"/>
    </xf>
    <xf numFmtId="0" fontId="17" fillId="0" borderId="0" xfId="0" applyFont="1"/>
    <xf numFmtId="1" fontId="6" fillId="0" borderId="0" xfId="0" applyNumberFormat="1" applyFont="1" applyAlignment="1">
      <alignment horizont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8" borderId="0" xfId="0" applyFont="1" applyFill="1" applyAlignment="1">
      <alignment horizontal="center" vertical="center"/>
    </xf>
    <xf numFmtId="0" fontId="0" fillId="0" borderId="0" xfId="0" applyBorder="1"/>
    <xf numFmtId="0" fontId="8" fillId="0" borderId="0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2" borderId="0" xfId="0" applyFill="1"/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7" borderId="0" xfId="0" applyFill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right"/>
    </xf>
    <xf numFmtId="0" fontId="12" fillId="0" borderId="0" xfId="0" applyFont="1" applyAlignment="1">
      <alignment horizontal="right"/>
    </xf>
    <xf numFmtId="0" fontId="27" fillId="0" borderId="0" xfId="0" applyFont="1"/>
    <xf numFmtId="0" fontId="8" fillId="0" borderId="0" xfId="0" applyFont="1" applyAlignment="1">
      <alignment horizontal="right"/>
    </xf>
    <xf numFmtId="0" fontId="0" fillId="13" borderId="1" xfId="0" applyFill="1" applyBorder="1"/>
    <xf numFmtId="0" fontId="0" fillId="16" borderId="0" xfId="0" applyFill="1" applyBorder="1"/>
    <xf numFmtId="0" fontId="2" fillId="16" borderId="0" xfId="0" applyFont="1" applyFill="1" applyBorder="1"/>
    <xf numFmtId="0" fontId="0" fillId="16" borderId="0" xfId="0" applyFill="1" applyBorder="1" applyAlignment="1">
      <alignment horizontal="center"/>
    </xf>
    <xf numFmtId="0" fontId="3" fillId="16" borderId="0" xfId="0" applyFont="1" applyFill="1" applyBorder="1" applyAlignment="1">
      <alignment horizontal="center"/>
    </xf>
    <xf numFmtId="164" fontId="1" fillId="16" borderId="0" xfId="1" applyNumberFormat="1" applyFont="1" applyFill="1" applyBorder="1" applyAlignment="1">
      <alignment wrapText="1"/>
    </xf>
    <xf numFmtId="0" fontId="0" fillId="16" borderId="0" xfId="0" applyFill="1" applyBorder="1" applyAlignment="1">
      <alignment horizontal="right"/>
    </xf>
    <xf numFmtId="0" fontId="29" fillId="0" borderId="0" xfId="0" applyFont="1"/>
    <xf numFmtId="0" fontId="27" fillId="16" borderId="0" xfId="0" applyFont="1" applyFill="1" applyBorder="1"/>
    <xf numFmtId="0" fontId="2" fillId="16" borderId="0" xfId="0" applyFont="1" applyFill="1" applyBorder="1" applyAlignment="1">
      <alignment vertical="top"/>
    </xf>
    <xf numFmtId="0" fontId="2" fillId="16" borderId="0" xfId="0" applyFont="1" applyFill="1" applyBorder="1" applyAlignment="1">
      <alignment vertical="center"/>
    </xf>
    <xf numFmtId="0" fontId="3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0" fillId="0" borderId="0" xfId="6" applyAlignment="1">
      <alignment horizontal="left"/>
    </xf>
    <xf numFmtId="0" fontId="30" fillId="0" borderId="0" xfId="6"/>
    <xf numFmtId="0" fontId="19" fillId="6" borderId="0" xfId="0" applyFont="1" applyFill="1"/>
    <xf numFmtId="0" fontId="0" fillId="16" borderId="0" xfId="0" applyFill="1" applyBorder="1" applyAlignment="1">
      <alignment horizontal="center"/>
    </xf>
    <xf numFmtId="0" fontId="18" fillId="0" borderId="0" xfId="0" applyFont="1" applyAlignment="1">
      <alignment horizontal="center" vertical="center"/>
    </xf>
  </cellXfs>
  <cellStyles count="7">
    <cellStyle name="Hiperlink" xfId="2" builtinId="8" hidden="1"/>
    <cellStyle name="Hiperlink" xfId="4" builtinId="8" hidden="1"/>
    <cellStyle name="Hiperlink" xfId="6" builtinId="8"/>
    <cellStyle name="Hiperlink Visitado" xfId="3" builtinId="9" hidden="1"/>
    <cellStyle name="Hiperlink Visitado" xfId="5" builtinId="9" hidden="1"/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670559</xdr:colOff>
      <xdr:row>3</xdr:row>
      <xdr:rowOff>164305</xdr:rowOff>
    </xdr:from>
    <xdr:to>
      <xdr:col>11</xdr:col>
      <xdr:colOff>118112</xdr:colOff>
      <xdr:row>22</xdr:row>
      <xdr:rowOff>52667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5519" y="763745"/>
          <a:ext cx="5563873" cy="3384903"/>
        </a:xfrm>
        <a:prstGeom prst="rect">
          <a:avLst/>
        </a:prstGeom>
      </xdr:spPr>
    </xdr:pic>
    <xdr:clientData/>
  </xdr:twoCellAnchor>
  <xdr:twoCellAnchor>
    <xdr:from>
      <xdr:col>8</xdr:col>
      <xdr:colOff>636111</xdr:colOff>
      <xdr:row>7</xdr:row>
      <xdr:rowOff>45878</xdr:rowOff>
    </xdr:from>
    <xdr:to>
      <xdr:col>11</xdr:col>
      <xdr:colOff>660400</xdr:colOff>
      <xdr:row>8</xdr:row>
      <xdr:rowOff>81280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6325711" y="1376838"/>
          <a:ext cx="2035969" cy="218282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486409</xdr:colOff>
      <xdr:row>9</xdr:row>
      <xdr:rowOff>96996</xdr:rowOff>
    </xdr:from>
    <xdr:to>
      <xdr:col>8</xdr:col>
      <xdr:colOff>605473</xdr:colOff>
      <xdr:row>14</xdr:row>
      <xdr:rowOff>40957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505449" y="1803876"/>
          <a:ext cx="789624" cy="87868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489902</xdr:colOff>
      <xdr:row>9</xdr:row>
      <xdr:rowOff>105727</xdr:rowOff>
    </xdr:from>
    <xdr:to>
      <xdr:col>9</xdr:col>
      <xdr:colOff>13653</xdr:colOff>
      <xdr:row>13</xdr:row>
      <xdr:rowOff>193357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H="1" flipV="1">
          <a:off x="5508942" y="1812607"/>
          <a:ext cx="864871" cy="8191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619284</xdr:colOff>
      <xdr:row>12</xdr:row>
      <xdr:rowOff>33972</xdr:rowOff>
    </xdr:from>
    <xdr:to>
      <xdr:col>11</xdr:col>
      <xdr:colOff>701040</xdr:colOff>
      <xdr:row>12</xdr:row>
      <xdr:rowOff>121920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6308884" y="2289492"/>
          <a:ext cx="2093436" cy="87948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35718</xdr:colOff>
      <xdr:row>0</xdr:row>
      <xdr:rowOff>47625</xdr:rowOff>
    </xdr:from>
    <xdr:to>
      <xdr:col>1</xdr:col>
      <xdr:colOff>119062</xdr:colOff>
      <xdr:row>9</xdr:row>
      <xdr:rowOff>119062</xdr:rowOff>
    </xdr:to>
    <xdr:sp macro="" textlink="">
      <xdr:nvSpPr>
        <xdr:cNvPr id="15" name="Chave direita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833437" y="47625"/>
          <a:ext cx="83344" cy="178593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83344</xdr:colOff>
      <xdr:row>10</xdr:row>
      <xdr:rowOff>95250</xdr:rowOff>
    </xdr:from>
    <xdr:to>
      <xdr:col>1</xdr:col>
      <xdr:colOff>166688</xdr:colOff>
      <xdr:row>19</xdr:row>
      <xdr:rowOff>142874</xdr:rowOff>
    </xdr:to>
    <xdr:sp macro="" textlink="">
      <xdr:nvSpPr>
        <xdr:cNvPr id="16" name="Chave direita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881063" y="2000250"/>
          <a:ext cx="83344" cy="178593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71437</xdr:colOff>
      <xdr:row>2</xdr:row>
      <xdr:rowOff>178593</xdr:rowOff>
    </xdr:from>
    <xdr:to>
      <xdr:col>2</xdr:col>
      <xdr:colOff>83343</xdr:colOff>
      <xdr:row>6</xdr:row>
      <xdr:rowOff>130968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869156" y="559593"/>
          <a:ext cx="61912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pt-BR" sz="1200"/>
            <a:t>amostra sistema</a:t>
          </a:r>
        </a:p>
      </xdr:txBody>
    </xdr:sp>
    <xdr:clientData/>
  </xdr:twoCellAnchor>
  <xdr:twoCellAnchor>
    <xdr:from>
      <xdr:col>1</xdr:col>
      <xdr:colOff>95250</xdr:colOff>
      <xdr:row>12</xdr:row>
      <xdr:rowOff>178593</xdr:rowOff>
    </xdr:from>
    <xdr:to>
      <xdr:col>2</xdr:col>
      <xdr:colOff>107156</xdr:colOff>
      <xdr:row>16</xdr:row>
      <xdr:rowOff>107155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892969" y="2464593"/>
          <a:ext cx="61912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pt-BR" sz="1200"/>
            <a:t>amostra modelo</a:t>
          </a:r>
        </a:p>
      </xdr:txBody>
    </xdr:sp>
    <xdr:clientData/>
  </xdr:twoCellAnchor>
  <xdr:twoCellAnchor>
    <xdr:from>
      <xdr:col>3</xdr:col>
      <xdr:colOff>355600</xdr:colOff>
      <xdr:row>17</xdr:row>
      <xdr:rowOff>166052</xdr:rowOff>
    </xdr:from>
    <xdr:to>
      <xdr:col>5</xdr:col>
      <xdr:colOff>316230</xdr:colOff>
      <xdr:row>23</xdr:row>
      <xdr:rowOff>142240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 flipH="1">
          <a:off x="2692400" y="3356292"/>
          <a:ext cx="1301750" cy="1073468"/>
        </a:xfrm>
        <a:prstGeom prst="straightConnector1">
          <a:avLst/>
        </a:prstGeom>
        <a:ln w="12700">
          <a:solidFill>
            <a:schemeClr val="accent6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382748</xdr:colOff>
      <xdr:row>22</xdr:row>
      <xdr:rowOff>51118</xdr:rowOff>
    </xdr:from>
    <xdr:to>
      <xdr:col>9</xdr:col>
      <xdr:colOff>619760</xdr:colOff>
      <xdr:row>24</xdr:row>
      <xdr:rowOff>91440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6072348" y="4155758"/>
          <a:ext cx="907572" cy="406082"/>
        </a:xfrm>
        <a:prstGeom prst="straightConnector1">
          <a:avLst/>
        </a:prstGeom>
        <a:ln w="12700">
          <a:solidFill>
            <a:schemeClr val="accent6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220980</xdr:colOff>
      <xdr:row>6</xdr:row>
      <xdr:rowOff>91440</xdr:rowOff>
    </xdr:from>
    <xdr:to>
      <xdr:col>6</xdr:col>
      <xdr:colOff>175260</xdr:colOff>
      <xdr:row>8</xdr:row>
      <xdr:rowOff>38100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24F182BE-03AB-46C5-B7D1-093229DECFC2}"/>
            </a:ext>
          </a:extLst>
        </xdr:cNvPr>
        <xdr:cNvSpPr/>
      </xdr:nvSpPr>
      <xdr:spPr>
        <a:xfrm>
          <a:off x="3459480" y="1280160"/>
          <a:ext cx="548640" cy="327660"/>
        </a:xfrm>
        <a:prstGeom prst="ellipse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94914</xdr:colOff>
      <xdr:row>2</xdr:row>
      <xdr:rowOff>167640</xdr:rowOff>
    </xdr:from>
    <xdr:to>
      <xdr:col>7</xdr:col>
      <xdr:colOff>38100</xdr:colOff>
      <xdr:row>6</xdr:row>
      <xdr:rowOff>139425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8552585C-0A77-45F9-A3D4-D9956D151210}"/>
            </a:ext>
          </a:extLst>
        </xdr:cNvPr>
        <xdr:cNvCxnSpPr>
          <a:stCxn id="2" idx="7"/>
        </xdr:cNvCxnSpPr>
      </xdr:nvCxnSpPr>
      <xdr:spPr>
        <a:xfrm flipV="1">
          <a:off x="3927774" y="594360"/>
          <a:ext cx="537546" cy="733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15</xdr:row>
      <xdr:rowOff>76200</xdr:rowOff>
    </xdr:from>
    <xdr:to>
      <xdr:col>9</xdr:col>
      <xdr:colOff>371475</xdr:colOff>
      <xdr:row>22</xdr:row>
      <xdr:rowOff>38100</xdr:rowOff>
    </xdr:to>
    <xdr:sp macro="" textlink="">
      <xdr:nvSpPr>
        <xdr:cNvPr id="11" name="Chave Direita 10">
          <a:extLst>
            <a:ext uri="{FF2B5EF4-FFF2-40B4-BE49-F238E27FC236}">
              <a16:creationId xmlns:a16="http://schemas.microsoft.com/office/drawing/2014/main" id="{0714EB95-B69B-496F-9811-67E68B7829D1}"/>
            </a:ext>
          </a:extLst>
        </xdr:cNvPr>
        <xdr:cNvSpPr/>
      </xdr:nvSpPr>
      <xdr:spPr>
        <a:xfrm>
          <a:off x="5810250" y="3000375"/>
          <a:ext cx="152400" cy="1295400"/>
        </a:xfrm>
        <a:prstGeom prst="rightBrace">
          <a:avLst/>
        </a:prstGeom>
        <a:ln w="9525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371475</xdr:colOff>
      <xdr:row>18</xdr:row>
      <xdr:rowOff>123825</xdr:rowOff>
    </xdr:from>
    <xdr:to>
      <xdr:col>12</xdr:col>
      <xdr:colOff>19050</xdr:colOff>
      <xdr:row>18</xdr:row>
      <xdr:rowOff>152400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5A4562F7-90C3-47FB-9CC3-9501A5FFD6AD}"/>
            </a:ext>
          </a:extLst>
        </xdr:cNvPr>
        <xdr:cNvCxnSpPr>
          <a:stCxn id="11" idx="1"/>
        </xdr:cNvCxnSpPr>
      </xdr:nvCxnSpPr>
      <xdr:spPr>
        <a:xfrm flipV="1">
          <a:off x="5962650" y="3619500"/>
          <a:ext cx="1476375" cy="28575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387350</xdr:colOff>
      <xdr:row>0</xdr:row>
      <xdr:rowOff>0</xdr:rowOff>
    </xdr:from>
    <xdr:to>
      <xdr:col>11</xdr:col>
      <xdr:colOff>66002</xdr:colOff>
      <xdr:row>6</xdr:row>
      <xdr:rowOff>123667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0"/>
          <a:ext cx="5507952" cy="1228567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2</xdr:row>
      <xdr:rowOff>180975</xdr:rowOff>
    </xdr:from>
    <xdr:to>
      <xdr:col>8</xdr:col>
      <xdr:colOff>47625</xdr:colOff>
      <xdr:row>5</xdr:row>
      <xdr:rowOff>114300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>
          <a:off x="1743075" y="561975"/>
          <a:ext cx="4448175" cy="504825"/>
        </a:xfrm>
        <a:prstGeom prst="straightConnector1">
          <a:avLst/>
        </a:prstGeom>
        <a:ln>
          <a:solidFill>
            <a:srgbClr val="7030A0"/>
          </a:solidFill>
          <a:prstDash val="sysDot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590550</xdr:colOff>
      <xdr:row>12</xdr:row>
      <xdr:rowOff>66675</xdr:rowOff>
    </xdr:from>
    <xdr:to>
      <xdr:col>16</xdr:col>
      <xdr:colOff>237483</xdr:colOff>
      <xdr:row>22</xdr:row>
      <xdr:rowOff>183895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4575" y="2447925"/>
          <a:ext cx="5133333" cy="2038095"/>
        </a:xfrm>
        <a:prstGeom prst="rect">
          <a:avLst/>
        </a:prstGeom>
      </xdr:spPr>
    </xdr:pic>
    <xdr:clientData/>
  </xdr:twoCellAnchor>
  <xdr:twoCellAnchor>
    <xdr:from>
      <xdr:col>14</xdr:col>
      <xdr:colOff>485775</xdr:colOff>
      <xdr:row>20</xdr:row>
      <xdr:rowOff>161925</xdr:rowOff>
    </xdr:from>
    <xdr:to>
      <xdr:col>15</xdr:col>
      <xdr:colOff>428625</xdr:colOff>
      <xdr:row>21</xdr:row>
      <xdr:rowOff>180975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0287000" y="4076700"/>
          <a:ext cx="552450" cy="209550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1</xdr:col>
      <xdr:colOff>19050</xdr:colOff>
      <xdr:row>3</xdr:row>
      <xdr:rowOff>9525</xdr:rowOff>
    </xdr:to>
    <xdr:sp macro="" textlink="">
      <xdr:nvSpPr>
        <xdr:cNvPr id="3" name="Retângulo de cantos arredondado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190500"/>
          <a:ext cx="714375" cy="390525"/>
        </a:xfrm>
        <a:prstGeom prst="round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800100</xdr:colOff>
      <xdr:row>1</xdr:row>
      <xdr:rowOff>104775</xdr:rowOff>
    </xdr:from>
    <xdr:to>
      <xdr:col>2</xdr:col>
      <xdr:colOff>114300</xdr:colOff>
      <xdr:row>1</xdr:row>
      <xdr:rowOff>171450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1495425" y="295275"/>
          <a:ext cx="285750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771525</xdr:colOff>
      <xdr:row>2</xdr:row>
      <xdr:rowOff>47625</xdr:rowOff>
    </xdr:from>
    <xdr:to>
      <xdr:col>2</xdr:col>
      <xdr:colOff>114300</xdr:colOff>
      <xdr:row>2</xdr:row>
      <xdr:rowOff>123825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 flipV="1">
          <a:off x="1466850" y="428625"/>
          <a:ext cx="314325" cy="76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5</xdr:row>
      <xdr:rowOff>19050</xdr:rowOff>
    </xdr:from>
    <xdr:to>
      <xdr:col>10</xdr:col>
      <xdr:colOff>38100</xdr:colOff>
      <xdr:row>6</xdr:row>
      <xdr:rowOff>38100</xdr:rowOff>
    </xdr:to>
    <xdr:sp macro="" textlink="">
      <xdr:nvSpPr>
        <xdr:cNvPr id="11" name="Retângulo de cantos arredondados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6934200" y="971550"/>
          <a:ext cx="466725" cy="209550"/>
        </a:xfrm>
        <a:prstGeom prst="roundRect">
          <a:avLst/>
        </a:prstGeom>
        <a:solidFill>
          <a:schemeClr val="accent4">
            <a:lumMod val="75000"/>
            <a:alpha val="45882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57150</xdr:colOff>
      <xdr:row>1</xdr:row>
      <xdr:rowOff>161925</xdr:rowOff>
    </xdr:from>
    <xdr:to>
      <xdr:col>9</xdr:col>
      <xdr:colOff>409575</xdr:colOff>
      <xdr:row>5</xdr:row>
      <xdr:rowOff>9525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/>
      </xdr:nvCxnSpPr>
      <xdr:spPr>
        <a:xfrm flipH="1" flipV="1">
          <a:off x="6810375" y="352425"/>
          <a:ext cx="352425" cy="609600"/>
        </a:xfrm>
        <a:prstGeom prst="straightConnector1">
          <a:avLst/>
        </a:prstGeom>
        <a:ln>
          <a:solidFill>
            <a:schemeClr val="accent4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171450</xdr:colOff>
      <xdr:row>6</xdr:row>
      <xdr:rowOff>47625</xdr:rowOff>
    </xdr:from>
    <xdr:to>
      <xdr:col>10</xdr:col>
      <xdr:colOff>95250</xdr:colOff>
      <xdr:row>7</xdr:row>
      <xdr:rowOff>47625</xdr:rowOff>
    </xdr:to>
    <xdr:sp macro="" textlink="">
      <xdr:nvSpPr>
        <xdr:cNvPr id="14" name="Retângulo de cantos arredondados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6924675" y="1190625"/>
          <a:ext cx="533400" cy="190500"/>
        </a:xfrm>
        <a:prstGeom prst="roundRect">
          <a:avLst/>
        </a:prstGeom>
        <a:solidFill>
          <a:schemeClr val="accent1">
            <a:alpha val="45882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552450</xdr:colOff>
      <xdr:row>4</xdr:row>
      <xdr:rowOff>38100</xdr:rowOff>
    </xdr:from>
    <xdr:to>
      <xdr:col>9</xdr:col>
      <xdr:colOff>180977</xdr:colOff>
      <xdr:row>6</xdr:row>
      <xdr:rowOff>85725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 flipH="1" flipV="1">
          <a:off x="6696075" y="800100"/>
          <a:ext cx="238127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161925</xdr:colOff>
      <xdr:row>11</xdr:row>
      <xdr:rowOff>152400</xdr:rowOff>
    </xdr:from>
    <xdr:to>
      <xdr:col>5</xdr:col>
      <xdr:colOff>514350</xdr:colOff>
      <xdr:row>16</xdr:row>
      <xdr:rowOff>95250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1828800" y="2286000"/>
          <a:ext cx="2762250" cy="952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12</xdr:row>
      <xdr:rowOff>133350</xdr:rowOff>
    </xdr:from>
    <xdr:to>
      <xdr:col>6</xdr:col>
      <xdr:colOff>704850</xdr:colOff>
      <xdr:row>16</xdr:row>
      <xdr:rowOff>85725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/>
      </xdr:nvCxnSpPr>
      <xdr:spPr>
        <a:xfrm>
          <a:off x="1952625" y="2514600"/>
          <a:ext cx="3438525" cy="714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8</xdr:row>
      <xdr:rowOff>104775</xdr:rowOff>
    </xdr:from>
    <xdr:to>
      <xdr:col>13</xdr:col>
      <xdr:colOff>238125</xdr:colOff>
      <xdr:row>12</xdr:row>
      <xdr:rowOff>66675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6143625" y="1628775"/>
          <a:ext cx="3286125" cy="8191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28575</xdr:colOff>
      <xdr:row>11</xdr:row>
      <xdr:rowOff>219075</xdr:rowOff>
    </xdr:from>
    <xdr:to>
      <xdr:col>10</xdr:col>
      <xdr:colOff>333375</xdr:colOff>
      <xdr:row>20</xdr:row>
      <xdr:rowOff>9525</xdr:rowOff>
    </xdr:to>
    <xdr:cxnSp macro="">
      <xdr:nvCxnSpPr>
        <xdr:cNvPr id="27" name="Conector de seta reta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CxnSpPr/>
      </xdr:nvCxnSpPr>
      <xdr:spPr>
        <a:xfrm flipV="1">
          <a:off x="4714875" y="2352675"/>
          <a:ext cx="2981325" cy="1571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428625</xdr:colOff>
      <xdr:row>11</xdr:row>
      <xdr:rowOff>200025</xdr:rowOff>
    </xdr:from>
    <xdr:to>
      <xdr:col>14</xdr:col>
      <xdr:colOff>552450</xdr:colOff>
      <xdr:row>20</xdr:row>
      <xdr:rowOff>161925</xdr:rowOff>
    </xdr:to>
    <xdr:cxnSp macro="">
      <xdr:nvCxnSpPr>
        <xdr:cNvPr id="29" name="Conector de seta reta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/>
      </xdr:nvCxnSpPr>
      <xdr:spPr>
        <a:xfrm flipH="1" flipV="1">
          <a:off x="7791450" y="2333625"/>
          <a:ext cx="2562225" cy="1743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14</xdr:row>
      <xdr:rowOff>57150</xdr:rowOff>
    </xdr:from>
    <xdr:to>
      <xdr:col>9</xdr:col>
      <xdr:colOff>580723</xdr:colOff>
      <xdr:row>29</xdr:row>
      <xdr:rowOff>57150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" y="2162175"/>
          <a:ext cx="4790773" cy="2952750"/>
        </a:xfrm>
        <a:prstGeom prst="rect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</a:ln>
      </xdr:spPr>
    </xdr:pic>
    <xdr:clientData/>
  </xdr:twoCellAnchor>
  <xdr:twoCellAnchor editAs="oneCell">
    <xdr:from>
      <xdr:col>10</xdr:col>
      <xdr:colOff>1990725</xdr:colOff>
      <xdr:row>20</xdr:row>
      <xdr:rowOff>28575</xdr:rowOff>
    </xdr:from>
    <xdr:to>
      <xdr:col>13</xdr:col>
      <xdr:colOff>113984</xdr:colOff>
      <xdr:row>25</xdr:row>
      <xdr:rowOff>57022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86725" y="3371850"/>
          <a:ext cx="2523809" cy="1019048"/>
        </a:xfrm>
        <a:prstGeom prst="rect">
          <a:avLst/>
        </a:prstGeom>
      </xdr:spPr>
    </xdr:pic>
    <xdr:clientData/>
  </xdr:twoCellAnchor>
  <xdr:twoCellAnchor>
    <xdr:from>
      <xdr:col>12</xdr:col>
      <xdr:colOff>9525</xdr:colOff>
      <xdr:row>21</xdr:row>
      <xdr:rowOff>152399</xdr:rowOff>
    </xdr:from>
    <xdr:to>
      <xdr:col>12</xdr:col>
      <xdr:colOff>561975</xdr:colOff>
      <xdr:row>22</xdr:row>
      <xdr:rowOff>142874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9324975" y="3686174"/>
          <a:ext cx="552450" cy="180975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15</xdr:row>
      <xdr:rowOff>9525</xdr:rowOff>
    </xdr:from>
    <xdr:to>
      <xdr:col>2</xdr:col>
      <xdr:colOff>57150</xdr:colOff>
      <xdr:row>16</xdr:row>
      <xdr:rowOff>28575</xdr:rowOff>
    </xdr:to>
    <xdr:sp macro="" textlink="">
      <xdr:nvSpPr>
        <xdr:cNvPr id="5" name="Retângulo de cantos arredondados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2397125"/>
          <a:ext cx="1289050" cy="203200"/>
        </a:xfrm>
        <a:prstGeom prst="round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600075</xdr:colOff>
      <xdr:row>15</xdr:row>
      <xdr:rowOff>180975</xdr:rowOff>
    </xdr:from>
    <xdr:to>
      <xdr:col>4</xdr:col>
      <xdr:colOff>219075</xdr:colOff>
      <xdr:row>32</xdr:row>
      <xdr:rowOff>66675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600075" y="2562225"/>
          <a:ext cx="2057400" cy="3133725"/>
        </a:xfrm>
        <a:prstGeom prst="straightConnector1">
          <a:avLst/>
        </a:prstGeom>
        <a:ln w="28575">
          <a:solidFill>
            <a:srgbClr val="7030A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12</xdr:row>
      <xdr:rowOff>19050</xdr:rowOff>
    </xdr:from>
    <xdr:to>
      <xdr:col>7</xdr:col>
      <xdr:colOff>571500</xdr:colOff>
      <xdr:row>14</xdr:row>
      <xdr:rowOff>28575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1800225" y="1771650"/>
          <a:ext cx="3038475" cy="4476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0</xdr:colOff>
      <xdr:row>11</xdr:row>
      <xdr:rowOff>133350</xdr:rowOff>
    </xdr:from>
    <xdr:to>
      <xdr:col>11</xdr:col>
      <xdr:colOff>1200150</xdr:colOff>
      <xdr:row>22</xdr:row>
      <xdr:rowOff>19050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 flipH="1" flipV="1">
          <a:off x="3048000" y="1666875"/>
          <a:ext cx="6257925" cy="2076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1333500</xdr:colOff>
      <xdr:row>22</xdr:row>
      <xdr:rowOff>38100</xdr:rowOff>
    </xdr:from>
    <xdr:to>
      <xdr:col>11</xdr:col>
      <xdr:colOff>76200</xdr:colOff>
      <xdr:row>22</xdr:row>
      <xdr:rowOff>104775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7429500" y="3810000"/>
          <a:ext cx="75247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1143000</xdr:colOff>
      <xdr:row>22</xdr:row>
      <xdr:rowOff>28575</xdr:rowOff>
    </xdr:from>
    <xdr:to>
      <xdr:col>10</xdr:col>
      <xdr:colOff>1295400</xdr:colOff>
      <xdr:row>23</xdr:row>
      <xdr:rowOff>0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7239000" y="3800475"/>
          <a:ext cx="152400" cy="1619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304800</xdr:colOff>
      <xdr:row>19</xdr:row>
      <xdr:rowOff>95250</xdr:rowOff>
    </xdr:from>
    <xdr:to>
      <xdr:col>12</xdr:col>
      <xdr:colOff>1162050</xdr:colOff>
      <xdr:row>19</xdr:row>
      <xdr:rowOff>95250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>
          <a:off x="9620250" y="3343275"/>
          <a:ext cx="857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438151</xdr:colOff>
      <xdr:row>20</xdr:row>
      <xdr:rowOff>9525</xdr:rowOff>
    </xdr:from>
    <xdr:to>
      <xdr:col>13</xdr:col>
      <xdr:colOff>504825</xdr:colOff>
      <xdr:row>20</xdr:row>
      <xdr:rowOff>180975</xdr:rowOff>
    </xdr:to>
    <xdr:cxnSp macro="">
      <xdr:nvCxnSpPr>
        <xdr:cNvPr id="22" name="Conector de seta reta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/>
      </xdr:nvCxnSpPr>
      <xdr:spPr>
        <a:xfrm flipH="1">
          <a:off x="9753601" y="3448050"/>
          <a:ext cx="1247774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295275</xdr:colOff>
      <xdr:row>16</xdr:row>
      <xdr:rowOff>0</xdr:rowOff>
    </xdr:from>
    <xdr:to>
      <xdr:col>14</xdr:col>
      <xdr:colOff>38100</xdr:colOff>
      <xdr:row>19</xdr:row>
      <xdr:rowOff>57150</xdr:rowOff>
    </xdr:to>
    <xdr:cxnSp macro="">
      <xdr:nvCxnSpPr>
        <xdr:cNvPr id="25" name="Conector de seta reta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 flipV="1">
          <a:off x="9610725" y="2667000"/>
          <a:ext cx="1533525" cy="638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511983</xdr:colOff>
      <xdr:row>15</xdr:row>
      <xdr:rowOff>46298</xdr:rowOff>
    </xdr:from>
    <xdr:to>
      <xdr:col>7</xdr:col>
      <xdr:colOff>441614</xdr:colOff>
      <xdr:row>17</xdr:row>
      <xdr:rowOff>25978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456074" y="2522798"/>
          <a:ext cx="1107267" cy="360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bg-BG" sz="1100">
              <a:solidFill>
                <a:srgbClr val="008000"/>
              </a:solidFill>
            </a:rPr>
            <a:t>abs(                    )</a:t>
          </a:r>
          <a:endParaRPr lang="en-US" sz="1100">
            <a:solidFill>
              <a:srgbClr val="008000"/>
            </a:solidFill>
          </a:endParaRPr>
        </a:p>
      </xdr:txBody>
    </xdr:sp>
    <xdr:clientData/>
  </xdr:twoCellAnchor>
  <xdr:twoCellAnchor>
    <xdr:from>
      <xdr:col>5</xdr:col>
      <xdr:colOff>329045</xdr:colOff>
      <xdr:row>9</xdr:row>
      <xdr:rowOff>181841</xdr:rowOff>
    </xdr:from>
    <xdr:to>
      <xdr:col>6</xdr:col>
      <xdr:colOff>441614</xdr:colOff>
      <xdr:row>16</xdr:row>
      <xdr:rowOff>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A2235F34-54AE-4C55-AFD4-CA23F9600D2F}"/>
            </a:ext>
          </a:extLst>
        </xdr:cNvPr>
        <xdr:cNvCxnSpPr/>
      </xdr:nvCxnSpPr>
      <xdr:spPr>
        <a:xfrm flipV="1">
          <a:off x="3273136" y="1420091"/>
          <a:ext cx="701387" cy="12555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528204</xdr:colOff>
      <xdr:row>20</xdr:row>
      <xdr:rowOff>77932</xdr:rowOff>
    </xdr:from>
    <xdr:to>
      <xdr:col>10</xdr:col>
      <xdr:colOff>1515341</xdr:colOff>
      <xdr:row>23</xdr:row>
      <xdr:rowOff>147204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AE3E4408-42D1-4254-B25B-9C8045BC7CA4}"/>
            </a:ext>
          </a:extLst>
        </xdr:cNvPr>
        <xdr:cNvSpPr/>
      </xdr:nvSpPr>
      <xdr:spPr>
        <a:xfrm>
          <a:off x="5827568" y="3524250"/>
          <a:ext cx="1575955" cy="675409"/>
        </a:xfrm>
        <a:prstGeom prst="roundRect">
          <a:avLst/>
        </a:prstGeom>
        <a:noFill/>
        <a:ln w="222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409575</xdr:colOff>
      <xdr:row>9</xdr:row>
      <xdr:rowOff>133350</xdr:rowOff>
    </xdr:from>
    <xdr:to>
      <xdr:col>16</xdr:col>
      <xdr:colOff>85725</xdr:colOff>
      <xdr:row>28</xdr:row>
      <xdr:rowOff>91211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6775" y="1847850"/>
          <a:ext cx="5162550" cy="3624986"/>
        </a:xfrm>
        <a:prstGeom prst="rect">
          <a:avLst/>
        </a:prstGeom>
      </xdr:spPr>
    </xdr:pic>
    <xdr:clientData/>
  </xdr:twoCellAnchor>
  <xdr:twoCellAnchor editAs="oneCell">
    <xdr:from>
      <xdr:col>4</xdr:col>
      <xdr:colOff>257175</xdr:colOff>
      <xdr:row>0</xdr:row>
      <xdr:rowOff>95250</xdr:rowOff>
    </xdr:from>
    <xdr:to>
      <xdr:col>13</xdr:col>
      <xdr:colOff>123156</xdr:colOff>
      <xdr:row>15</xdr:row>
      <xdr:rowOff>28226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95575" y="95250"/>
          <a:ext cx="5352381" cy="2790476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11</xdr:row>
      <xdr:rowOff>161925</xdr:rowOff>
    </xdr:from>
    <xdr:to>
      <xdr:col>2</xdr:col>
      <xdr:colOff>209550</xdr:colOff>
      <xdr:row>22</xdr:row>
      <xdr:rowOff>66675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H="1">
          <a:off x="47625" y="2257425"/>
          <a:ext cx="1381125" cy="2000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20</xdr:row>
      <xdr:rowOff>152400</xdr:rowOff>
    </xdr:from>
    <xdr:to>
      <xdr:col>2</xdr:col>
      <xdr:colOff>76200</xdr:colOff>
      <xdr:row>22</xdr:row>
      <xdr:rowOff>38100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H="1">
          <a:off x="361950" y="3962400"/>
          <a:ext cx="93345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180975</xdr:colOff>
      <xdr:row>23</xdr:row>
      <xdr:rowOff>28575</xdr:rowOff>
    </xdr:from>
    <xdr:to>
      <xdr:col>8</xdr:col>
      <xdr:colOff>81268</xdr:colOff>
      <xdr:row>37</xdr:row>
      <xdr:rowOff>114300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975" y="4448175"/>
          <a:ext cx="4910443" cy="2752725"/>
        </a:xfrm>
        <a:prstGeom prst="rect">
          <a:avLst/>
        </a:prstGeom>
      </xdr:spPr>
    </xdr:pic>
    <xdr:clientData/>
  </xdr:twoCellAnchor>
  <xdr:twoCellAnchor>
    <xdr:from>
      <xdr:col>7</xdr:col>
      <xdr:colOff>352425</xdr:colOff>
      <xdr:row>0</xdr:row>
      <xdr:rowOff>57150</xdr:rowOff>
    </xdr:from>
    <xdr:to>
      <xdr:col>13</xdr:col>
      <xdr:colOff>66675</xdr:colOff>
      <xdr:row>5</xdr:row>
      <xdr:rowOff>28575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4619625" y="57150"/>
          <a:ext cx="3371850" cy="923925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228600</xdr:colOff>
      <xdr:row>10</xdr:row>
      <xdr:rowOff>9525</xdr:rowOff>
    </xdr:from>
    <xdr:to>
      <xdr:col>15</xdr:col>
      <xdr:colOff>457200</xdr:colOff>
      <xdr:row>16</xdr:row>
      <xdr:rowOff>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8153400" y="1914525"/>
          <a:ext cx="1447800" cy="1133475"/>
        </a:xfrm>
        <a:prstGeom prst="rect">
          <a:avLst/>
        </a:prstGeom>
        <a:noFill/>
        <a:ln w="38100"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485775</xdr:colOff>
      <xdr:row>36</xdr:row>
      <xdr:rowOff>85726</xdr:rowOff>
    </xdr:from>
    <xdr:to>
      <xdr:col>2</xdr:col>
      <xdr:colOff>333375</xdr:colOff>
      <xdr:row>37</xdr:row>
      <xdr:rowOff>47626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1209675" y="6991351"/>
          <a:ext cx="438150" cy="1524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425449</xdr:colOff>
      <xdr:row>10</xdr:row>
      <xdr:rowOff>149225</xdr:rowOff>
    </xdr:from>
    <xdr:to>
      <xdr:col>15</xdr:col>
      <xdr:colOff>371474</xdr:colOff>
      <xdr:row>12</xdr:row>
      <xdr:rowOff>139065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/>
      </xdr:nvSpPr>
      <xdr:spPr>
        <a:xfrm>
          <a:off x="8235949" y="2054225"/>
          <a:ext cx="1127125" cy="370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bg-BG" sz="1100">
              <a:solidFill>
                <a:srgbClr val="008000"/>
              </a:solidFill>
            </a:rPr>
            <a:t>abs(                    )</a:t>
          </a:r>
          <a:endParaRPr lang="en-US" sz="1100">
            <a:solidFill>
              <a:srgbClr val="008000"/>
            </a:solidFill>
          </a:endParaRPr>
        </a:p>
      </xdr:txBody>
    </xdr:sp>
    <xdr:clientData/>
  </xdr:twoCellAnchor>
  <xdr:twoCellAnchor>
    <xdr:from>
      <xdr:col>0</xdr:col>
      <xdr:colOff>416719</xdr:colOff>
      <xdr:row>9</xdr:row>
      <xdr:rowOff>11906</xdr:rowOff>
    </xdr:from>
    <xdr:to>
      <xdr:col>3</xdr:col>
      <xdr:colOff>392906</xdr:colOff>
      <xdr:row>36</xdr:row>
      <xdr:rowOff>154781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CC3403D8-073C-4255-A238-FC8B3889E91F}"/>
            </a:ext>
          </a:extLst>
        </xdr:cNvPr>
        <xdr:cNvCxnSpPr/>
      </xdr:nvCxnSpPr>
      <xdr:spPr>
        <a:xfrm flipH="1">
          <a:off x="416719" y="1726406"/>
          <a:ext cx="1893093" cy="533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</xdr:colOff>
      <xdr:row>0</xdr:row>
      <xdr:rowOff>342900</xdr:rowOff>
    </xdr:from>
    <xdr:to>
      <xdr:col>17</xdr:col>
      <xdr:colOff>389787</xdr:colOff>
      <xdr:row>9</xdr:row>
      <xdr:rowOff>38100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1925" y="342900"/>
          <a:ext cx="5276112" cy="1590675"/>
        </a:xfrm>
        <a:prstGeom prst="rect">
          <a:avLst/>
        </a:prstGeom>
      </xdr:spPr>
    </xdr:pic>
    <xdr:clientData/>
  </xdr:twoCellAnchor>
  <xdr:twoCellAnchor>
    <xdr:from>
      <xdr:col>11</xdr:col>
      <xdr:colOff>457200</xdr:colOff>
      <xdr:row>19</xdr:row>
      <xdr:rowOff>76200</xdr:rowOff>
    </xdr:from>
    <xdr:to>
      <xdr:col>12</xdr:col>
      <xdr:colOff>76200</xdr:colOff>
      <xdr:row>21</xdr:row>
      <xdr:rowOff>28575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9467850" y="3876675"/>
          <a:ext cx="22860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95250</xdr:colOff>
      <xdr:row>21</xdr:row>
      <xdr:rowOff>161925</xdr:rowOff>
    </xdr:from>
    <xdr:to>
      <xdr:col>11</xdr:col>
      <xdr:colOff>590550</xdr:colOff>
      <xdr:row>22</xdr:row>
      <xdr:rowOff>133350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H="1">
          <a:off x="7848600" y="4362450"/>
          <a:ext cx="1752600" cy="161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19</xdr:row>
      <xdr:rowOff>85725</xdr:rowOff>
    </xdr:from>
    <xdr:to>
      <xdr:col>11</xdr:col>
      <xdr:colOff>28575</xdr:colOff>
      <xdr:row>21</xdr:row>
      <xdr:rowOff>104775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7934325" y="3886200"/>
          <a:ext cx="1104900" cy="4191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28575</xdr:colOff>
      <xdr:row>20</xdr:row>
      <xdr:rowOff>95250</xdr:rowOff>
    </xdr:from>
    <xdr:to>
      <xdr:col>11</xdr:col>
      <xdr:colOff>600075</xdr:colOff>
      <xdr:row>21</xdr:row>
      <xdr:rowOff>85725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>
          <a:stCxn id="7" idx="6"/>
        </xdr:cNvCxnSpPr>
      </xdr:nvCxnSpPr>
      <xdr:spPr>
        <a:xfrm>
          <a:off x="9039225" y="4095750"/>
          <a:ext cx="571500" cy="1905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1</xdr:row>
      <xdr:rowOff>133350</xdr:rowOff>
    </xdr:from>
    <xdr:to>
      <xdr:col>7</xdr:col>
      <xdr:colOff>457200</xdr:colOff>
      <xdr:row>3</xdr:row>
      <xdr:rowOff>85725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AAB27F36-401F-4A24-9661-6776F834ADCC}"/>
            </a:ext>
          </a:extLst>
        </xdr:cNvPr>
        <xdr:cNvCxnSpPr/>
      </xdr:nvCxnSpPr>
      <xdr:spPr>
        <a:xfrm flipV="1">
          <a:off x="5276850" y="504825"/>
          <a:ext cx="4095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</xdr:row>
      <xdr:rowOff>114300</xdr:rowOff>
    </xdr:from>
    <xdr:to>
      <xdr:col>7</xdr:col>
      <xdr:colOff>457200</xdr:colOff>
      <xdr:row>4</xdr:row>
      <xdr:rowOff>104775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A28D3024-1E07-45E1-8B9D-613BA8C4E58A}"/>
            </a:ext>
          </a:extLst>
        </xdr:cNvPr>
        <xdr:cNvCxnSpPr/>
      </xdr:nvCxnSpPr>
      <xdr:spPr>
        <a:xfrm flipV="1">
          <a:off x="5248275" y="676275"/>
          <a:ext cx="438150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</xdr:row>
      <xdr:rowOff>123825</xdr:rowOff>
    </xdr:from>
    <xdr:to>
      <xdr:col>7</xdr:col>
      <xdr:colOff>438150</xdr:colOff>
      <xdr:row>6</xdr:row>
      <xdr:rowOff>123825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80D2FE35-9E28-44B3-9C4D-5903243AA6A2}"/>
            </a:ext>
          </a:extLst>
        </xdr:cNvPr>
        <xdr:cNvCxnSpPr/>
      </xdr:nvCxnSpPr>
      <xdr:spPr>
        <a:xfrm flipV="1">
          <a:off x="5229225" y="876300"/>
          <a:ext cx="43815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</xdr:row>
      <xdr:rowOff>142875</xdr:rowOff>
    </xdr:from>
    <xdr:to>
      <xdr:col>8</xdr:col>
      <xdr:colOff>466725</xdr:colOff>
      <xdr:row>5</xdr:row>
      <xdr:rowOff>114300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0E0013D9-B71A-4E3C-AE94-82C4DE279D90}"/>
            </a:ext>
          </a:extLst>
        </xdr:cNvPr>
        <xdr:cNvCxnSpPr/>
      </xdr:nvCxnSpPr>
      <xdr:spPr>
        <a:xfrm flipV="1">
          <a:off x="5238750" y="895350"/>
          <a:ext cx="154305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0</xdr:row>
      <xdr:rowOff>133298</xdr:rowOff>
    </xdr:from>
    <xdr:to>
      <xdr:col>8</xdr:col>
      <xdr:colOff>514350</xdr:colOff>
      <xdr:row>1</xdr:row>
      <xdr:rowOff>104775</xdr:rowOff>
    </xdr:to>
    <xdr:sp macro="" textlink="">
      <xdr:nvSpPr>
        <xdr:cNvPr id="16" name="Forma Livre: Forma 15">
          <a:extLst>
            <a:ext uri="{FF2B5EF4-FFF2-40B4-BE49-F238E27FC236}">
              <a16:creationId xmlns:a16="http://schemas.microsoft.com/office/drawing/2014/main" id="{C4B1996B-93A1-4BD4-81E1-828CD40D9B37}"/>
            </a:ext>
          </a:extLst>
        </xdr:cNvPr>
        <xdr:cNvSpPr/>
      </xdr:nvSpPr>
      <xdr:spPr>
        <a:xfrm>
          <a:off x="5238750" y="133298"/>
          <a:ext cx="1590675" cy="342952"/>
        </a:xfrm>
        <a:custGeom>
          <a:avLst/>
          <a:gdLst>
            <a:gd name="connsiteX0" fmla="*/ 0 w 1590675"/>
            <a:gd name="connsiteY0" fmla="*/ 342952 h 342952"/>
            <a:gd name="connsiteX1" fmla="*/ 866775 w 1590675"/>
            <a:gd name="connsiteY1" fmla="*/ 52 h 342952"/>
            <a:gd name="connsiteX2" fmla="*/ 1590675 w 1590675"/>
            <a:gd name="connsiteY2" fmla="*/ 314377 h 342952"/>
            <a:gd name="connsiteX3" fmla="*/ 1590675 w 1590675"/>
            <a:gd name="connsiteY3" fmla="*/ 314377 h 3429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90675" h="342952">
              <a:moveTo>
                <a:pt x="0" y="342952"/>
              </a:moveTo>
              <a:cubicBezTo>
                <a:pt x="300831" y="173883"/>
                <a:pt x="601663" y="4814"/>
                <a:pt x="866775" y="52"/>
              </a:cubicBezTo>
              <a:cubicBezTo>
                <a:pt x="1131887" y="-4710"/>
                <a:pt x="1590675" y="314377"/>
                <a:pt x="1590675" y="314377"/>
              </a:cubicBezTo>
              <a:lnTo>
                <a:pt x="1590675" y="314377"/>
              </a:lnTo>
            </a:path>
          </a:pathLst>
        </a:custGeom>
        <a:noFill/>
        <a:ln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19050</xdr:colOff>
      <xdr:row>0</xdr:row>
      <xdr:rowOff>304800</xdr:rowOff>
    </xdr:from>
    <xdr:to>
      <xdr:col>8</xdr:col>
      <xdr:colOff>523875</xdr:colOff>
      <xdr:row>2</xdr:row>
      <xdr:rowOff>85777</xdr:rowOff>
    </xdr:to>
    <xdr:sp macro="" textlink="">
      <xdr:nvSpPr>
        <xdr:cNvPr id="17" name="Forma Livre: Forma 16">
          <a:extLst>
            <a:ext uri="{FF2B5EF4-FFF2-40B4-BE49-F238E27FC236}">
              <a16:creationId xmlns:a16="http://schemas.microsoft.com/office/drawing/2014/main" id="{60192C43-845E-44A9-90C6-4D095BC72017}"/>
            </a:ext>
          </a:extLst>
        </xdr:cNvPr>
        <xdr:cNvSpPr/>
      </xdr:nvSpPr>
      <xdr:spPr>
        <a:xfrm>
          <a:off x="5248275" y="304800"/>
          <a:ext cx="1590675" cy="342952"/>
        </a:xfrm>
        <a:custGeom>
          <a:avLst/>
          <a:gdLst>
            <a:gd name="connsiteX0" fmla="*/ 0 w 1590675"/>
            <a:gd name="connsiteY0" fmla="*/ 342952 h 342952"/>
            <a:gd name="connsiteX1" fmla="*/ 866775 w 1590675"/>
            <a:gd name="connsiteY1" fmla="*/ 52 h 342952"/>
            <a:gd name="connsiteX2" fmla="*/ 1590675 w 1590675"/>
            <a:gd name="connsiteY2" fmla="*/ 314377 h 342952"/>
            <a:gd name="connsiteX3" fmla="*/ 1590675 w 1590675"/>
            <a:gd name="connsiteY3" fmla="*/ 314377 h 3429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90675" h="342952">
              <a:moveTo>
                <a:pt x="0" y="342952"/>
              </a:moveTo>
              <a:cubicBezTo>
                <a:pt x="300831" y="173883"/>
                <a:pt x="601663" y="4814"/>
                <a:pt x="866775" y="52"/>
              </a:cubicBezTo>
              <a:cubicBezTo>
                <a:pt x="1131887" y="-4710"/>
                <a:pt x="1590675" y="314377"/>
                <a:pt x="1590675" y="314377"/>
              </a:cubicBezTo>
              <a:lnTo>
                <a:pt x="1590675" y="314377"/>
              </a:lnTo>
            </a:path>
          </a:pathLst>
        </a:custGeom>
        <a:noFill/>
        <a:ln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190499</xdr:colOff>
      <xdr:row>2</xdr:row>
      <xdr:rowOff>85726</xdr:rowOff>
    </xdr:from>
    <xdr:to>
      <xdr:col>4</xdr:col>
      <xdr:colOff>38099</xdr:colOff>
      <xdr:row>21</xdr:row>
      <xdr:rowOff>19051</xdr:rowOff>
    </xdr:to>
    <xdr:sp macro="" textlink="">
      <xdr:nvSpPr>
        <xdr:cNvPr id="18" name="Chave Esquerda 17">
          <a:extLst>
            <a:ext uri="{FF2B5EF4-FFF2-40B4-BE49-F238E27FC236}">
              <a16:creationId xmlns:a16="http://schemas.microsoft.com/office/drawing/2014/main" id="{6487EEB1-8966-4C90-AD96-6424923DD5CD}"/>
            </a:ext>
          </a:extLst>
        </xdr:cNvPr>
        <xdr:cNvSpPr/>
      </xdr:nvSpPr>
      <xdr:spPr>
        <a:xfrm>
          <a:off x="3114674" y="647701"/>
          <a:ext cx="238125" cy="3657600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12</xdr:col>
      <xdr:colOff>247650</xdr:colOff>
      <xdr:row>22</xdr:row>
      <xdr:rowOff>76201</xdr:rowOff>
    </xdr:from>
    <xdr:to>
      <xdr:col>17</xdr:col>
      <xdr:colOff>409575</xdr:colOff>
      <xdr:row>35</xdr:row>
      <xdr:rowOff>41241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C0143396-BC99-4580-8A9D-6CC86A296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05925" y="4552951"/>
          <a:ext cx="3114675" cy="24415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nds/Google%20Drive/Uni/simul/distribuicao_normal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.se"/>
      <sheetName val="graf"/>
      <sheetName val="filtro"/>
      <sheetName val="VF"/>
      <sheetName val="filtroavanc"/>
      <sheetName val="funcoes"/>
      <sheetName val="transposto"/>
      <sheetName val="x1"/>
      <sheetName val="s1"/>
      <sheetName val="Plan1"/>
    </sheetNames>
    <sheetDataSet>
      <sheetData sheetId="0"/>
      <sheetData sheetId="1"/>
      <sheetData sheetId="2"/>
      <sheetData sheetId="3">
        <row r="1">
          <cell r="B1">
            <v>5.8999999999999999E-3</v>
          </cell>
        </row>
      </sheetData>
      <sheetData sheetId="4"/>
      <sheetData sheetId="5"/>
      <sheetData sheetId="6"/>
      <sheetData sheetId="7">
        <row r="8">
          <cell r="D8">
            <v>1</v>
          </cell>
        </row>
      </sheetData>
      <sheetData sheetId="8"/>
      <sheetData sheetId="9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x1__1" connectionId="1" xr16:uid="{00000000-0016-0000-0000-000000000000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0397A2-D3FB-41DF-AF2A-FF58731E3712}" name="Tabela1" displayName="Tabela1" ref="E1:F993" totalsRowShown="0">
  <autoFilter ref="E1:F993" xr:uid="{22B3D758-AC23-4776-96D9-7E85B4B33767}"/>
  <tableColumns count="2">
    <tableColumn id="1" xr3:uid="{18774B14-99B6-4DAF-8F91-FA72F7EAC24B}" name="Coluna1"/>
    <tableColumn id="2" xr3:uid="{FDF7DA4A-3E63-433C-9A3C-95A2BE28ED70}" name="Colun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ste%20T%20e%20F%202021.xlsx" TargetMode="External"/><Relationship Id="rId6" Type="http://schemas.openxmlformats.org/officeDocument/2006/relationships/comments" Target="../comments1.xml"/><Relationship Id="rId5" Type="http://schemas.openxmlformats.org/officeDocument/2006/relationships/queryTable" Target="../queryTables/query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zoomScaleNormal="100" zoomScalePageLayoutView="125" workbookViewId="0">
      <selection activeCell="U18" sqref="U18"/>
    </sheetView>
  </sheetViews>
  <sheetFormatPr defaultColWidth="8.85546875" defaultRowHeight="15" x14ac:dyDescent="0.25"/>
  <cols>
    <col min="1" max="1" width="12" bestFit="1" customWidth="1"/>
    <col min="3" max="3" width="9.85546875" customWidth="1"/>
    <col min="12" max="12" width="9.7109375" customWidth="1"/>
  </cols>
  <sheetData>
    <row r="1" spans="1:18" ht="18.75" x14ac:dyDescent="0.3">
      <c r="A1" s="17">
        <v>14.42371874</v>
      </c>
      <c r="C1" s="59" t="s">
        <v>82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18" x14ac:dyDescent="0.25">
      <c r="A2" s="17">
        <v>20.272395499999998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</row>
    <row r="3" spans="1:18" x14ac:dyDescent="0.25">
      <c r="A3" s="17">
        <v>16.126547550000002</v>
      </c>
      <c r="C3" s="53"/>
      <c r="D3" s="54"/>
      <c r="E3" s="53"/>
      <c r="F3" s="53"/>
      <c r="G3" s="53"/>
      <c r="H3" s="54" t="s">
        <v>96</v>
      </c>
      <c r="I3" s="53"/>
      <c r="J3" s="53"/>
      <c r="K3" s="53"/>
      <c r="L3" s="53"/>
      <c r="M3" s="53"/>
      <c r="N3" s="53"/>
      <c r="O3" s="53"/>
      <c r="P3" s="53"/>
      <c r="Q3" s="53"/>
      <c r="R3" s="53"/>
    </row>
    <row r="4" spans="1:18" x14ac:dyDescent="0.25">
      <c r="A4" s="17">
        <v>9.1676403549999996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</row>
    <row r="5" spans="1:18" x14ac:dyDescent="0.25">
      <c r="A5" s="17">
        <v>6.6220501799999996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</row>
    <row r="6" spans="1:18" x14ac:dyDescent="0.25">
      <c r="A6" s="17">
        <v>11.02301879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</row>
    <row r="7" spans="1:18" x14ac:dyDescent="0.25">
      <c r="A7" s="17">
        <v>7.0736561179999997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</row>
    <row r="8" spans="1:18" x14ac:dyDescent="0.25">
      <c r="A8" s="17">
        <v>11.192431210000001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</row>
    <row r="9" spans="1:18" x14ac:dyDescent="0.25">
      <c r="A9" s="17">
        <v>20.736204950000001</v>
      </c>
      <c r="C9" s="53"/>
      <c r="D9" s="53"/>
      <c r="E9" s="53"/>
      <c r="F9" s="53"/>
      <c r="G9" s="53"/>
      <c r="H9" s="53"/>
      <c r="I9" s="53"/>
      <c r="J9" s="53"/>
      <c r="K9" s="53"/>
      <c r="M9" s="65" t="s">
        <v>83</v>
      </c>
      <c r="N9" s="53"/>
      <c r="O9" s="53"/>
      <c r="P9" s="53"/>
      <c r="Q9" s="53"/>
      <c r="R9" s="53"/>
    </row>
    <row r="10" spans="1:18" x14ac:dyDescent="0.25">
      <c r="A10" s="17">
        <v>20.360238320000001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</row>
    <row r="11" spans="1:18" x14ac:dyDescent="0.25">
      <c r="A11" s="11">
        <v>11.84624636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</row>
    <row r="12" spans="1:18" x14ac:dyDescent="0.25">
      <c r="A12" s="11">
        <v>7.5258840820000001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</row>
    <row r="13" spans="1:18" x14ac:dyDescent="0.25">
      <c r="A13" s="11">
        <v>11.898729810000001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30" t="s">
        <v>99</v>
      </c>
      <c r="N13" s="53"/>
      <c r="O13" s="53"/>
      <c r="P13" s="53"/>
      <c r="Q13" s="53"/>
      <c r="R13" s="53"/>
    </row>
    <row r="14" spans="1:18" ht="16.5" customHeight="1" x14ac:dyDescent="0.25">
      <c r="A14" s="11">
        <v>10.03270058</v>
      </c>
      <c r="C14" s="68"/>
      <c r="D14" s="68"/>
      <c r="E14" s="55"/>
      <c r="F14" s="56"/>
      <c r="G14" s="55"/>
      <c r="H14" s="56"/>
      <c r="I14" s="53"/>
      <c r="J14" s="53"/>
      <c r="K14" s="55"/>
      <c r="L14" s="55"/>
      <c r="M14" s="54" t="s">
        <v>88</v>
      </c>
      <c r="N14" s="53"/>
      <c r="O14" s="53"/>
      <c r="P14" s="57"/>
      <c r="Q14" s="68"/>
      <c r="R14" s="68"/>
    </row>
    <row r="15" spans="1:18" x14ac:dyDescent="0.25">
      <c r="A15" s="11">
        <v>10.903902929999999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62" t="s">
        <v>89</v>
      </c>
      <c r="N15" s="53"/>
      <c r="O15" s="53"/>
      <c r="P15" s="53"/>
      <c r="Q15" s="53"/>
      <c r="R15" s="53"/>
    </row>
    <row r="16" spans="1:18" x14ac:dyDescent="0.25">
      <c r="A16" s="11">
        <v>6.1023358859999997</v>
      </c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61" t="s">
        <v>90</v>
      </c>
      <c r="N16" s="53"/>
      <c r="O16" s="53"/>
      <c r="P16" s="53"/>
      <c r="Q16" s="53"/>
      <c r="R16" s="53"/>
    </row>
    <row r="17" spans="1:18" x14ac:dyDescent="0.25">
      <c r="A17" s="11">
        <v>11.1727171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</row>
    <row r="18" spans="1:18" x14ac:dyDescent="0.25">
      <c r="A18" s="11">
        <v>6.5301310509999997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</row>
    <row r="19" spans="1:18" x14ac:dyDescent="0.25">
      <c r="A19" s="11">
        <v>18.606902229999999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60" t="s">
        <v>104</v>
      </c>
      <c r="N19" s="53"/>
      <c r="O19" s="53"/>
      <c r="P19" s="53"/>
      <c r="Q19" s="53"/>
      <c r="R19" s="53"/>
    </row>
    <row r="20" spans="1:18" x14ac:dyDescent="0.25">
      <c r="A20" s="11">
        <v>17.709295310000002</v>
      </c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</row>
    <row r="21" spans="1:18" x14ac:dyDescent="0.25">
      <c r="C21" s="53"/>
      <c r="D21" s="58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</row>
    <row r="22" spans="1:18" x14ac:dyDescent="0.25"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</row>
    <row r="23" spans="1:18" x14ac:dyDescent="0.25"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</row>
    <row r="24" spans="1:18" x14ac:dyDescent="0.25"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</row>
    <row r="25" spans="1:18" x14ac:dyDescent="0.25">
      <c r="D25" s="66" t="s">
        <v>46</v>
      </c>
      <c r="E25" s="50" t="s">
        <v>91</v>
      </c>
      <c r="K25" s="66" t="s">
        <v>92</v>
      </c>
    </row>
  </sheetData>
  <mergeCells count="2">
    <mergeCell ref="C14:D14"/>
    <mergeCell ref="Q14:R14"/>
  </mergeCells>
  <hyperlinks>
    <hyperlink ref="M9" r:id="rId1" location="'soma ranks'!A1" xr:uid="{D689D6D6-A2C6-4EB4-978B-27C4E2CCBAF0}"/>
    <hyperlink ref="D25" location="'teste F'!A1" display="Teste F" xr:uid="{9197615B-F28E-4B1A-AED8-5745F2B86D67}"/>
    <hyperlink ref="K25" location="'teste T'!A1" display="(médias convergem?)" xr:uid="{6C62A95A-81EB-4B4D-9ECE-C0693A070F9A}"/>
  </hyperlinks>
  <pageMargins left="0.511811024" right="0.511811024" top="0.78740157499999996" bottom="0.78740157499999996" header="0.31496062000000002" footer="0.31496062000000002"/>
  <pageSetup paperSize="9" orientation="portrait" r:id="rId2"/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"/>
  <sheetViews>
    <sheetView workbookViewId="0">
      <selection activeCell="B6" sqref="B6"/>
    </sheetView>
  </sheetViews>
  <sheetFormatPr defaultColWidth="8.85546875" defaultRowHeight="15" x14ac:dyDescent="0.25"/>
  <cols>
    <col min="1" max="1" width="10.42578125" customWidth="1"/>
    <col min="2" max="2" width="14.42578125" customWidth="1"/>
    <col min="5" max="5" width="17.85546875" customWidth="1"/>
    <col min="7" max="7" width="12.7109375" customWidth="1"/>
  </cols>
  <sheetData>
    <row r="1" spans="1:13" x14ac:dyDescent="0.25">
      <c r="B1" s="2" t="s">
        <v>17</v>
      </c>
    </row>
    <row r="2" spans="1:13" x14ac:dyDescent="0.25">
      <c r="A2" s="14">
        <f>'teste T'!A16</f>
        <v>2.5</v>
      </c>
      <c r="B2" s="2" t="s">
        <v>18</v>
      </c>
      <c r="C2" s="69" t="s">
        <v>47</v>
      </c>
      <c r="D2" s="69"/>
    </row>
    <row r="3" spans="1:13" x14ac:dyDescent="0.25">
      <c r="A3" s="10">
        <f>'teste T'!B16</f>
        <v>1.3444444444444441</v>
      </c>
      <c r="B3" s="2" t="s">
        <v>19</v>
      </c>
      <c r="C3" s="69"/>
      <c r="D3" s="69"/>
    </row>
    <row r="5" spans="1:13" x14ac:dyDescent="0.25">
      <c r="M5" t="s">
        <v>30</v>
      </c>
    </row>
    <row r="6" spans="1:13" x14ac:dyDescent="0.25">
      <c r="A6" s="3" t="s">
        <v>97</v>
      </c>
      <c r="B6" s="26">
        <f>A2/A3</f>
        <v>1.8595041322314054</v>
      </c>
      <c r="M6" t="s">
        <v>31</v>
      </c>
    </row>
    <row r="7" spans="1:13" x14ac:dyDescent="0.25">
      <c r="M7" t="s">
        <v>32</v>
      </c>
    </row>
    <row r="10" spans="1:13" ht="18" x14ac:dyDescent="0.35">
      <c r="A10" t="s">
        <v>20</v>
      </c>
      <c r="B10" s="33">
        <v>9</v>
      </c>
      <c r="I10" s="21" t="s">
        <v>12</v>
      </c>
      <c r="J10" s="29" t="s">
        <v>33</v>
      </c>
    </row>
    <row r="11" spans="1:13" x14ac:dyDescent="0.25">
      <c r="A11" t="s">
        <v>27</v>
      </c>
      <c r="E11" t="s">
        <v>21</v>
      </c>
    </row>
    <row r="12" spans="1:13" ht="19.5" thickBot="1" x14ac:dyDescent="0.4">
      <c r="A12" t="s">
        <v>25</v>
      </c>
      <c r="B12" t="s">
        <v>28</v>
      </c>
      <c r="I12" s="23" t="s">
        <v>98</v>
      </c>
    </row>
    <row r="13" spans="1:13" x14ac:dyDescent="0.25">
      <c r="A13" t="s">
        <v>26</v>
      </c>
      <c r="B13" t="s">
        <v>29</v>
      </c>
      <c r="E13" s="9"/>
      <c r="F13" s="9" t="s">
        <v>15</v>
      </c>
      <c r="G13" s="9" t="s">
        <v>16</v>
      </c>
    </row>
    <row r="14" spans="1:13" x14ac:dyDescent="0.25">
      <c r="E14" s="7" t="s">
        <v>1</v>
      </c>
      <c r="F14" s="7">
        <v>13.6997901713</v>
      </c>
      <c r="G14" s="7">
        <v>11.2328845339</v>
      </c>
    </row>
    <row r="15" spans="1:13" x14ac:dyDescent="0.25">
      <c r="A15" t="s">
        <v>48</v>
      </c>
      <c r="E15" s="7" t="s">
        <v>2</v>
      </c>
      <c r="F15" s="7">
        <v>30.164162117403926</v>
      </c>
      <c r="G15" s="7">
        <v>17.874684313710077</v>
      </c>
    </row>
    <row r="16" spans="1:13" x14ac:dyDescent="0.25">
      <c r="A16" t="s">
        <v>49</v>
      </c>
      <c r="E16" s="7" t="s">
        <v>3</v>
      </c>
      <c r="F16" s="7">
        <v>10</v>
      </c>
      <c r="G16" s="7">
        <v>10</v>
      </c>
    </row>
    <row r="17" spans="5:10" x14ac:dyDescent="0.25">
      <c r="E17" s="7" t="s">
        <v>6</v>
      </c>
      <c r="F17" s="7">
        <v>9</v>
      </c>
      <c r="G17" s="7">
        <v>9</v>
      </c>
    </row>
    <row r="18" spans="5:10" x14ac:dyDescent="0.25">
      <c r="E18" s="7" t="s">
        <v>22</v>
      </c>
      <c r="F18" s="27">
        <v>1.6875353761782348</v>
      </c>
      <c r="G18" s="7"/>
    </row>
    <row r="19" spans="5:10" x14ac:dyDescent="0.25">
      <c r="E19" s="7" t="s">
        <v>23</v>
      </c>
      <c r="F19" s="7">
        <v>0.22384266084989698</v>
      </c>
      <c r="G19" s="7"/>
    </row>
    <row r="20" spans="5:10" ht="15.75" thickBot="1" x14ac:dyDescent="0.3">
      <c r="E20" s="8" t="s">
        <v>24</v>
      </c>
      <c r="F20" s="28">
        <v>3.17889310445827</v>
      </c>
      <c r="G20" s="8"/>
    </row>
    <row r="25" spans="5:10" ht="21" x14ac:dyDescent="0.35">
      <c r="I25" t="s">
        <v>50</v>
      </c>
      <c r="J25" s="36" t="s">
        <v>51</v>
      </c>
    </row>
    <row r="28" spans="5:10" x14ac:dyDescent="0.25">
      <c r="E28" s="38"/>
      <c r="F28" s="38"/>
      <c r="G28" s="38"/>
    </row>
    <row r="29" spans="5:10" x14ac:dyDescent="0.25">
      <c r="E29" s="39"/>
      <c r="F29" s="39"/>
      <c r="G29" s="39"/>
    </row>
    <row r="30" spans="5:10" x14ac:dyDescent="0.25">
      <c r="E30" s="7"/>
      <c r="F30" s="7"/>
      <c r="G30" s="7"/>
    </row>
    <row r="31" spans="5:10" x14ac:dyDescent="0.25">
      <c r="E31" s="7"/>
      <c r="F31" s="7"/>
      <c r="G31" s="7"/>
    </row>
    <row r="32" spans="5:10" x14ac:dyDescent="0.25">
      <c r="E32" s="7"/>
      <c r="F32" s="7"/>
      <c r="G32" s="7"/>
    </row>
    <row r="33" spans="5:7" x14ac:dyDescent="0.25">
      <c r="E33" s="7"/>
      <c r="F33" s="7"/>
      <c r="G33" s="7"/>
    </row>
    <row r="34" spans="5:7" x14ac:dyDescent="0.25">
      <c r="E34" s="7"/>
      <c r="F34" s="7"/>
      <c r="G34" s="7"/>
    </row>
    <row r="35" spans="5:7" x14ac:dyDescent="0.25">
      <c r="E35" s="7"/>
      <c r="F35" s="7"/>
      <c r="G35" s="7"/>
    </row>
    <row r="36" spans="5:7" x14ac:dyDescent="0.25">
      <c r="E36" s="7"/>
      <c r="F36" s="7"/>
      <c r="G36" s="7"/>
    </row>
  </sheetData>
  <mergeCells count="1">
    <mergeCell ref="C2:D3"/>
  </mergeCells>
  <pageMargins left="0.511811024" right="0.511811024" top="0.78740157499999996" bottom="0.78740157499999996" header="0.31496062000000002" footer="0.3149606200000000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4"/>
  <sheetViews>
    <sheetView tabSelected="1" zoomScaleNormal="100" zoomScalePageLayoutView="125" workbookViewId="0">
      <selection activeCell="I7" sqref="I7"/>
    </sheetView>
  </sheetViews>
  <sheetFormatPr defaultColWidth="8.85546875" defaultRowHeight="15" x14ac:dyDescent="0.25"/>
  <cols>
    <col min="11" max="11" width="30.140625" customWidth="1"/>
    <col min="12" max="12" width="18.140625" customWidth="1"/>
    <col min="13" max="13" width="17.7109375" customWidth="1"/>
  </cols>
  <sheetData>
    <row r="1" spans="1:15" x14ac:dyDescent="0.25">
      <c r="A1" t="s">
        <v>110</v>
      </c>
    </row>
    <row r="2" spans="1:15" x14ac:dyDescent="0.25">
      <c r="A2" t="s">
        <v>109</v>
      </c>
    </row>
    <row r="4" spans="1:15" ht="26.45" customHeight="1" x14ac:dyDescent="0.35">
      <c r="A4" s="6" t="s">
        <v>15</v>
      </c>
      <c r="B4" s="6" t="s">
        <v>16</v>
      </c>
      <c r="D4" s="1" t="s">
        <v>55</v>
      </c>
      <c r="E4" s="1" t="s">
        <v>56</v>
      </c>
      <c r="F4" s="1" t="s">
        <v>57</v>
      </c>
      <c r="G4" s="1" t="s">
        <v>58</v>
      </c>
      <c r="H4" s="1"/>
    </row>
    <row r="5" spans="1:15" ht="18.75" x14ac:dyDescent="0.35">
      <c r="A5" s="19">
        <v>24</v>
      </c>
      <c r="B5" s="18">
        <v>24</v>
      </c>
      <c r="F5" s="1" t="s">
        <v>59</v>
      </c>
      <c r="G5" s="1" t="s">
        <v>60</v>
      </c>
      <c r="K5" t="s">
        <v>0</v>
      </c>
    </row>
    <row r="6" spans="1:15" ht="15.75" thickBot="1" x14ac:dyDescent="0.3">
      <c r="A6" s="19">
        <v>23</v>
      </c>
      <c r="B6" s="18">
        <v>27</v>
      </c>
    </row>
    <row r="7" spans="1:15" x14ac:dyDescent="0.25">
      <c r="A7" s="19">
        <v>24</v>
      </c>
      <c r="B7" s="18">
        <v>26</v>
      </c>
      <c r="D7">
        <f>ABS(media_a  - media_b)</f>
        <v>1.1999999999999993</v>
      </c>
      <c r="F7">
        <f>10*10*(10+10-2)</f>
        <v>1800</v>
      </c>
      <c r="K7" s="9"/>
      <c r="L7" s="9" t="s">
        <v>15</v>
      </c>
      <c r="M7" s="9" t="s">
        <v>16</v>
      </c>
    </row>
    <row r="8" spans="1:15" x14ac:dyDescent="0.25">
      <c r="A8" s="19">
        <v>25</v>
      </c>
      <c r="B8" s="18">
        <v>26</v>
      </c>
      <c r="D8">
        <f>SQRT(9*A16+9*B16)</f>
        <v>5.8821764679410968</v>
      </c>
      <c r="F8">
        <f>10+10</f>
        <v>20</v>
      </c>
      <c r="K8" s="7">
        <v>22</v>
      </c>
      <c r="L8" s="25">
        <v>13.6997901713</v>
      </c>
      <c r="M8" s="25">
        <v>11.2328845339</v>
      </c>
    </row>
    <row r="9" spans="1:15" x14ac:dyDescent="0.25">
      <c r="A9" s="19">
        <v>25</v>
      </c>
      <c r="B9" s="18">
        <v>27</v>
      </c>
      <c r="K9" s="7" t="s">
        <v>2</v>
      </c>
      <c r="L9" s="24">
        <v>30.164162117403926</v>
      </c>
      <c r="M9" s="24">
        <v>17.874684313710077</v>
      </c>
    </row>
    <row r="10" spans="1:15" ht="15.75" x14ac:dyDescent="0.25">
      <c r="A10" s="19">
        <v>26</v>
      </c>
      <c r="B10" s="18">
        <v>27</v>
      </c>
      <c r="D10">
        <f>D7/D8</f>
        <v>0.20400612027541365</v>
      </c>
      <c r="F10">
        <f>SQRT(F7/F8)</f>
        <v>9.4868329805051381</v>
      </c>
      <c r="G10" s="49" t="s">
        <v>44</v>
      </c>
      <c r="H10" s="67">
        <f>D10*F10</f>
        <v>1.9353719900536921</v>
      </c>
      <c r="K10" s="7" t="s">
        <v>3</v>
      </c>
      <c r="L10" s="7">
        <v>10</v>
      </c>
      <c r="M10" s="7">
        <v>10</v>
      </c>
    </row>
    <row r="11" spans="1:15" x14ac:dyDescent="0.25">
      <c r="A11" s="19">
        <v>26</v>
      </c>
      <c r="B11" s="18">
        <v>28</v>
      </c>
      <c r="K11" s="7" t="s">
        <v>4</v>
      </c>
      <c r="L11" s="7">
        <v>24.019423215557001</v>
      </c>
      <c r="M11" s="7"/>
    </row>
    <row r="12" spans="1:15" ht="17.25" customHeight="1" x14ac:dyDescent="0.25">
      <c r="A12" s="19">
        <v>28</v>
      </c>
      <c r="B12" s="18">
        <v>27</v>
      </c>
      <c r="D12" s="3" t="s">
        <v>13</v>
      </c>
      <c r="E12" s="37" t="s">
        <v>14</v>
      </c>
      <c r="K12" s="7" t="s">
        <v>5</v>
      </c>
      <c r="L12" s="7">
        <v>0</v>
      </c>
      <c r="M12" s="7"/>
    </row>
    <row r="13" spans="1:15" ht="15.75" customHeight="1" x14ac:dyDescent="0.35">
      <c r="A13" s="19">
        <v>27</v>
      </c>
      <c r="B13" s="18">
        <v>28</v>
      </c>
      <c r="D13" s="21" t="s">
        <v>12</v>
      </c>
      <c r="E13" s="20" t="s">
        <v>34</v>
      </c>
      <c r="K13" s="7" t="s">
        <v>6</v>
      </c>
      <c r="L13" s="7">
        <v>18</v>
      </c>
      <c r="M13" s="7"/>
    </row>
    <row r="14" spans="1:15" ht="19.5" x14ac:dyDescent="0.35">
      <c r="A14" s="19">
        <v>27</v>
      </c>
      <c r="B14" s="18">
        <v>27</v>
      </c>
      <c r="D14" s="23" t="s">
        <v>52</v>
      </c>
      <c r="K14" s="7" t="s">
        <v>7</v>
      </c>
      <c r="L14" s="16">
        <v>1.1255278675948812</v>
      </c>
      <c r="M14" s="7"/>
    </row>
    <row r="15" spans="1:15" x14ac:dyDescent="0.25">
      <c r="A15" s="12">
        <f>AVERAGE(A5:A14)</f>
        <v>25.5</v>
      </c>
      <c r="B15" s="12">
        <f>AVERAGE(B5:B14)</f>
        <v>26.7</v>
      </c>
      <c r="K15" s="7" t="s">
        <v>8</v>
      </c>
      <c r="L15" s="7">
        <v>0.13757475226338006</v>
      </c>
      <c r="M15" s="7"/>
    </row>
    <row r="16" spans="1:15" x14ac:dyDescent="0.25">
      <c r="A16" s="14">
        <f>_xlfn.VAR.S(A5:A14)</f>
        <v>2.5</v>
      </c>
      <c r="B16" s="14">
        <f>_xlfn.VAR.S(B5:B14)</f>
        <v>1.3444444444444441</v>
      </c>
      <c r="K16" s="7" t="s">
        <v>9</v>
      </c>
      <c r="L16" s="7">
        <v>1.7340636066175394</v>
      </c>
      <c r="M16" s="7"/>
      <c r="O16" t="s">
        <v>63</v>
      </c>
    </row>
    <row r="17" spans="1:14" x14ac:dyDescent="0.25">
      <c r="A17" s="1">
        <f>SQRT(A16)</f>
        <v>1.5811388300841898</v>
      </c>
      <c r="B17" s="1">
        <f>SQRT(B16)</f>
        <v>1.1595018087284057</v>
      </c>
      <c r="K17" s="7" t="s">
        <v>10</v>
      </c>
      <c r="L17" s="7">
        <v>0.27514950452676012</v>
      </c>
      <c r="M17" s="7"/>
    </row>
    <row r="18" spans="1:14" ht="15.75" thickBot="1" x14ac:dyDescent="0.3">
      <c r="A18" s="13">
        <f>(A5-media_a)^2</f>
        <v>2.25</v>
      </c>
      <c r="K18" s="8" t="s">
        <v>11</v>
      </c>
      <c r="L18" s="22">
        <v>2.1009220402410378</v>
      </c>
      <c r="M18" s="8"/>
    </row>
    <row r="19" spans="1:14" x14ac:dyDescent="0.25">
      <c r="A19" s="13">
        <f t="shared" ref="A19:A27" si="0">(A6-media_a)^2</f>
        <v>6.25</v>
      </c>
    </row>
    <row r="20" spans="1:14" x14ac:dyDescent="0.25">
      <c r="A20" s="13">
        <f t="shared" si="0"/>
        <v>2.25</v>
      </c>
      <c r="L20" s="31" t="s">
        <v>62</v>
      </c>
      <c r="M20" s="20">
        <v>0.05</v>
      </c>
      <c r="N20" t="s">
        <v>45</v>
      </c>
    </row>
    <row r="21" spans="1:14" x14ac:dyDescent="0.25">
      <c r="A21" s="13">
        <f t="shared" si="0"/>
        <v>0.25</v>
      </c>
    </row>
    <row r="22" spans="1:14" ht="18" x14ac:dyDescent="0.35">
      <c r="A22" s="13">
        <f t="shared" si="0"/>
        <v>0.25</v>
      </c>
      <c r="K22" t="s">
        <v>53</v>
      </c>
    </row>
    <row r="23" spans="1:14" x14ac:dyDescent="0.25">
      <c r="A23" s="13">
        <f t="shared" si="0"/>
        <v>0.25</v>
      </c>
      <c r="K23" s="6" t="s">
        <v>54</v>
      </c>
    </row>
    <row r="24" spans="1:14" x14ac:dyDescent="0.25">
      <c r="A24" s="13">
        <f t="shared" si="0"/>
        <v>0.25</v>
      </c>
    </row>
    <row r="25" spans="1:14" x14ac:dyDescent="0.25">
      <c r="A25" s="13">
        <f t="shared" si="0"/>
        <v>6.25</v>
      </c>
    </row>
    <row r="26" spans="1:14" x14ac:dyDescent="0.25">
      <c r="A26" s="13">
        <f t="shared" si="0"/>
        <v>2.25</v>
      </c>
    </row>
    <row r="27" spans="1:14" ht="18.75" x14ac:dyDescent="0.3">
      <c r="A27" s="13">
        <f t="shared" si="0"/>
        <v>2.25</v>
      </c>
      <c r="L27" s="35" t="s">
        <v>61</v>
      </c>
    </row>
    <row r="28" spans="1:14" x14ac:dyDescent="0.25">
      <c r="A28" s="15">
        <f>SUM(A18:A27)/9</f>
        <v>2.5</v>
      </c>
    </row>
    <row r="34" spans="5:5" x14ac:dyDescent="0.25">
      <c r="E34" s="32" t="s">
        <v>46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ADE0E-DA89-478D-8CF6-321B834D6E1D}">
  <dimension ref="B1:M1000"/>
  <sheetViews>
    <sheetView workbookViewId="0">
      <selection activeCell="M2" sqref="M2:M11"/>
    </sheetView>
  </sheetViews>
  <sheetFormatPr defaultRowHeight="15" x14ac:dyDescent="0.25"/>
  <cols>
    <col min="5" max="6" width="9.5703125" customWidth="1"/>
  </cols>
  <sheetData>
    <row r="1" spans="2:13" x14ac:dyDescent="0.25">
      <c r="B1">
        <v>523</v>
      </c>
      <c r="C1">
        <v>23</v>
      </c>
      <c r="E1" t="s">
        <v>105</v>
      </c>
      <c r="F1" t="s">
        <v>106</v>
      </c>
      <c r="L1" t="s">
        <v>107</v>
      </c>
      <c r="M1" t="s">
        <v>108</v>
      </c>
    </row>
    <row r="2" spans="2:13" x14ac:dyDescent="0.25">
      <c r="B2">
        <v>524</v>
      </c>
      <c r="C2">
        <v>23</v>
      </c>
      <c r="E2">
        <v>531</v>
      </c>
      <c r="F2">
        <v>22</v>
      </c>
      <c r="L2">
        <f>E12</f>
        <v>541</v>
      </c>
      <c r="M2">
        <f>F12</f>
        <v>24</v>
      </c>
    </row>
    <row r="3" spans="2:13" x14ac:dyDescent="0.25">
      <c r="B3">
        <v>525</v>
      </c>
      <c r="C3">
        <v>23</v>
      </c>
      <c r="E3">
        <v>532</v>
      </c>
      <c r="F3">
        <v>22</v>
      </c>
      <c r="L3">
        <f>E22</f>
        <v>551</v>
      </c>
      <c r="M3">
        <f>F22</f>
        <v>23</v>
      </c>
    </row>
    <row r="4" spans="2:13" x14ac:dyDescent="0.25">
      <c r="B4">
        <v>526</v>
      </c>
      <c r="C4">
        <v>23</v>
      </c>
      <c r="E4">
        <v>533</v>
      </c>
      <c r="F4">
        <v>22</v>
      </c>
      <c r="L4">
        <f>E32</f>
        <v>561</v>
      </c>
      <c r="M4">
        <f>F32</f>
        <v>24</v>
      </c>
    </row>
    <row r="5" spans="2:13" x14ac:dyDescent="0.25">
      <c r="B5">
        <v>527</v>
      </c>
      <c r="C5">
        <v>23</v>
      </c>
      <c r="E5">
        <v>534</v>
      </c>
      <c r="F5">
        <v>23</v>
      </c>
      <c r="L5">
        <f>E42</f>
        <v>571</v>
      </c>
      <c r="M5">
        <f>F42</f>
        <v>25</v>
      </c>
    </row>
    <row r="6" spans="2:13" x14ac:dyDescent="0.25">
      <c r="B6">
        <v>528</v>
      </c>
      <c r="C6">
        <v>23</v>
      </c>
      <c r="E6">
        <v>535</v>
      </c>
      <c r="F6">
        <v>22</v>
      </c>
      <c r="L6">
        <f>E52</f>
        <v>581</v>
      </c>
      <c r="M6">
        <f>F52</f>
        <v>25</v>
      </c>
    </row>
    <row r="7" spans="2:13" x14ac:dyDescent="0.25">
      <c r="B7">
        <v>529</v>
      </c>
      <c r="C7">
        <v>24</v>
      </c>
      <c r="E7">
        <v>536</v>
      </c>
      <c r="F7">
        <v>23</v>
      </c>
      <c r="L7">
        <f>E62</f>
        <v>591</v>
      </c>
      <c r="M7">
        <f>F62</f>
        <v>26</v>
      </c>
    </row>
    <row r="8" spans="2:13" x14ac:dyDescent="0.25">
      <c r="B8">
        <v>530</v>
      </c>
      <c r="C8">
        <v>23</v>
      </c>
      <c r="E8">
        <v>537</v>
      </c>
      <c r="F8">
        <v>23</v>
      </c>
      <c r="L8">
        <f>E72</f>
        <v>601</v>
      </c>
      <c r="M8">
        <f>F72</f>
        <v>26</v>
      </c>
    </row>
    <row r="9" spans="2:13" x14ac:dyDescent="0.25">
      <c r="B9">
        <v>531</v>
      </c>
      <c r="C9">
        <v>22</v>
      </c>
      <c r="E9">
        <v>538</v>
      </c>
      <c r="F9">
        <v>24</v>
      </c>
      <c r="L9">
        <f>E82</f>
        <v>611</v>
      </c>
      <c r="M9">
        <f>F82</f>
        <v>28</v>
      </c>
    </row>
    <row r="10" spans="2:13" x14ac:dyDescent="0.25">
      <c r="B10">
        <v>532</v>
      </c>
      <c r="C10">
        <v>22</v>
      </c>
      <c r="E10">
        <v>539</v>
      </c>
      <c r="F10">
        <v>24</v>
      </c>
      <c r="L10">
        <f>E92</f>
        <v>621</v>
      </c>
      <c r="M10">
        <f>F92</f>
        <v>27</v>
      </c>
    </row>
    <row r="11" spans="2:13" x14ac:dyDescent="0.25">
      <c r="B11">
        <v>533</v>
      </c>
      <c r="C11">
        <v>22</v>
      </c>
      <c r="E11">
        <v>540</v>
      </c>
      <c r="F11">
        <v>24</v>
      </c>
      <c r="L11">
        <f>E102</f>
        <v>631</v>
      </c>
      <c r="M11">
        <f>F102</f>
        <v>27</v>
      </c>
    </row>
    <row r="12" spans="2:13" x14ac:dyDescent="0.25">
      <c r="B12">
        <v>534</v>
      </c>
      <c r="C12">
        <v>23</v>
      </c>
      <c r="E12">
        <v>541</v>
      </c>
      <c r="F12">
        <v>24</v>
      </c>
    </row>
    <row r="13" spans="2:13" x14ac:dyDescent="0.25">
      <c r="B13">
        <v>535</v>
      </c>
      <c r="C13">
        <v>22</v>
      </c>
      <c r="E13">
        <v>542</v>
      </c>
      <c r="F13">
        <v>23</v>
      </c>
    </row>
    <row r="14" spans="2:13" x14ac:dyDescent="0.25">
      <c r="B14">
        <v>536</v>
      </c>
      <c r="C14">
        <v>23</v>
      </c>
      <c r="E14">
        <v>543</v>
      </c>
      <c r="F14">
        <v>23</v>
      </c>
    </row>
    <row r="15" spans="2:13" x14ac:dyDescent="0.25">
      <c r="B15">
        <v>537</v>
      </c>
      <c r="C15">
        <v>23</v>
      </c>
      <c r="E15">
        <v>544</v>
      </c>
      <c r="F15">
        <v>23</v>
      </c>
    </row>
    <row r="16" spans="2:13" x14ac:dyDescent="0.25">
      <c r="B16">
        <v>538</v>
      </c>
      <c r="C16">
        <v>24</v>
      </c>
      <c r="E16">
        <v>545</v>
      </c>
      <c r="F16">
        <v>23</v>
      </c>
    </row>
    <row r="17" spans="2:6" x14ac:dyDescent="0.25">
      <c r="B17">
        <v>539</v>
      </c>
      <c r="C17">
        <v>24</v>
      </c>
      <c r="E17">
        <v>546</v>
      </c>
      <c r="F17">
        <v>23</v>
      </c>
    </row>
    <row r="18" spans="2:6" x14ac:dyDescent="0.25">
      <c r="B18">
        <v>540</v>
      </c>
      <c r="C18">
        <v>24</v>
      </c>
      <c r="E18">
        <v>547</v>
      </c>
      <c r="F18">
        <v>23</v>
      </c>
    </row>
    <row r="19" spans="2:6" x14ac:dyDescent="0.25">
      <c r="B19">
        <v>541</v>
      </c>
      <c r="C19">
        <v>24</v>
      </c>
      <c r="E19">
        <v>548</v>
      </c>
      <c r="F19">
        <v>23</v>
      </c>
    </row>
    <row r="20" spans="2:6" x14ac:dyDescent="0.25">
      <c r="B20">
        <v>542</v>
      </c>
      <c r="C20">
        <v>23</v>
      </c>
      <c r="E20">
        <v>549</v>
      </c>
      <c r="F20">
        <v>23</v>
      </c>
    </row>
    <row r="21" spans="2:6" x14ac:dyDescent="0.25">
      <c r="B21">
        <v>543</v>
      </c>
      <c r="C21">
        <v>23</v>
      </c>
      <c r="E21">
        <v>550</v>
      </c>
      <c r="F21">
        <v>21</v>
      </c>
    </row>
    <row r="22" spans="2:6" x14ac:dyDescent="0.25">
      <c r="B22">
        <v>544</v>
      </c>
      <c r="C22">
        <v>23</v>
      </c>
      <c r="E22">
        <v>551</v>
      </c>
      <c r="F22">
        <v>23</v>
      </c>
    </row>
    <row r="23" spans="2:6" x14ac:dyDescent="0.25">
      <c r="B23">
        <v>545</v>
      </c>
      <c r="C23">
        <v>23</v>
      </c>
      <c r="E23">
        <v>552</v>
      </c>
      <c r="F23">
        <v>23</v>
      </c>
    </row>
    <row r="24" spans="2:6" x14ac:dyDescent="0.25">
      <c r="B24">
        <v>546</v>
      </c>
      <c r="C24">
        <v>23</v>
      </c>
      <c r="E24">
        <v>553</v>
      </c>
      <c r="F24">
        <v>23</v>
      </c>
    </row>
    <row r="25" spans="2:6" x14ac:dyDescent="0.25">
      <c r="B25">
        <v>547</v>
      </c>
      <c r="C25">
        <v>23</v>
      </c>
      <c r="E25">
        <v>554</v>
      </c>
      <c r="F25">
        <v>23</v>
      </c>
    </row>
    <row r="26" spans="2:6" x14ac:dyDescent="0.25">
      <c r="B26">
        <v>548</v>
      </c>
      <c r="C26">
        <v>23</v>
      </c>
      <c r="E26">
        <v>555</v>
      </c>
      <c r="F26">
        <v>23</v>
      </c>
    </row>
    <row r="27" spans="2:6" x14ac:dyDescent="0.25">
      <c r="B27">
        <v>549</v>
      </c>
      <c r="C27">
        <v>23</v>
      </c>
      <c r="E27">
        <v>556</v>
      </c>
      <c r="F27">
        <v>23</v>
      </c>
    </row>
    <row r="28" spans="2:6" x14ac:dyDescent="0.25">
      <c r="B28">
        <v>550</v>
      </c>
      <c r="C28">
        <v>21</v>
      </c>
      <c r="E28">
        <v>557</v>
      </c>
      <c r="F28">
        <v>24</v>
      </c>
    </row>
    <row r="29" spans="2:6" x14ac:dyDescent="0.25">
      <c r="B29">
        <v>551</v>
      </c>
      <c r="C29">
        <v>23</v>
      </c>
      <c r="E29">
        <v>558</v>
      </c>
      <c r="F29">
        <v>24</v>
      </c>
    </row>
    <row r="30" spans="2:6" x14ac:dyDescent="0.25">
      <c r="B30">
        <v>552</v>
      </c>
      <c r="C30">
        <v>23</v>
      </c>
      <c r="E30">
        <v>559</v>
      </c>
      <c r="F30">
        <v>24</v>
      </c>
    </row>
    <row r="31" spans="2:6" x14ac:dyDescent="0.25">
      <c r="B31">
        <v>553</v>
      </c>
      <c r="C31">
        <v>23</v>
      </c>
      <c r="E31">
        <v>560</v>
      </c>
      <c r="F31">
        <v>24</v>
      </c>
    </row>
    <row r="32" spans="2:6" x14ac:dyDescent="0.25">
      <c r="B32">
        <v>554</v>
      </c>
      <c r="C32">
        <v>23</v>
      </c>
      <c r="E32">
        <v>561</v>
      </c>
      <c r="F32">
        <v>24</v>
      </c>
    </row>
    <row r="33" spans="2:6" x14ac:dyDescent="0.25">
      <c r="B33">
        <v>555</v>
      </c>
      <c r="C33">
        <v>23</v>
      </c>
      <c r="E33">
        <v>562</v>
      </c>
      <c r="F33">
        <v>25</v>
      </c>
    </row>
    <row r="34" spans="2:6" x14ac:dyDescent="0.25">
      <c r="B34">
        <v>556</v>
      </c>
      <c r="C34">
        <v>23</v>
      </c>
      <c r="E34">
        <v>563</v>
      </c>
      <c r="F34">
        <v>25</v>
      </c>
    </row>
    <row r="35" spans="2:6" x14ac:dyDescent="0.25">
      <c r="B35">
        <v>557</v>
      </c>
      <c r="C35">
        <v>24</v>
      </c>
      <c r="E35">
        <v>564</v>
      </c>
      <c r="F35">
        <v>25</v>
      </c>
    </row>
    <row r="36" spans="2:6" x14ac:dyDescent="0.25">
      <c r="B36">
        <v>558</v>
      </c>
      <c r="C36">
        <v>24</v>
      </c>
      <c r="E36">
        <v>565</v>
      </c>
      <c r="F36">
        <v>24</v>
      </c>
    </row>
    <row r="37" spans="2:6" x14ac:dyDescent="0.25">
      <c r="B37">
        <v>559</v>
      </c>
      <c r="C37">
        <v>24</v>
      </c>
      <c r="E37">
        <v>566</v>
      </c>
      <c r="F37">
        <v>24</v>
      </c>
    </row>
    <row r="38" spans="2:6" x14ac:dyDescent="0.25">
      <c r="B38">
        <v>560</v>
      </c>
      <c r="C38">
        <v>24</v>
      </c>
      <c r="E38">
        <v>567</v>
      </c>
      <c r="F38">
        <v>25</v>
      </c>
    </row>
    <row r="39" spans="2:6" x14ac:dyDescent="0.25">
      <c r="B39">
        <v>561</v>
      </c>
      <c r="C39">
        <v>24</v>
      </c>
      <c r="E39">
        <v>568</v>
      </c>
      <c r="F39">
        <v>25</v>
      </c>
    </row>
    <row r="40" spans="2:6" x14ac:dyDescent="0.25">
      <c r="B40">
        <v>562</v>
      </c>
      <c r="C40">
        <v>25</v>
      </c>
      <c r="E40">
        <v>569</v>
      </c>
      <c r="F40">
        <v>24</v>
      </c>
    </row>
    <row r="41" spans="2:6" x14ac:dyDescent="0.25">
      <c r="B41">
        <v>563</v>
      </c>
      <c r="C41">
        <v>25</v>
      </c>
      <c r="E41">
        <v>570</v>
      </c>
      <c r="F41">
        <v>24</v>
      </c>
    </row>
    <row r="42" spans="2:6" x14ac:dyDescent="0.25">
      <c r="B42">
        <v>564</v>
      </c>
      <c r="C42">
        <v>25</v>
      </c>
      <c r="E42">
        <v>571</v>
      </c>
      <c r="F42">
        <v>25</v>
      </c>
    </row>
    <row r="43" spans="2:6" x14ac:dyDescent="0.25">
      <c r="B43">
        <v>565</v>
      </c>
      <c r="C43">
        <v>24</v>
      </c>
      <c r="E43">
        <v>572</v>
      </c>
      <c r="F43">
        <v>25</v>
      </c>
    </row>
    <row r="44" spans="2:6" x14ac:dyDescent="0.25">
      <c r="B44">
        <v>566</v>
      </c>
      <c r="C44">
        <v>24</v>
      </c>
      <c r="E44">
        <v>573</v>
      </c>
      <c r="F44">
        <v>24</v>
      </c>
    </row>
    <row r="45" spans="2:6" x14ac:dyDescent="0.25">
      <c r="B45">
        <v>567</v>
      </c>
      <c r="C45">
        <v>25</v>
      </c>
      <c r="E45">
        <v>574</v>
      </c>
      <c r="F45">
        <v>24</v>
      </c>
    </row>
    <row r="46" spans="2:6" x14ac:dyDescent="0.25">
      <c r="B46">
        <v>568</v>
      </c>
      <c r="C46">
        <v>25</v>
      </c>
      <c r="E46">
        <v>575</v>
      </c>
      <c r="F46">
        <v>24</v>
      </c>
    </row>
    <row r="47" spans="2:6" x14ac:dyDescent="0.25">
      <c r="B47">
        <v>569</v>
      </c>
      <c r="C47">
        <v>24</v>
      </c>
      <c r="E47">
        <v>576</v>
      </c>
      <c r="F47">
        <v>24</v>
      </c>
    </row>
    <row r="48" spans="2:6" x14ac:dyDescent="0.25">
      <c r="B48">
        <v>570</v>
      </c>
      <c r="C48">
        <v>24</v>
      </c>
      <c r="E48">
        <v>577</v>
      </c>
      <c r="F48">
        <v>26</v>
      </c>
    </row>
    <row r="49" spans="2:6" x14ac:dyDescent="0.25">
      <c r="B49">
        <v>571</v>
      </c>
      <c r="C49">
        <v>25</v>
      </c>
      <c r="E49">
        <v>578</v>
      </c>
      <c r="F49">
        <v>25</v>
      </c>
    </row>
    <row r="50" spans="2:6" x14ac:dyDescent="0.25">
      <c r="B50">
        <v>572</v>
      </c>
      <c r="C50">
        <v>25</v>
      </c>
      <c r="E50">
        <v>579</v>
      </c>
      <c r="F50">
        <v>25</v>
      </c>
    </row>
    <row r="51" spans="2:6" x14ac:dyDescent="0.25">
      <c r="B51">
        <v>573</v>
      </c>
      <c r="C51">
        <v>24</v>
      </c>
      <c r="E51">
        <v>580</v>
      </c>
      <c r="F51">
        <v>25</v>
      </c>
    </row>
    <row r="52" spans="2:6" x14ac:dyDescent="0.25">
      <c r="B52">
        <v>574</v>
      </c>
      <c r="C52">
        <v>24</v>
      </c>
      <c r="E52">
        <v>581</v>
      </c>
      <c r="F52">
        <v>25</v>
      </c>
    </row>
    <row r="53" spans="2:6" x14ac:dyDescent="0.25">
      <c r="B53">
        <v>575</v>
      </c>
      <c r="C53">
        <v>24</v>
      </c>
      <c r="E53">
        <v>582</v>
      </c>
      <c r="F53">
        <v>25</v>
      </c>
    </row>
    <row r="54" spans="2:6" x14ac:dyDescent="0.25">
      <c r="B54">
        <v>576</v>
      </c>
      <c r="C54">
        <v>24</v>
      </c>
      <c r="E54">
        <v>583</v>
      </c>
      <c r="F54">
        <v>25</v>
      </c>
    </row>
    <row r="55" spans="2:6" x14ac:dyDescent="0.25">
      <c r="B55">
        <v>577</v>
      </c>
      <c r="C55">
        <v>26</v>
      </c>
      <c r="E55">
        <v>584</v>
      </c>
      <c r="F55">
        <v>26</v>
      </c>
    </row>
    <row r="56" spans="2:6" x14ac:dyDescent="0.25">
      <c r="B56">
        <v>578</v>
      </c>
      <c r="C56">
        <v>25</v>
      </c>
      <c r="E56">
        <v>585</v>
      </c>
      <c r="F56">
        <v>26</v>
      </c>
    </row>
    <row r="57" spans="2:6" x14ac:dyDescent="0.25">
      <c r="B57">
        <v>579</v>
      </c>
      <c r="C57">
        <v>25</v>
      </c>
      <c r="E57">
        <v>586</v>
      </c>
      <c r="F57">
        <v>26</v>
      </c>
    </row>
    <row r="58" spans="2:6" x14ac:dyDescent="0.25">
      <c r="B58">
        <v>580</v>
      </c>
      <c r="C58">
        <v>25</v>
      </c>
      <c r="E58">
        <v>587</v>
      </c>
      <c r="F58">
        <v>27</v>
      </c>
    </row>
    <row r="59" spans="2:6" x14ac:dyDescent="0.25">
      <c r="B59">
        <v>581</v>
      </c>
      <c r="C59">
        <v>25</v>
      </c>
      <c r="E59">
        <v>588</v>
      </c>
      <c r="F59">
        <v>27</v>
      </c>
    </row>
    <row r="60" spans="2:6" x14ac:dyDescent="0.25">
      <c r="B60">
        <v>582</v>
      </c>
      <c r="C60">
        <v>25</v>
      </c>
      <c r="E60">
        <v>589</v>
      </c>
      <c r="F60">
        <v>27</v>
      </c>
    </row>
    <row r="61" spans="2:6" x14ac:dyDescent="0.25">
      <c r="B61">
        <v>583</v>
      </c>
      <c r="C61">
        <v>25</v>
      </c>
      <c r="E61">
        <v>590</v>
      </c>
      <c r="F61">
        <v>27</v>
      </c>
    </row>
    <row r="62" spans="2:6" x14ac:dyDescent="0.25">
      <c r="B62">
        <v>584</v>
      </c>
      <c r="C62">
        <v>26</v>
      </c>
      <c r="E62">
        <v>591</v>
      </c>
      <c r="F62">
        <v>26</v>
      </c>
    </row>
    <row r="63" spans="2:6" x14ac:dyDescent="0.25">
      <c r="B63">
        <v>585</v>
      </c>
      <c r="C63">
        <v>26</v>
      </c>
      <c r="E63">
        <v>592</v>
      </c>
      <c r="F63">
        <v>26</v>
      </c>
    </row>
    <row r="64" spans="2:6" x14ac:dyDescent="0.25">
      <c r="B64">
        <v>586</v>
      </c>
      <c r="C64">
        <v>26</v>
      </c>
      <c r="E64">
        <v>593</v>
      </c>
      <c r="F64">
        <v>26</v>
      </c>
    </row>
    <row r="65" spans="2:6" x14ac:dyDescent="0.25">
      <c r="B65">
        <v>587</v>
      </c>
      <c r="C65">
        <v>27</v>
      </c>
      <c r="E65">
        <v>594</v>
      </c>
      <c r="F65">
        <v>26</v>
      </c>
    </row>
    <row r="66" spans="2:6" x14ac:dyDescent="0.25">
      <c r="B66">
        <v>588</v>
      </c>
      <c r="C66">
        <v>27</v>
      </c>
      <c r="E66">
        <v>595</v>
      </c>
      <c r="F66">
        <v>26</v>
      </c>
    </row>
    <row r="67" spans="2:6" x14ac:dyDescent="0.25">
      <c r="B67">
        <v>589</v>
      </c>
      <c r="C67">
        <v>27</v>
      </c>
      <c r="E67">
        <v>596</v>
      </c>
      <c r="F67">
        <v>27</v>
      </c>
    </row>
    <row r="68" spans="2:6" x14ac:dyDescent="0.25">
      <c r="B68">
        <v>590</v>
      </c>
      <c r="C68">
        <v>27</v>
      </c>
      <c r="E68">
        <v>597</v>
      </c>
      <c r="F68">
        <v>26</v>
      </c>
    </row>
    <row r="69" spans="2:6" x14ac:dyDescent="0.25">
      <c r="B69">
        <v>591</v>
      </c>
      <c r="C69">
        <v>26</v>
      </c>
      <c r="E69">
        <v>598</v>
      </c>
      <c r="F69">
        <v>26</v>
      </c>
    </row>
    <row r="70" spans="2:6" x14ac:dyDescent="0.25">
      <c r="B70">
        <v>592</v>
      </c>
      <c r="C70">
        <v>26</v>
      </c>
      <c r="E70">
        <v>599</v>
      </c>
      <c r="F70">
        <v>26</v>
      </c>
    </row>
    <row r="71" spans="2:6" x14ac:dyDescent="0.25">
      <c r="B71">
        <v>593</v>
      </c>
      <c r="C71">
        <v>26</v>
      </c>
      <c r="E71">
        <v>600</v>
      </c>
      <c r="F71">
        <v>26</v>
      </c>
    </row>
    <row r="72" spans="2:6" x14ac:dyDescent="0.25">
      <c r="B72">
        <v>594</v>
      </c>
      <c r="C72">
        <v>26</v>
      </c>
      <c r="E72">
        <v>601</v>
      </c>
      <c r="F72">
        <v>26</v>
      </c>
    </row>
    <row r="73" spans="2:6" x14ac:dyDescent="0.25">
      <c r="B73">
        <v>595</v>
      </c>
      <c r="C73">
        <v>26</v>
      </c>
      <c r="E73">
        <v>602</v>
      </c>
      <c r="F73">
        <v>26</v>
      </c>
    </row>
    <row r="74" spans="2:6" x14ac:dyDescent="0.25">
      <c r="B74">
        <v>596</v>
      </c>
      <c r="C74">
        <v>27</v>
      </c>
      <c r="E74">
        <v>603</v>
      </c>
      <c r="F74">
        <v>27</v>
      </c>
    </row>
    <row r="75" spans="2:6" x14ac:dyDescent="0.25">
      <c r="B75">
        <v>597</v>
      </c>
      <c r="C75">
        <v>26</v>
      </c>
      <c r="E75">
        <v>604</v>
      </c>
      <c r="F75">
        <v>27</v>
      </c>
    </row>
    <row r="76" spans="2:6" x14ac:dyDescent="0.25">
      <c r="B76">
        <v>598</v>
      </c>
      <c r="C76">
        <v>26</v>
      </c>
      <c r="E76">
        <v>605</v>
      </c>
      <c r="F76">
        <v>27</v>
      </c>
    </row>
    <row r="77" spans="2:6" x14ac:dyDescent="0.25">
      <c r="B77">
        <v>599</v>
      </c>
      <c r="C77">
        <v>26</v>
      </c>
      <c r="E77">
        <v>606</v>
      </c>
      <c r="F77">
        <v>28</v>
      </c>
    </row>
    <row r="78" spans="2:6" x14ac:dyDescent="0.25">
      <c r="B78">
        <v>600</v>
      </c>
      <c r="C78">
        <v>26</v>
      </c>
      <c r="E78">
        <v>607</v>
      </c>
      <c r="F78">
        <v>28</v>
      </c>
    </row>
    <row r="79" spans="2:6" x14ac:dyDescent="0.25">
      <c r="B79">
        <v>601</v>
      </c>
      <c r="C79">
        <v>26</v>
      </c>
      <c r="E79">
        <v>608</v>
      </c>
      <c r="F79">
        <v>28</v>
      </c>
    </row>
    <row r="80" spans="2:6" x14ac:dyDescent="0.25">
      <c r="B80">
        <v>602</v>
      </c>
      <c r="C80">
        <v>26</v>
      </c>
      <c r="E80">
        <v>609</v>
      </c>
      <c r="F80">
        <v>28</v>
      </c>
    </row>
    <row r="81" spans="2:6" x14ac:dyDescent="0.25">
      <c r="B81">
        <v>603</v>
      </c>
      <c r="C81">
        <v>27</v>
      </c>
      <c r="E81">
        <v>610</v>
      </c>
      <c r="F81">
        <v>28</v>
      </c>
    </row>
    <row r="82" spans="2:6" x14ac:dyDescent="0.25">
      <c r="B82">
        <v>604</v>
      </c>
      <c r="C82">
        <v>27</v>
      </c>
      <c r="E82">
        <v>611</v>
      </c>
      <c r="F82">
        <v>28</v>
      </c>
    </row>
    <row r="83" spans="2:6" x14ac:dyDescent="0.25">
      <c r="B83">
        <v>605</v>
      </c>
      <c r="C83">
        <v>27</v>
      </c>
      <c r="E83">
        <v>612</v>
      </c>
      <c r="F83">
        <v>28</v>
      </c>
    </row>
    <row r="84" spans="2:6" x14ac:dyDescent="0.25">
      <c r="B84">
        <v>606</v>
      </c>
      <c r="C84">
        <v>28</v>
      </c>
      <c r="E84">
        <v>613</v>
      </c>
      <c r="F84">
        <v>28</v>
      </c>
    </row>
    <row r="85" spans="2:6" x14ac:dyDescent="0.25">
      <c r="B85">
        <v>607</v>
      </c>
      <c r="C85">
        <v>28</v>
      </c>
      <c r="E85">
        <v>614</v>
      </c>
      <c r="F85">
        <v>28</v>
      </c>
    </row>
    <row r="86" spans="2:6" x14ac:dyDescent="0.25">
      <c r="B86">
        <v>608</v>
      </c>
      <c r="C86">
        <v>28</v>
      </c>
      <c r="E86">
        <v>615</v>
      </c>
      <c r="F86">
        <v>28</v>
      </c>
    </row>
    <row r="87" spans="2:6" x14ac:dyDescent="0.25">
      <c r="B87">
        <v>609</v>
      </c>
      <c r="C87">
        <v>28</v>
      </c>
      <c r="E87">
        <v>616</v>
      </c>
      <c r="F87">
        <v>30</v>
      </c>
    </row>
    <row r="88" spans="2:6" x14ac:dyDescent="0.25">
      <c r="B88">
        <v>610</v>
      </c>
      <c r="C88">
        <v>28</v>
      </c>
      <c r="E88">
        <v>617</v>
      </c>
      <c r="F88">
        <v>28</v>
      </c>
    </row>
    <row r="89" spans="2:6" x14ac:dyDescent="0.25">
      <c r="B89">
        <v>611</v>
      </c>
      <c r="C89">
        <v>28</v>
      </c>
      <c r="E89">
        <v>618</v>
      </c>
      <c r="F89">
        <v>28</v>
      </c>
    </row>
    <row r="90" spans="2:6" x14ac:dyDescent="0.25">
      <c r="B90">
        <v>612</v>
      </c>
      <c r="C90">
        <v>28</v>
      </c>
      <c r="E90">
        <v>619</v>
      </c>
      <c r="F90">
        <v>28</v>
      </c>
    </row>
    <row r="91" spans="2:6" x14ac:dyDescent="0.25">
      <c r="B91">
        <v>613</v>
      </c>
      <c r="C91">
        <v>28</v>
      </c>
      <c r="E91">
        <v>620</v>
      </c>
      <c r="F91">
        <v>28</v>
      </c>
    </row>
    <row r="92" spans="2:6" x14ac:dyDescent="0.25">
      <c r="B92">
        <v>614</v>
      </c>
      <c r="C92">
        <v>28</v>
      </c>
      <c r="E92">
        <v>621</v>
      </c>
      <c r="F92">
        <v>27</v>
      </c>
    </row>
    <row r="93" spans="2:6" x14ac:dyDescent="0.25">
      <c r="B93">
        <v>615</v>
      </c>
      <c r="C93">
        <v>28</v>
      </c>
      <c r="E93">
        <v>622</v>
      </c>
      <c r="F93">
        <v>26</v>
      </c>
    </row>
    <row r="94" spans="2:6" x14ac:dyDescent="0.25">
      <c r="B94">
        <v>616</v>
      </c>
      <c r="C94">
        <v>30</v>
      </c>
      <c r="E94">
        <v>623</v>
      </c>
      <c r="F94">
        <v>26</v>
      </c>
    </row>
    <row r="95" spans="2:6" x14ac:dyDescent="0.25">
      <c r="B95">
        <v>617</v>
      </c>
      <c r="C95">
        <v>28</v>
      </c>
      <c r="E95">
        <v>624</v>
      </c>
      <c r="F95">
        <v>28</v>
      </c>
    </row>
    <row r="96" spans="2:6" x14ac:dyDescent="0.25">
      <c r="B96">
        <v>618</v>
      </c>
      <c r="C96">
        <v>28</v>
      </c>
      <c r="E96">
        <v>625</v>
      </c>
      <c r="F96">
        <v>28</v>
      </c>
    </row>
    <row r="97" spans="2:6" x14ac:dyDescent="0.25">
      <c r="B97">
        <v>619</v>
      </c>
      <c r="C97">
        <v>28</v>
      </c>
      <c r="E97">
        <v>626</v>
      </c>
      <c r="F97">
        <v>28</v>
      </c>
    </row>
    <row r="98" spans="2:6" x14ac:dyDescent="0.25">
      <c r="B98">
        <v>620</v>
      </c>
      <c r="C98">
        <v>28</v>
      </c>
      <c r="E98">
        <v>627</v>
      </c>
      <c r="F98">
        <v>28</v>
      </c>
    </row>
    <row r="99" spans="2:6" x14ac:dyDescent="0.25">
      <c r="B99">
        <v>621</v>
      </c>
      <c r="C99">
        <v>27</v>
      </c>
      <c r="E99">
        <v>628</v>
      </c>
      <c r="F99">
        <v>28</v>
      </c>
    </row>
    <row r="100" spans="2:6" x14ac:dyDescent="0.25">
      <c r="B100">
        <v>622</v>
      </c>
      <c r="C100">
        <v>26</v>
      </c>
      <c r="E100">
        <v>629</v>
      </c>
      <c r="F100">
        <v>28</v>
      </c>
    </row>
    <row r="101" spans="2:6" x14ac:dyDescent="0.25">
      <c r="B101">
        <v>623</v>
      </c>
      <c r="C101">
        <v>26</v>
      </c>
      <c r="E101">
        <v>630</v>
      </c>
      <c r="F101">
        <v>28</v>
      </c>
    </row>
    <row r="102" spans="2:6" x14ac:dyDescent="0.25">
      <c r="B102">
        <v>624</v>
      </c>
      <c r="C102">
        <v>28</v>
      </c>
      <c r="E102">
        <v>631</v>
      </c>
      <c r="F102">
        <v>27</v>
      </c>
    </row>
    <row r="103" spans="2:6" x14ac:dyDescent="0.25">
      <c r="B103">
        <v>625</v>
      </c>
      <c r="C103">
        <v>28</v>
      </c>
      <c r="E103">
        <v>632</v>
      </c>
      <c r="F103">
        <v>28</v>
      </c>
    </row>
    <row r="104" spans="2:6" x14ac:dyDescent="0.25">
      <c r="B104">
        <v>626</v>
      </c>
      <c r="C104">
        <v>28</v>
      </c>
      <c r="E104">
        <v>633</v>
      </c>
      <c r="F104">
        <v>29</v>
      </c>
    </row>
    <row r="105" spans="2:6" x14ac:dyDescent="0.25">
      <c r="B105">
        <v>627</v>
      </c>
      <c r="C105">
        <v>28</v>
      </c>
      <c r="E105">
        <v>634</v>
      </c>
      <c r="F105">
        <v>29</v>
      </c>
    </row>
    <row r="106" spans="2:6" x14ac:dyDescent="0.25">
      <c r="B106">
        <v>628</v>
      </c>
      <c r="C106">
        <v>28</v>
      </c>
      <c r="E106">
        <v>635</v>
      </c>
      <c r="F106">
        <v>29</v>
      </c>
    </row>
    <row r="107" spans="2:6" x14ac:dyDescent="0.25">
      <c r="B107">
        <v>629</v>
      </c>
      <c r="C107">
        <v>28</v>
      </c>
      <c r="E107">
        <v>636</v>
      </c>
      <c r="F107">
        <v>29</v>
      </c>
    </row>
    <row r="108" spans="2:6" x14ac:dyDescent="0.25">
      <c r="B108">
        <v>630</v>
      </c>
      <c r="C108">
        <v>28</v>
      </c>
      <c r="E108">
        <v>637</v>
      </c>
      <c r="F108">
        <v>29</v>
      </c>
    </row>
    <row r="109" spans="2:6" x14ac:dyDescent="0.25">
      <c r="B109">
        <v>631</v>
      </c>
      <c r="C109">
        <v>27</v>
      </c>
      <c r="E109">
        <v>638</v>
      </c>
      <c r="F109">
        <v>29</v>
      </c>
    </row>
    <row r="110" spans="2:6" x14ac:dyDescent="0.25">
      <c r="B110">
        <v>632</v>
      </c>
      <c r="C110">
        <v>28</v>
      </c>
      <c r="E110">
        <v>639</v>
      </c>
      <c r="F110">
        <v>29</v>
      </c>
    </row>
    <row r="111" spans="2:6" x14ac:dyDescent="0.25">
      <c r="B111">
        <v>633</v>
      </c>
      <c r="C111">
        <v>29</v>
      </c>
      <c r="E111">
        <v>640</v>
      </c>
      <c r="F111">
        <v>29</v>
      </c>
    </row>
    <row r="112" spans="2:6" x14ac:dyDescent="0.25">
      <c r="B112">
        <v>634</v>
      </c>
      <c r="C112">
        <v>29</v>
      </c>
      <c r="E112">
        <v>641</v>
      </c>
      <c r="F112">
        <v>27</v>
      </c>
    </row>
    <row r="113" spans="2:6" x14ac:dyDescent="0.25">
      <c r="B113">
        <v>635</v>
      </c>
      <c r="C113">
        <v>29</v>
      </c>
      <c r="E113">
        <v>642</v>
      </c>
      <c r="F113">
        <v>28</v>
      </c>
    </row>
    <row r="114" spans="2:6" x14ac:dyDescent="0.25">
      <c r="B114">
        <v>636</v>
      </c>
      <c r="C114">
        <v>29</v>
      </c>
      <c r="E114">
        <v>643</v>
      </c>
      <c r="F114">
        <v>29</v>
      </c>
    </row>
    <row r="115" spans="2:6" x14ac:dyDescent="0.25">
      <c r="B115">
        <v>637</v>
      </c>
      <c r="C115">
        <v>29</v>
      </c>
      <c r="E115">
        <v>644</v>
      </c>
      <c r="F115">
        <v>29</v>
      </c>
    </row>
    <row r="116" spans="2:6" x14ac:dyDescent="0.25">
      <c r="B116">
        <v>638</v>
      </c>
      <c r="C116">
        <v>29</v>
      </c>
      <c r="E116">
        <v>645</v>
      </c>
      <c r="F116">
        <v>29</v>
      </c>
    </row>
    <row r="117" spans="2:6" x14ac:dyDescent="0.25">
      <c r="B117">
        <v>639</v>
      </c>
      <c r="C117">
        <v>29</v>
      </c>
      <c r="E117">
        <v>646</v>
      </c>
      <c r="F117">
        <v>29</v>
      </c>
    </row>
    <row r="118" spans="2:6" x14ac:dyDescent="0.25">
      <c r="B118">
        <v>640</v>
      </c>
      <c r="C118">
        <v>29</v>
      </c>
      <c r="E118">
        <v>647</v>
      </c>
      <c r="F118">
        <v>29</v>
      </c>
    </row>
    <row r="119" spans="2:6" x14ac:dyDescent="0.25">
      <c r="B119">
        <v>641</v>
      </c>
      <c r="C119">
        <v>27</v>
      </c>
      <c r="E119">
        <v>648</v>
      </c>
      <c r="F119">
        <v>30</v>
      </c>
    </row>
    <row r="120" spans="2:6" x14ac:dyDescent="0.25">
      <c r="B120">
        <v>642</v>
      </c>
      <c r="C120">
        <v>28</v>
      </c>
      <c r="E120">
        <v>649</v>
      </c>
      <c r="F120">
        <v>30</v>
      </c>
    </row>
    <row r="121" spans="2:6" x14ac:dyDescent="0.25">
      <c r="B121">
        <v>643</v>
      </c>
      <c r="C121">
        <v>29</v>
      </c>
      <c r="E121">
        <v>650</v>
      </c>
      <c r="F121">
        <v>30</v>
      </c>
    </row>
    <row r="122" spans="2:6" x14ac:dyDescent="0.25">
      <c r="B122">
        <v>644</v>
      </c>
      <c r="C122">
        <v>29</v>
      </c>
      <c r="E122">
        <v>651</v>
      </c>
      <c r="F122">
        <v>29</v>
      </c>
    </row>
    <row r="123" spans="2:6" x14ac:dyDescent="0.25">
      <c r="B123">
        <v>645</v>
      </c>
      <c r="C123">
        <v>29</v>
      </c>
      <c r="E123">
        <v>652</v>
      </c>
      <c r="F123">
        <v>29</v>
      </c>
    </row>
    <row r="124" spans="2:6" x14ac:dyDescent="0.25">
      <c r="B124">
        <v>646</v>
      </c>
      <c r="C124">
        <v>29</v>
      </c>
      <c r="E124">
        <v>653</v>
      </c>
      <c r="F124">
        <v>28</v>
      </c>
    </row>
    <row r="125" spans="2:6" x14ac:dyDescent="0.25">
      <c r="B125">
        <v>647</v>
      </c>
      <c r="C125">
        <v>29</v>
      </c>
      <c r="E125">
        <v>654</v>
      </c>
      <c r="F125">
        <v>29</v>
      </c>
    </row>
    <row r="126" spans="2:6" x14ac:dyDescent="0.25">
      <c r="B126">
        <v>648</v>
      </c>
      <c r="C126">
        <v>30</v>
      </c>
      <c r="E126">
        <v>655</v>
      </c>
      <c r="F126">
        <v>30</v>
      </c>
    </row>
    <row r="127" spans="2:6" x14ac:dyDescent="0.25">
      <c r="B127">
        <v>649</v>
      </c>
      <c r="C127">
        <v>30</v>
      </c>
      <c r="E127">
        <v>656</v>
      </c>
      <c r="F127">
        <v>30</v>
      </c>
    </row>
    <row r="128" spans="2:6" x14ac:dyDescent="0.25">
      <c r="B128">
        <v>650</v>
      </c>
      <c r="C128">
        <v>30</v>
      </c>
      <c r="E128">
        <v>657</v>
      </c>
      <c r="F128">
        <v>30</v>
      </c>
    </row>
    <row r="129" spans="2:6" x14ac:dyDescent="0.25">
      <c r="B129">
        <v>651</v>
      </c>
      <c r="C129">
        <v>29</v>
      </c>
      <c r="E129">
        <v>658</v>
      </c>
      <c r="F129">
        <v>29</v>
      </c>
    </row>
    <row r="130" spans="2:6" x14ac:dyDescent="0.25">
      <c r="B130">
        <v>652</v>
      </c>
      <c r="C130">
        <v>29</v>
      </c>
      <c r="E130">
        <v>659</v>
      </c>
      <c r="F130">
        <v>29</v>
      </c>
    </row>
    <row r="131" spans="2:6" x14ac:dyDescent="0.25">
      <c r="B131">
        <v>653</v>
      </c>
      <c r="C131">
        <v>28</v>
      </c>
      <c r="E131">
        <v>660</v>
      </c>
      <c r="F131">
        <v>30</v>
      </c>
    </row>
    <row r="132" spans="2:6" x14ac:dyDescent="0.25">
      <c r="B132">
        <v>654</v>
      </c>
      <c r="C132">
        <v>29</v>
      </c>
      <c r="E132">
        <v>661</v>
      </c>
      <c r="F132">
        <v>30</v>
      </c>
    </row>
    <row r="133" spans="2:6" x14ac:dyDescent="0.25">
      <c r="B133">
        <v>655</v>
      </c>
      <c r="C133">
        <v>30</v>
      </c>
      <c r="E133">
        <v>662</v>
      </c>
      <c r="F133">
        <v>31</v>
      </c>
    </row>
    <row r="134" spans="2:6" x14ac:dyDescent="0.25">
      <c r="B134">
        <v>656</v>
      </c>
      <c r="C134">
        <v>30</v>
      </c>
      <c r="E134">
        <v>663</v>
      </c>
      <c r="F134">
        <v>30</v>
      </c>
    </row>
    <row r="135" spans="2:6" x14ac:dyDescent="0.25">
      <c r="B135">
        <v>657</v>
      </c>
      <c r="C135">
        <v>30</v>
      </c>
      <c r="E135">
        <v>664</v>
      </c>
      <c r="F135">
        <v>30</v>
      </c>
    </row>
    <row r="136" spans="2:6" x14ac:dyDescent="0.25">
      <c r="B136">
        <v>658</v>
      </c>
      <c r="C136">
        <v>29</v>
      </c>
      <c r="E136">
        <v>665</v>
      </c>
      <c r="F136">
        <v>30</v>
      </c>
    </row>
    <row r="137" spans="2:6" x14ac:dyDescent="0.25">
      <c r="B137">
        <v>659</v>
      </c>
      <c r="C137">
        <v>29</v>
      </c>
      <c r="E137">
        <v>666</v>
      </c>
      <c r="F137">
        <v>30</v>
      </c>
    </row>
    <row r="138" spans="2:6" x14ac:dyDescent="0.25">
      <c r="B138">
        <v>660</v>
      </c>
      <c r="C138">
        <v>30</v>
      </c>
      <c r="E138">
        <v>667</v>
      </c>
      <c r="F138">
        <v>29</v>
      </c>
    </row>
    <row r="139" spans="2:6" x14ac:dyDescent="0.25">
      <c r="B139">
        <v>661</v>
      </c>
      <c r="C139">
        <v>30</v>
      </c>
      <c r="E139">
        <v>668</v>
      </c>
      <c r="F139">
        <v>29</v>
      </c>
    </row>
    <row r="140" spans="2:6" x14ac:dyDescent="0.25">
      <c r="B140">
        <v>662</v>
      </c>
      <c r="C140">
        <v>31</v>
      </c>
      <c r="E140">
        <v>669</v>
      </c>
      <c r="F140">
        <v>30</v>
      </c>
    </row>
    <row r="141" spans="2:6" x14ac:dyDescent="0.25">
      <c r="B141">
        <v>663</v>
      </c>
      <c r="C141">
        <v>30</v>
      </c>
      <c r="E141">
        <v>670</v>
      </c>
      <c r="F141">
        <v>29</v>
      </c>
    </row>
    <row r="142" spans="2:6" x14ac:dyDescent="0.25">
      <c r="B142">
        <v>664</v>
      </c>
      <c r="C142">
        <v>30</v>
      </c>
      <c r="E142">
        <v>671</v>
      </c>
      <c r="F142">
        <v>29</v>
      </c>
    </row>
    <row r="143" spans="2:6" x14ac:dyDescent="0.25">
      <c r="B143">
        <v>665</v>
      </c>
      <c r="C143">
        <v>30</v>
      </c>
      <c r="E143">
        <v>672</v>
      </c>
      <c r="F143">
        <v>29</v>
      </c>
    </row>
    <row r="144" spans="2:6" x14ac:dyDescent="0.25">
      <c r="B144">
        <v>666</v>
      </c>
      <c r="C144">
        <v>30</v>
      </c>
      <c r="E144">
        <v>673</v>
      </c>
      <c r="F144">
        <v>29</v>
      </c>
    </row>
    <row r="145" spans="2:6" x14ac:dyDescent="0.25">
      <c r="B145">
        <v>667</v>
      </c>
      <c r="C145">
        <v>29</v>
      </c>
      <c r="E145">
        <v>674</v>
      </c>
      <c r="F145">
        <v>29</v>
      </c>
    </row>
    <row r="146" spans="2:6" x14ac:dyDescent="0.25">
      <c r="B146">
        <v>668</v>
      </c>
      <c r="C146">
        <v>29</v>
      </c>
      <c r="E146">
        <v>675</v>
      </c>
      <c r="F146">
        <v>29</v>
      </c>
    </row>
    <row r="147" spans="2:6" x14ac:dyDescent="0.25">
      <c r="B147">
        <v>669</v>
      </c>
      <c r="C147">
        <v>30</v>
      </c>
      <c r="E147">
        <v>676</v>
      </c>
      <c r="F147">
        <v>29</v>
      </c>
    </row>
    <row r="148" spans="2:6" x14ac:dyDescent="0.25">
      <c r="B148">
        <v>670</v>
      </c>
      <c r="C148">
        <v>29</v>
      </c>
      <c r="E148">
        <v>677</v>
      </c>
      <c r="F148">
        <v>29</v>
      </c>
    </row>
    <row r="149" spans="2:6" x14ac:dyDescent="0.25">
      <c r="B149">
        <v>671</v>
      </c>
      <c r="C149">
        <v>29</v>
      </c>
      <c r="E149">
        <v>678</v>
      </c>
      <c r="F149">
        <v>28</v>
      </c>
    </row>
    <row r="150" spans="2:6" x14ac:dyDescent="0.25">
      <c r="B150">
        <v>672</v>
      </c>
      <c r="C150">
        <v>29</v>
      </c>
      <c r="E150">
        <v>679</v>
      </c>
      <c r="F150">
        <v>28</v>
      </c>
    </row>
    <row r="151" spans="2:6" x14ac:dyDescent="0.25">
      <c r="B151">
        <v>673</v>
      </c>
      <c r="C151">
        <v>29</v>
      </c>
      <c r="E151">
        <v>680</v>
      </c>
      <c r="F151">
        <v>28</v>
      </c>
    </row>
    <row r="152" spans="2:6" x14ac:dyDescent="0.25">
      <c r="B152">
        <v>674</v>
      </c>
      <c r="C152">
        <v>29</v>
      </c>
      <c r="E152">
        <v>681</v>
      </c>
      <c r="F152">
        <v>28</v>
      </c>
    </row>
    <row r="153" spans="2:6" x14ac:dyDescent="0.25">
      <c r="B153">
        <v>675</v>
      </c>
      <c r="C153">
        <v>29</v>
      </c>
      <c r="E153">
        <v>682</v>
      </c>
      <c r="F153">
        <v>28</v>
      </c>
    </row>
    <row r="154" spans="2:6" x14ac:dyDescent="0.25">
      <c r="B154">
        <v>676</v>
      </c>
      <c r="C154">
        <v>29</v>
      </c>
      <c r="E154">
        <v>683</v>
      </c>
      <c r="F154">
        <v>29</v>
      </c>
    </row>
    <row r="155" spans="2:6" x14ac:dyDescent="0.25">
      <c r="B155">
        <v>677</v>
      </c>
      <c r="C155">
        <v>29</v>
      </c>
      <c r="E155">
        <v>684</v>
      </c>
      <c r="F155">
        <v>30</v>
      </c>
    </row>
    <row r="156" spans="2:6" x14ac:dyDescent="0.25">
      <c r="B156">
        <v>678</v>
      </c>
      <c r="C156">
        <v>28</v>
      </c>
      <c r="E156">
        <v>685</v>
      </c>
      <c r="F156">
        <v>30</v>
      </c>
    </row>
    <row r="157" spans="2:6" x14ac:dyDescent="0.25">
      <c r="B157">
        <v>679</v>
      </c>
      <c r="C157">
        <v>28</v>
      </c>
      <c r="E157">
        <v>686</v>
      </c>
      <c r="F157">
        <v>30</v>
      </c>
    </row>
    <row r="158" spans="2:6" x14ac:dyDescent="0.25">
      <c r="B158">
        <v>680</v>
      </c>
      <c r="C158">
        <v>28</v>
      </c>
      <c r="E158">
        <v>687</v>
      </c>
      <c r="F158">
        <v>30</v>
      </c>
    </row>
    <row r="159" spans="2:6" x14ac:dyDescent="0.25">
      <c r="B159">
        <v>681</v>
      </c>
      <c r="C159">
        <v>28</v>
      </c>
      <c r="E159">
        <v>688</v>
      </c>
      <c r="F159">
        <v>30</v>
      </c>
    </row>
    <row r="160" spans="2:6" x14ac:dyDescent="0.25">
      <c r="B160">
        <v>682</v>
      </c>
      <c r="C160">
        <v>28</v>
      </c>
      <c r="E160">
        <v>689</v>
      </c>
      <c r="F160">
        <v>28</v>
      </c>
    </row>
    <row r="161" spans="2:6" x14ac:dyDescent="0.25">
      <c r="B161">
        <v>683</v>
      </c>
      <c r="C161">
        <v>29</v>
      </c>
      <c r="E161">
        <v>690</v>
      </c>
      <c r="F161">
        <v>28</v>
      </c>
    </row>
    <row r="162" spans="2:6" x14ac:dyDescent="0.25">
      <c r="B162">
        <v>684</v>
      </c>
      <c r="C162">
        <v>30</v>
      </c>
      <c r="E162">
        <v>691</v>
      </c>
      <c r="F162">
        <v>28</v>
      </c>
    </row>
    <row r="163" spans="2:6" x14ac:dyDescent="0.25">
      <c r="B163">
        <v>685</v>
      </c>
      <c r="C163">
        <v>30</v>
      </c>
      <c r="E163">
        <v>692</v>
      </c>
      <c r="F163">
        <v>29</v>
      </c>
    </row>
    <row r="164" spans="2:6" x14ac:dyDescent="0.25">
      <c r="B164">
        <v>686</v>
      </c>
      <c r="C164">
        <v>30</v>
      </c>
      <c r="E164">
        <v>693</v>
      </c>
      <c r="F164">
        <v>30</v>
      </c>
    </row>
    <row r="165" spans="2:6" x14ac:dyDescent="0.25">
      <c r="B165">
        <v>687</v>
      </c>
      <c r="C165">
        <v>30</v>
      </c>
      <c r="E165">
        <v>694</v>
      </c>
      <c r="F165">
        <v>29</v>
      </c>
    </row>
    <row r="166" spans="2:6" x14ac:dyDescent="0.25">
      <c r="B166">
        <v>688</v>
      </c>
      <c r="C166">
        <v>30</v>
      </c>
      <c r="E166">
        <v>695</v>
      </c>
      <c r="F166">
        <v>29</v>
      </c>
    </row>
    <row r="167" spans="2:6" x14ac:dyDescent="0.25">
      <c r="B167">
        <v>689</v>
      </c>
      <c r="C167">
        <v>28</v>
      </c>
      <c r="E167">
        <v>696</v>
      </c>
      <c r="F167">
        <v>29</v>
      </c>
    </row>
    <row r="168" spans="2:6" x14ac:dyDescent="0.25">
      <c r="B168">
        <v>690</v>
      </c>
      <c r="C168">
        <v>28</v>
      </c>
      <c r="E168">
        <v>697</v>
      </c>
      <c r="F168">
        <v>30</v>
      </c>
    </row>
    <row r="169" spans="2:6" x14ac:dyDescent="0.25">
      <c r="B169">
        <v>691</v>
      </c>
      <c r="C169">
        <v>28</v>
      </c>
      <c r="E169">
        <v>698</v>
      </c>
      <c r="F169">
        <v>29</v>
      </c>
    </row>
    <row r="170" spans="2:6" x14ac:dyDescent="0.25">
      <c r="B170">
        <v>692</v>
      </c>
      <c r="C170">
        <v>29</v>
      </c>
      <c r="E170">
        <v>699</v>
      </c>
      <c r="F170">
        <v>29</v>
      </c>
    </row>
    <row r="171" spans="2:6" x14ac:dyDescent="0.25">
      <c r="B171">
        <v>693</v>
      </c>
      <c r="C171">
        <v>30</v>
      </c>
      <c r="E171">
        <v>700</v>
      </c>
      <c r="F171">
        <v>30</v>
      </c>
    </row>
    <row r="172" spans="2:6" x14ac:dyDescent="0.25">
      <c r="B172">
        <v>694</v>
      </c>
      <c r="C172">
        <v>29</v>
      </c>
      <c r="E172">
        <v>701</v>
      </c>
      <c r="F172">
        <v>30</v>
      </c>
    </row>
    <row r="173" spans="2:6" x14ac:dyDescent="0.25">
      <c r="B173">
        <v>695</v>
      </c>
      <c r="C173">
        <v>29</v>
      </c>
      <c r="E173">
        <v>702</v>
      </c>
      <c r="F173">
        <v>30</v>
      </c>
    </row>
    <row r="174" spans="2:6" x14ac:dyDescent="0.25">
      <c r="B174">
        <v>696</v>
      </c>
      <c r="C174">
        <v>29</v>
      </c>
      <c r="E174">
        <v>703</v>
      </c>
      <c r="F174">
        <v>30</v>
      </c>
    </row>
    <row r="175" spans="2:6" x14ac:dyDescent="0.25">
      <c r="B175">
        <v>697</v>
      </c>
      <c r="C175">
        <v>30</v>
      </c>
      <c r="E175">
        <v>704</v>
      </c>
      <c r="F175">
        <v>30</v>
      </c>
    </row>
    <row r="176" spans="2:6" x14ac:dyDescent="0.25">
      <c r="B176">
        <v>698</v>
      </c>
      <c r="C176">
        <v>29</v>
      </c>
      <c r="E176">
        <v>705</v>
      </c>
      <c r="F176">
        <v>31</v>
      </c>
    </row>
    <row r="177" spans="2:6" x14ac:dyDescent="0.25">
      <c r="B177">
        <v>699</v>
      </c>
      <c r="C177">
        <v>29</v>
      </c>
      <c r="E177">
        <v>706</v>
      </c>
      <c r="F177">
        <v>31</v>
      </c>
    </row>
    <row r="178" spans="2:6" x14ac:dyDescent="0.25">
      <c r="B178">
        <v>700</v>
      </c>
      <c r="C178">
        <v>30</v>
      </c>
      <c r="E178">
        <v>707</v>
      </c>
      <c r="F178">
        <v>29</v>
      </c>
    </row>
    <row r="179" spans="2:6" x14ac:dyDescent="0.25">
      <c r="B179">
        <v>701</v>
      </c>
      <c r="C179">
        <v>30</v>
      </c>
      <c r="E179">
        <v>708</v>
      </c>
      <c r="F179">
        <v>29</v>
      </c>
    </row>
    <row r="180" spans="2:6" x14ac:dyDescent="0.25">
      <c r="B180">
        <v>702</v>
      </c>
      <c r="C180">
        <v>30</v>
      </c>
      <c r="E180">
        <v>709</v>
      </c>
      <c r="F180">
        <v>28</v>
      </c>
    </row>
    <row r="181" spans="2:6" x14ac:dyDescent="0.25">
      <c r="B181">
        <v>703</v>
      </c>
      <c r="C181">
        <v>30</v>
      </c>
      <c r="E181">
        <v>710</v>
      </c>
      <c r="F181">
        <v>28</v>
      </c>
    </row>
    <row r="182" spans="2:6" x14ac:dyDescent="0.25">
      <c r="B182">
        <v>704</v>
      </c>
      <c r="C182">
        <v>30</v>
      </c>
      <c r="E182">
        <v>711</v>
      </c>
      <c r="F182">
        <v>28</v>
      </c>
    </row>
    <row r="183" spans="2:6" x14ac:dyDescent="0.25">
      <c r="B183">
        <v>705</v>
      </c>
      <c r="C183">
        <v>31</v>
      </c>
      <c r="E183">
        <v>712</v>
      </c>
      <c r="F183">
        <v>29</v>
      </c>
    </row>
    <row r="184" spans="2:6" x14ac:dyDescent="0.25">
      <c r="B184">
        <v>706</v>
      </c>
      <c r="C184">
        <v>31</v>
      </c>
      <c r="E184">
        <v>713</v>
      </c>
      <c r="F184">
        <v>30</v>
      </c>
    </row>
    <row r="185" spans="2:6" x14ac:dyDescent="0.25">
      <c r="B185">
        <v>707</v>
      </c>
      <c r="C185">
        <v>29</v>
      </c>
      <c r="E185">
        <v>714</v>
      </c>
      <c r="F185">
        <v>29</v>
      </c>
    </row>
    <row r="186" spans="2:6" x14ac:dyDescent="0.25">
      <c r="B186">
        <v>708</v>
      </c>
      <c r="C186">
        <v>29</v>
      </c>
      <c r="E186">
        <v>715</v>
      </c>
      <c r="F186">
        <v>28</v>
      </c>
    </row>
    <row r="187" spans="2:6" x14ac:dyDescent="0.25">
      <c r="B187">
        <v>709</v>
      </c>
      <c r="C187">
        <v>28</v>
      </c>
      <c r="E187">
        <v>716</v>
      </c>
      <c r="F187">
        <v>27</v>
      </c>
    </row>
    <row r="188" spans="2:6" x14ac:dyDescent="0.25">
      <c r="B188">
        <v>710</v>
      </c>
      <c r="C188">
        <v>28</v>
      </c>
      <c r="E188">
        <v>717</v>
      </c>
      <c r="F188">
        <v>27</v>
      </c>
    </row>
    <row r="189" spans="2:6" x14ac:dyDescent="0.25">
      <c r="B189">
        <v>711</v>
      </c>
      <c r="C189">
        <v>28</v>
      </c>
      <c r="E189">
        <v>718</v>
      </c>
      <c r="F189">
        <v>27</v>
      </c>
    </row>
    <row r="190" spans="2:6" x14ac:dyDescent="0.25">
      <c r="B190">
        <v>712</v>
      </c>
      <c r="C190">
        <v>29</v>
      </c>
      <c r="E190">
        <v>719</v>
      </c>
      <c r="F190">
        <v>27</v>
      </c>
    </row>
    <row r="191" spans="2:6" x14ac:dyDescent="0.25">
      <c r="B191">
        <v>713</v>
      </c>
      <c r="C191">
        <v>30</v>
      </c>
      <c r="E191">
        <v>720</v>
      </c>
      <c r="F191">
        <v>29</v>
      </c>
    </row>
    <row r="192" spans="2:6" x14ac:dyDescent="0.25">
      <c r="B192">
        <v>714</v>
      </c>
      <c r="C192">
        <v>29</v>
      </c>
      <c r="E192">
        <v>721</v>
      </c>
      <c r="F192">
        <v>29</v>
      </c>
    </row>
    <row r="193" spans="2:6" x14ac:dyDescent="0.25">
      <c r="B193">
        <v>715</v>
      </c>
      <c r="C193">
        <v>28</v>
      </c>
      <c r="E193">
        <v>722</v>
      </c>
      <c r="F193">
        <v>29</v>
      </c>
    </row>
    <row r="194" spans="2:6" x14ac:dyDescent="0.25">
      <c r="B194">
        <v>716</v>
      </c>
      <c r="C194">
        <v>27</v>
      </c>
      <c r="E194">
        <v>723</v>
      </c>
      <c r="F194">
        <v>29</v>
      </c>
    </row>
    <row r="195" spans="2:6" x14ac:dyDescent="0.25">
      <c r="B195">
        <v>717</v>
      </c>
      <c r="C195">
        <v>27</v>
      </c>
      <c r="E195">
        <v>724</v>
      </c>
      <c r="F195">
        <v>29</v>
      </c>
    </row>
    <row r="196" spans="2:6" x14ac:dyDescent="0.25">
      <c r="B196">
        <v>718</v>
      </c>
      <c r="C196">
        <v>27</v>
      </c>
      <c r="E196">
        <v>725</v>
      </c>
      <c r="F196">
        <v>29</v>
      </c>
    </row>
    <row r="197" spans="2:6" x14ac:dyDescent="0.25">
      <c r="B197">
        <v>719</v>
      </c>
      <c r="C197">
        <v>27</v>
      </c>
      <c r="E197">
        <v>726</v>
      </c>
      <c r="F197">
        <v>29</v>
      </c>
    </row>
    <row r="198" spans="2:6" x14ac:dyDescent="0.25">
      <c r="B198">
        <v>720</v>
      </c>
      <c r="C198">
        <v>29</v>
      </c>
      <c r="E198">
        <v>727</v>
      </c>
      <c r="F198">
        <v>28</v>
      </c>
    </row>
    <row r="199" spans="2:6" x14ac:dyDescent="0.25">
      <c r="B199">
        <v>721</v>
      </c>
      <c r="C199">
        <v>29</v>
      </c>
      <c r="E199">
        <v>728</v>
      </c>
      <c r="F199">
        <v>28</v>
      </c>
    </row>
    <row r="200" spans="2:6" x14ac:dyDescent="0.25">
      <c r="B200">
        <v>722</v>
      </c>
      <c r="C200">
        <v>29</v>
      </c>
      <c r="E200">
        <v>729</v>
      </c>
      <c r="F200">
        <v>28</v>
      </c>
    </row>
    <row r="201" spans="2:6" x14ac:dyDescent="0.25">
      <c r="B201">
        <v>723</v>
      </c>
      <c r="C201">
        <v>29</v>
      </c>
      <c r="E201">
        <v>730</v>
      </c>
      <c r="F201">
        <v>28</v>
      </c>
    </row>
    <row r="202" spans="2:6" x14ac:dyDescent="0.25">
      <c r="B202">
        <v>724</v>
      </c>
      <c r="C202">
        <v>29</v>
      </c>
      <c r="E202">
        <v>731</v>
      </c>
      <c r="F202">
        <v>28</v>
      </c>
    </row>
    <row r="203" spans="2:6" x14ac:dyDescent="0.25">
      <c r="B203">
        <v>725</v>
      </c>
      <c r="C203">
        <v>29</v>
      </c>
      <c r="E203">
        <v>732</v>
      </c>
      <c r="F203">
        <v>28</v>
      </c>
    </row>
    <row r="204" spans="2:6" x14ac:dyDescent="0.25">
      <c r="B204">
        <v>726</v>
      </c>
      <c r="C204">
        <v>29</v>
      </c>
      <c r="E204">
        <v>733</v>
      </c>
      <c r="F204">
        <v>27</v>
      </c>
    </row>
    <row r="205" spans="2:6" x14ac:dyDescent="0.25">
      <c r="B205">
        <v>727</v>
      </c>
      <c r="C205">
        <v>28</v>
      </c>
      <c r="E205">
        <v>734</v>
      </c>
      <c r="F205">
        <v>27</v>
      </c>
    </row>
    <row r="206" spans="2:6" x14ac:dyDescent="0.25">
      <c r="B206">
        <v>728</v>
      </c>
      <c r="C206">
        <v>28</v>
      </c>
      <c r="E206">
        <v>735</v>
      </c>
      <c r="F206">
        <v>28</v>
      </c>
    </row>
    <row r="207" spans="2:6" x14ac:dyDescent="0.25">
      <c r="B207">
        <v>729</v>
      </c>
      <c r="C207">
        <v>28</v>
      </c>
      <c r="E207">
        <v>736</v>
      </c>
      <c r="F207">
        <v>28</v>
      </c>
    </row>
    <row r="208" spans="2:6" x14ac:dyDescent="0.25">
      <c r="B208">
        <v>730</v>
      </c>
      <c r="C208">
        <v>28</v>
      </c>
      <c r="E208">
        <v>737</v>
      </c>
      <c r="F208">
        <v>28</v>
      </c>
    </row>
    <row r="209" spans="2:6" x14ac:dyDescent="0.25">
      <c r="B209">
        <v>731</v>
      </c>
      <c r="C209">
        <v>28</v>
      </c>
      <c r="E209">
        <v>738</v>
      </c>
      <c r="F209">
        <v>28</v>
      </c>
    </row>
    <row r="210" spans="2:6" x14ac:dyDescent="0.25">
      <c r="B210">
        <v>732</v>
      </c>
      <c r="C210">
        <v>28</v>
      </c>
      <c r="E210">
        <v>739</v>
      </c>
      <c r="F210">
        <v>29</v>
      </c>
    </row>
    <row r="211" spans="2:6" x14ac:dyDescent="0.25">
      <c r="B211">
        <v>733</v>
      </c>
      <c r="C211">
        <v>27</v>
      </c>
      <c r="E211">
        <v>740</v>
      </c>
      <c r="F211">
        <v>29</v>
      </c>
    </row>
    <row r="212" spans="2:6" x14ac:dyDescent="0.25">
      <c r="B212">
        <v>734</v>
      </c>
      <c r="C212">
        <v>27</v>
      </c>
      <c r="E212">
        <v>741</v>
      </c>
      <c r="F212">
        <v>29</v>
      </c>
    </row>
    <row r="213" spans="2:6" x14ac:dyDescent="0.25">
      <c r="B213">
        <v>735</v>
      </c>
      <c r="C213">
        <v>28</v>
      </c>
      <c r="E213">
        <v>742</v>
      </c>
      <c r="F213">
        <v>29</v>
      </c>
    </row>
    <row r="214" spans="2:6" x14ac:dyDescent="0.25">
      <c r="B214">
        <v>736</v>
      </c>
      <c r="C214">
        <v>28</v>
      </c>
      <c r="E214">
        <v>743</v>
      </c>
      <c r="F214">
        <v>29</v>
      </c>
    </row>
    <row r="215" spans="2:6" x14ac:dyDescent="0.25">
      <c r="B215">
        <v>737</v>
      </c>
      <c r="C215">
        <v>28</v>
      </c>
      <c r="E215">
        <v>744</v>
      </c>
      <c r="F215">
        <v>29</v>
      </c>
    </row>
    <row r="216" spans="2:6" x14ac:dyDescent="0.25">
      <c r="B216">
        <v>738</v>
      </c>
      <c r="C216">
        <v>28</v>
      </c>
      <c r="E216">
        <v>745</v>
      </c>
      <c r="F216">
        <v>29</v>
      </c>
    </row>
    <row r="217" spans="2:6" x14ac:dyDescent="0.25">
      <c r="B217">
        <v>739</v>
      </c>
      <c r="C217">
        <v>29</v>
      </c>
      <c r="E217">
        <v>746</v>
      </c>
      <c r="F217">
        <v>30</v>
      </c>
    </row>
    <row r="218" spans="2:6" x14ac:dyDescent="0.25">
      <c r="B218">
        <v>740</v>
      </c>
      <c r="C218">
        <v>29</v>
      </c>
      <c r="E218">
        <v>747</v>
      </c>
      <c r="F218">
        <v>30</v>
      </c>
    </row>
    <row r="219" spans="2:6" x14ac:dyDescent="0.25">
      <c r="B219">
        <v>741</v>
      </c>
      <c r="C219">
        <v>29</v>
      </c>
      <c r="E219">
        <v>748</v>
      </c>
      <c r="F219">
        <v>30</v>
      </c>
    </row>
    <row r="220" spans="2:6" x14ac:dyDescent="0.25">
      <c r="B220">
        <v>742</v>
      </c>
      <c r="C220">
        <v>29</v>
      </c>
      <c r="E220">
        <v>749</v>
      </c>
      <c r="F220">
        <v>27</v>
      </c>
    </row>
    <row r="221" spans="2:6" x14ac:dyDescent="0.25">
      <c r="B221">
        <v>743</v>
      </c>
      <c r="C221">
        <v>29</v>
      </c>
      <c r="E221">
        <v>750</v>
      </c>
      <c r="F221">
        <v>27</v>
      </c>
    </row>
    <row r="222" spans="2:6" x14ac:dyDescent="0.25">
      <c r="B222">
        <v>744</v>
      </c>
      <c r="C222">
        <v>29</v>
      </c>
      <c r="E222">
        <v>751</v>
      </c>
      <c r="F222">
        <v>27</v>
      </c>
    </row>
    <row r="223" spans="2:6" x14ac:dyDescent="0.25">
      <c r="B223">
        <v>745</v>
      </c>
      <c r="C223">
        <v>29</v>
      </c>
      <c r="E223">
        <v>752</v>
      </c>
      <c r="F223">
        <v>27</v>
      </c>
    </row>
    <row r="224" spans="2:6" x14ac:dyDescent="0.25">
      <c r="B224">
        <v>746</v>
      </c>
      <c r="C224">
        <v>30</v>
      </c>
      <c r="E224">
        <v>753</v>
      </c>
      <c r="F224">
        <v>28</v>
      </c>
    </row>
    <row r="225" spans="2:6" x14ac:dyDescent="0.25">
      <c r="B225">
        <v>747</v>
      </c>
      <c r="C225">
        <v>30</v>
      </c>
      <c r="E225">
        <v>754</v>
      </c>
      <c r="F225">
        <v>28</v>
      </c>
    </row>
    <row r="226" spans="2:6" x14ac:dyDescent="0.25">
      <c r="B226">
        <v>748</v>
      </c>
      <c r="C226">
        <v>30</v>
      </c>
      <c r="E226">
        <v>755</v>
      </c>
      <c r="F226">
        <v>29</v>
      </c>
    </row>
    <row r="227" spans="2:6" x14ac:dyDescent="0.25">
      <c r="B227">
        <v>749</v>
      </c>
      <c r="C227">
        <v>27</v>
      </c>
      <c r="E227">
        <v>756</v>
      </c>
      <c r="F227">
        <v>29</v>
      </c>
    </row>
    <row r="228" spans="2:6" x14ac:dyDescent="0.25">
      <c r="B228">
        <v>750</v>
      </c>
      <c r="C228">
        <v>27</v>
      </c>
      <c r="E228">
        <v>757</v>
      </c>
      <c r="F228">
        <v>29</v>
      </c>
    </row>
    <row r="229" spans="2:6" x14ac:dyDescent="0.25">
      <c r="B229">
        <v>751</v>
      </c>
      <c r="C229">
        <v>27</v>
      </c>
      <c r="E229">
        <v>758</v>
      </c>
      <c r="F229">
        <v>29</v>
      </c>
    </row>
    <row r="230" spans="2:6" x14ac:dyDescent="0.25">
      <c r="B230">
        <v>752</v>
      </c>
      <c r="C230">
        <v>27</v>
      </c>
      <c r="E230">
        <v>759</v>
      </c>
      <c r="F230">
        <v>29</v>
      </c>
    </row>
    <row r="231" spans="2:6" x14ac:dyDescent="0.25">
      <c r="B231">
        <v>753</v>
      </c>
      <c r="C231">
        <v>28</v>
      </c>
      <c r="E231">
        <v>760</v>
      </c>
      <c r="F231">
        <v>30</v>
      </c>
    </row>
    <row r="232" spans="2:6" x14ac:dyDescent="0.25">
      <c r="B232">
        <v>754</v>
      </c>
      <c r="C232">
        <v>28</v>
      </c>
      <c r="E232">
        <v>761</v>
      </c>
      <c r="F232">
        <v>29</v>
      </c>
    </row>
    <row r="233" spans="2:6" x14ac:dyDescent="0.25">
      <c r="B233">
        <v>755</v>
      </c>
      <c r="C233">
        <v>29</v>
      </c>
      <c r="E233">
        <v>762</v>
      </c>
      <c r="F233">
        <v>30</v>
      </c>
    </row>
    <row r="234" spans="2:6" x14ac:dyDescent="0.25">
      <c r="B234">
        <v>756</v>
      </c>
      <c r="C234">
        <v>29</v>
      </c>
      <c r="E234">
        <v>763</v>
      </c>
      <c r="F234">
        <v>30</v>
      </c>
    </row>
    <row r="235" spans="2:6" x14ac:dyDescent="0.25">
      <c r="B235">
        <v>757</v>
      </c>
      <c r="C235">
        <v>29</v>
      </c>
      <c r="E235">
        <v>764</v>
      </c>
      <c r="F235">
        <v>29</v>
      </c>
    </row>
    <row r="236" spans="2:6" x14ac:dyDescent="0.25">
      <c r="B236">
        <v>758</v>
      </c>
      <c r="C236">
        <v>29</v>
      </c>
      <c r="E236">
        <v>765</v>
      </c>
      <c r="F236">
        <v>28</v>
      </c>
    </row>
    <row r="237" spans="2:6" x14ac:dyDescent="0.25">
      <c r="B237">
        <v>759</v>
      </c>
      <c r="C237">
        <v>29</v>
      </c>
      <c r="E237">
        <v>766</v>
      </c>
      <c r="F237">
        <v>28</v>
      </c>
    </row>
    <row r="238" spans="2:6" x14ac:dyDescent="0.25">
      <c r="B238">
        <v>760</v>
      </c>
      <c r="C238">
        <v>30</v>
      </c>
      <c r="E238">
        <v>767</v>
      </c>
      <c r="F238">
        <v>28</v>
      </c>
    </row>
    <row r="239" spans="2:6" x14ac:dyDescent="0.25">
      <c r="B239">
        <v>761</v>
      </c>
      <c r="C239">
        <v>29</v>
      </c>
      <c r="E239">
        <v>768</v>
      </c>
      <c r="F239">
        <v>28</v>
      </c>
    </row>
    <row r="240" spans="2:6" x14ac:dyDescent="0.25">
      <c r="B240">
        <v>762</v>
      </c>
      <c r="C240">
        <v>30</v>
      </c>
      <c r="E240">
        <v>769</v>
      </c>
      <c r="F240">
        <v>29</v>
      </c>
    </row>
    <row r="241" spans="2:6" x14ac:dyDescent="0.25">
      <c r="B241">
        <v>763</v>
      </c>
      <c r="C241">
        <v>30</v>
      </c>
      <c r="E241">
        <v>770</v>
      </c>
      <c r="F241">
        <v>29</v>
      </c>
    </row>
    <row r="242" spans="2:6" x14ac:dyDescent="0.25">
      <c r="B242">
        <v>764</v>
      </c>
      <c r="C242">
        <v>29</v>
      </c>
      <c r="E242">
        <v>771</v>
      </c>
      <c r="F242">
        <v>29</v>
      </c>
    </row>
    <row r="243" spans="2:6" x14ac:dyDescent="0.25">
      <c r="B243">
        <v>765</v>
      </c>
      <c r="C243">
        <v>28</v>
      </c>
      <c r="E243">
        <v>772</v>
      </c>
      <c r="F243">
        <v>29</v>
      </c>
    </row>
    <row r="244" spans="2:6" x14ac:dyDescent="0.25">
      <c r="B244">
        <v>766</v>
      </c>
      <c r="C244">
        <v>28</v>
      </c>
      <c r="E244">
        <v>773</v>
      </c>
      <c r="F244">
        <v>29</v>
      </c>
    </row>
    <row r="245" spans="2:6" x14ac:dyDescent="0.25">
      <c r="B245">
        <v>767</v>
      </c>
      <c r="C245">
        <v>28</v>
      </c>
      <c r="E245">
        <v>774</v>
      </c>
      <c r="F245">
        <v>29</v>
      </c>
    </row>
    <row r="246" spans="2:6" x14ac:dyDescent="0.25">
      <c r="B246">
        <v>768</v>
      </c>
      <c r="C246">
        <v>28</v>
      </c>
      <c r="E246">
        <v>775</v>
      </c>
      <c r="F246">
        <v>29</v>
      </c>
    </row>
    <row r="247" spans="2:6" x14ac:dyDescent="0.25">
      <c r="B247">
        <v>769</v>
      </c>
      <c r="C247">
        <v>29</v>
      </c>
      <c r="E247">
        <v>776</v>
      </c>
      <c r="F247">
        <v>29</v>
      </c>
    </row>
    <row r="248" spans="2:6" x14ac:dyDescent="0.25">
      <c r="B248">
        <v>770</v>
      </c>
      <c r="C248">
        <v>29</v>
      </c>
      <c r="E248">
        <v>777</v>
      </c>
      <c r="F248">
        <v>29</v>
      </c>
    </row>
    <row r="249" spans="2:6" x14ac:dyDescent="0.25">
      <c r="B249">
        <v>771</v>
      </c>
      <c r="C249">
        <v>29</v>
      </c>
      <c r="E249">
        <v>778</v>
      </c>
      <c r="F249">
        <v>29</v>
      </c>
    </row>
    <row r="250" spans="2:6" x14ac:dyDescent="0.25">
      <c r="B250">
        <v>772</v>
      </c>
      <c r="C250">
        <v>29</v>
      </c>
      <c r="E250">
        <v>779</v>
      </c>
      <c r="F250">
        <v>29</v>
      </c>
    </row>
    <row r="251" spans="2:6" x14ac:dyDescent="0.25">
      <c r="B251">
        <v>773</v>
      </c>
      <c r="C251">
        <v>29</v>
      </c>
      <c r="E251">
        <v>780</v>
      </c>
      <c r="F251">
        <v>30</v>
      </c>
    </row>
    <row r="252" spans="2:6" x14ac:dyDescent="0.25">
      <c r="B252">
        <v>774</v>
      </c>
      <c r="C252">
        <v>29</v>
      </c>
      <c r="E252">
        <v>781</v>
      </c>
      <c r="F252">
        <v>29</v>
      </c>
    </row>
    <row r="253" spans="2:6" x14ac:dyDescent="0.25">
      <c r="B253">
        <v>775</v>
      </c>
      <c r="C253">
        <v>29</v>
      </c>
      <c r="E253">
        <v>782</v>
      </c>
      <c r="F253">
        <v>29</v>
      </c>
    </row>
    <row r="254" spans="2:6" x14ac:dyDescent="0.25">
      <c r="B254">
        <v>776</v>
      </c>
      <c r="C254">
        <v>29</v>
      </c>
      <c r="E254">
        <v>783</v>
      </c>
      <c r="F254">
        <v>30</v>
      </c>
    </row>
    <row r="255" spans="2:6" x14ac:dyDescent="0.25">
      <c r="B255">
        <v>777</v>
      </c>
      <c r="C255">
        <v>29</v>
      </c>
      <c r="E255">
        <v>784</v>
      </c>
      <c r="F255">
        <v>29</v>
      </c>
    </row>
    <row r="256" spans="2:6" x14ac:dyDescent="0.25">
      <c r="B256">
        <v>778</v>
      </c>
      <c r="C256">
        <v>29</v>
      </c>
      <c r="E256">
        <v>785</v>
      </c>
      <c r="F256">
        <v>29</v>
      </c>
    </row>
    <row r="257" spans="2:6" x14ac:dyDescent="0.25">
      <c r="B257">
        <v>779</v>
      </c>
      <c r="C257">
        <v>29</v>
      </c>
      <c r="E257">
        <v>786</v>
      </c>
      <c r="F257">
        <v>30</v>
      </c>
    </row>
    <row r="258" spans="2:6" x14ac:dyDescent="0.25">
      <c r="B258">
        <v>780</v>
      </c>
      <c r="C258">
        <v>30</v>
      </c>
      <c r="E258">
        <v>787</v>
      </c>
      <c r="F258">
        <v>30</v>
      </c>
    </row>
    <row r="259" spans="2:6" x14ac:dyDescent="0.25">
      <c r="B259">
        <v>781</v>
      </c>
      <c r="C259">
        <v>29</v>
      </c>
      <c r="E259">
        <v>788</v>
      </c>
      <c r="F259">
        <v>30</v>
      </c>
    </row>
    <row r="260" spans="2:6" x14ac:dyDescent="0.25">
      <c r="B260">
        <v>782</v>
      </c>
      <c r="C260">
        <v>29</v>
      </c>
      <c r="E260">
        <v>789</v>
      </c>
      <c r="F260">
        <v>31</v>
      </c>
    </row>
    <row r="261" spans="2:6" x14ac:dyDescent="0.25">
      <c r="B261">
        <v>783</v>
      </c>
      <c r="C261">
        <v>30</v>
      </c>
      <c r="E261">
        <v>790</v>
      </c>
      <c r="F261">
        <v>31</v>
      </c>
    </row>
    <row r="262" spans="2:6" x14ac:dyDescent="0.25">
      <c r="B262">
        <v>784</v>
      </c>
      <c r="C262">
        <v>29</v>
      </c>
      <c r="E262">
        <v>791</v>
      </c>
      <c r="F262">
        <v>30</v>
      </c>
    </row>
    <row r="263" spans="2:6" x14ac:dyDescent="0.25">
      <c r="B263">
        <v>785</v>
      </c>
      <c r="C263">
        <v>29</v>
      </c>
      <c r="E263">
        <v>792</v>
      </c>
      <c r="F263">
        <v>30</v>
      </c>
    </row>
    <row r="264" spans="2:6" x14ac:dyDescent="0.25">
      <c r="B264">
        <v>786</v>
      </c>
      <c r="C264">
        <v>30</v>
      </c>
      <c r="E264">
        <v>793</v>
      </c>
      <c r="F264">
        <v>29</v>
      </c>
    </row>
    <row r="265" spans="2:6" x14ac:dyDescent="0.25">
      <c r="B265">
        <v>787</v>
      </c>
      <c r="C265">
        <v>30</v>
      </c>
      <c r="E265">
        <v>794</v>
      </c>
      <c r="F265">
        <v>30</v>
      </c>
    </row>
    <row r="266" spans="2:6" x14ac:dyDescent="0.25">
      <c r="B266">
        <v>788</v>
      </c>
      <c r="C266">
        <v>30</v>
      </c>
      <c r="E266">
        <v>795</v>
      </c>
      <c r="F266">
        <v>30</v>
      </c>
    </row>
    <row r="267" spans="2:6" x14ac:dyDescent="0.25">
      <c r="B267">
        <v>789</v>
      </c>
      <c r="C267">
        <v>31</v>
      </c>
      <c r="E267">
        <v>796</v>
      </c>
      <c r="F267">
        <v>31</v>
      </c>
    </row>
    <row r="268" spans="2:6" x14ac:dyDescent="0.25">
      <c r="B268">
        <v>790</v>
      </c>
      <c r="C268">
        <v>31</v>
      </c>
      <c r="E268">
        <v>797</v>
      </c>
      <c r="F268">
        <v>31</v>
      </c>
    </row>
    <row r="269" spans="2:6" x14ac:dyDescent="0.25">
      <c r="B269">
        <v>791</v>
      </c>
      <c r="C269">
        <v>30</v>
      </c>
      <c r="E269">
        <v>798</v>
      </c>
      <c r="F269">
        <v>31</v>
      </c>
    </row>
    <row r="270" spans="2:6" x14ac:dyDescent="0.25">
      <c r="B270">
        <v>792</v>
      </c>
      <c r="C270">
        <v>30</v>
      </c>
      <c r="E270">
        <v>799</v>
      </c>
      <c r="F270">
        <v>30</v>
      </c>
    </row>
    <row r="271" spans="2:6" x14ac:dyDescent="0.25">
      <c r="B271">
        <v>793</v>
      </c>
      <c r="C271">
        <v>29</v>
      </c>
      <c r="E271">
        <v>800</v>
      </c>
      <c r="F271">
        <v>30</v>
      </c>
    </row>
    <row r="272" spans="2:6" x14ac:dyDescent="0.25">
      <c r="B272">
        <v>794</v>
      </c>
      <c r="C272">
        <v>30</v>
      </c>
      <c r="E272">
        <v>801</v>
      </c>
      <c r="F272">
        <v>30</v>
      </c>
    </row>
    <row r="273" spans="2:6" x14ac:dyDescent="0.25">
      <c r="B273">
        <v>795</v>
      </c>
      <c r="C273">
        <v>30</v>
      </c>
      <c r="E273">
        <v>802</v>
      </c>
      <c r="F273">
        <v>31</v>
      </c>
    </row>
    <row r="274" spans="2:6" x14ac:dyDescent="0.25">
      <c r="B274">
        <v>796</v>
      </c>
      <c r="C274">
        <v>31</v>
      </c>
      <c r="E274">
        <v>803</v>
      </c>
      <c r="F274">
        <v>32</v>
      </c>
    </row>
    <row r="275" spans="2:6" x14ac:dyDescent="0.25">
      <c r="B275">
        <v>797</v>
      </c>
      <c r="C275">
        <v>31</v>
      </c>
      <c r="E275">
        <v>804</v>
      </c>
      <c r="F275">
        <v>31</v>
      </c>
    </row>
    <row r="276" spans="2:6" x14ac:dyDescent="0.25">
      <c r="B276">
        <v>798</v>
      </c>
      <c r="C276">
        <v>31</v>
      </c>
      <c r="E276">
        <v>805</v>
      </c>
      <c r="F276">
        <v>31</v>
      </c>
    </row>
    <row r="277" spans="2:6" x14ac:dyDescent="0.25">
      <c r="B277">
        <v>799</v>
      </c>
      <c r="C277">
        <v>30</v>
      </c>
      <c r="E277">
        <v>806</v>
      </c>
      <c r="F277">
        <v>31</v>
      </c>
    </row>
    <row r="278" spans="2:6" x14ac:dyDescent="0.25">
      <c r="B278">
        <v>800</v>
      </c>
      <c r="C278">
        <v>30</v>
      </c>
      <c r="E278">
        <v>807</v>
      </c>
      <c r="F278">
        <v>31</v>
      </c>
    </row>
    <row r="279" spans="2:6" x14ac:dyDescent="0.25">
      <c r="B279">
        <v>801</v>
      </c>
      <c r="C279">
        <v>30</v>
      </c>
      <c r="E279">
        <v>808</v>
      </c>
      <c r="F279">
        <v>31</v>
      </c>
    </row>
    <row r="280" spans="2:6" x14ac:dyDescent="0.25">
      <c r="B280">
        <v>802</v>
      </c>
      <c r="C280">
        <v>31</v>
      </c>
      <c r="E280">
        <v>809</v>
      </c>
      <c r="F280">
        <v>31</v>
      </c>
    </row>
    <row r="281" spans="2:6" x14ac:dyDescent="0.25">
      <c r="B281">
        <v>803</v>
      </c>
      <c r="C281">
        <v>32</v>
      </c>
      <c r="E281">
        <v>810</v>
      </c>
      <c r="F281">
        <v>31</v>
      </c>
    </row>
    <row r="282" spans="2:6" x14ac:dyDescent="0.25">
      <c r="B282">
        <v>804</v>
      </c>
      <c r="C282">
        <v>31</v>
      </c>
      <c r="E282">
        <v>811</v>
      </c>
      <c r="F282">
        <v>32</v>
      </c>
    </row>
    <row r="283" spans="2:6" x14ac:dyDescent="0.25">
      <c r="B283">
        <v>805</v>
      </c>
      <c r="C283">
        <v>31</v>
      </c>
      <c r="E283">
        <v>812</v>
      </c>
      <c r="F283">
        <v>31</v>
      </c>
    </row>
    <row r="284" spans="2:6" x14ac:dyDescent="0.25">
      <c r="B284">
        <v>806</v>
      </c>
      <c r="C284">
        <v>31</v>
      </c>
      <c r="E284">
        <v>813</v>
      </c>
      <c r="F284">
        <v>31</v>
      </c>
    </row>
    <row r="285" spans="2:6" x14ac:dyDescent="0.25">
      <c r="B285">
        <v>807</v>
      </c>
      <c r="C285">
        <v>31</v>
      </c>
      <c r="E285">
        <v>814</v>
      </c>
      <c r="F285">
        <v>31</v>
      </c>
    </row>
    <row r="286" spans="2:6" x14ac:dyDescent="0.25">
      <c r="B286">
        <v>808</v>
      </c>
      <c r="C286">
        <v>31</v>
      </c>
      <c r="E286">
        <v>815</v>
      </c>
      <c r="F286">
        <v>31</v>
      </c>
    </row>
    <row r="287" spans="2:6" x14ac:dyDescent="0.25">
      <c r="B287">
        <v>809</v>
      </c>
      <c r="C287">
        <v>31</v>
      </c>
      <c r="E287">
        <v>816</v>
      </c>
      <c r="F287">
        <v>31</v>
      </c>
    </row>
    <row r="288" spans="2:6" x14ac:dyDescent="0.25">
      <c r="B288">
        <v>810</v>
      </c>
      <c r="C288">
        <v>31</v>
      </c>
      <c r="E288">
        <v>817</v>
      </c>
      <c r="F288">
        <v>31</v>
      </c>
    </row>
    <row r="289" spans="2:6" x14ac:dyDescent="0.25">
      <c r="B289">
        <v>811</v>
      </c>
      <c r="C289">
        <v>32</v>
      </c>
      <c r="E289">
        <v>818</v>
      </c>
      <c r="F289">
        <v>31</v>
      </c>
    </row>
    <row r="290" spans="2:6" x14ac:dyDescent="0.25">
      <c r="B290">
        <v>812</v>
      </c>
      <c r="C290">
        <v>31</v>
      </c>
      <c r="E290">
        <v>819</v>
      </c>
      <c r="F290">
        <v>31</v>
      </c>
    </row>
    <row r="291" spans="2:6" x14ac:dyDescent="0.25">
      <c r="B291">
        <v>813</v>
      </c>
      <c r="C291">
        <v>31</v>
      </c>
      <c r="E291">
        <v>820</v>
      </c>
      <c r="F291">
        <v>31</v>
      </c>
    </row>
    <row r="292" spans="2:6" x14ac:dyDescent="0.25">
      <c r="B292">
        <v>814</v>
      </c>
      <c r="C292">
        <v>31</v>
      </c>
      <c r="E292">
        <v>821</v>
      </c>
      <c r="F292">
        <v>32</v>
      </c>
    </row>
    <row r="293" spans="2:6" x14ac:dyDescent="0.25">
      <c r="B293">
        <v>815</v>
      </c>
      <c r="C293">
        <v>31</v>
      </c>
      <c r="E293">
        <v>822</v>
      </c>
      <c r="F293">
        <v>32</v>
      </c>
    </row>
    <row r="294" spans="2:6" x14ac:dyDescent="0.25">
      <c r="B294">
        <v>816</v>
      </c>
      <c r="C294">
        <v>31</v>
      </c>
      <c r="E294">
        <v>823</v>
      </c>
      <c r="F294">
        <v>31</v>
      </c>
    </row>
    <row r="295" spans="2:6" x14ac:dyDescent="0.25">
      <c r="B295">
        <v>817</v>
      </c>
      <c r="C295">
        <v>31</v>
      </c>
      <c r="E295">
        <v>824</v>
      </c>
      <c r="F295">
        <v>31</v>
      </c>
    </row>
    <row r="296" spans="2:6" x14ac:dyDescent="0.25">
      <c r="B296">
        <v>818</v>
      </c>
      <c r="C296">
        <v>31</v>
      </c>
      <c r="E296">
        <v>825</v>
      </c>
      <c r="F296">
        <v>31</v>
      </c>
    </row>
    <row r="297" spans="2:6" x14ac:dyDescent="0.25">
      <c r="B297">
        <v>819</v>
      </c>
      <c r="C297">
        <v>31</v>
      </c>
      <c r="E297">
        <v>826</v>
      </c>
      <c r="F297">
        <v>30</v>
      </c>
    </row>
    <row r="298" spans="2:6" x14ac:dyDescent="0.25">
      <c r="B298">
        <v>820</v>
      </c>
      <c r="C298">
        <v>31</v>
      </c>
      <c r="E298">
        <v>827</v>
      </c>
      <c r="F298">
        <v>30</v>
      </c>
    </row>
    <row r="299" spans="2:6" x14ac:dyDescent="0.25">
      <c r="B299">
        <v>821</v>
      </c>
      <c r="C299">
        <v>32</v>
      </c>
      <c r="E299">
        <v>828</v>
      </c>
      <c r="F299">
        <v>30</v>
      </c>
    </row>
    <row r="300" spans="2:6" x14ac:dyDescent="0.25">
      <c r="B300">
        <v>822</v>
      </c>
      <c r="C300">
        <v>32</v>
      </c>
      <c r="E300">
        <v>829</v>
      </c>
      <c r="F300">
        <v>31</v>
      </c>
    </row>
    <row r="301" spans="2:6" x14ac:dyDescent="0.25">
      <c r="B301">
        <v>823</v>
      </c>
      <c r="C301">
        <v>31</v>
      </c>
      <c r="E301">
        <v>830</v>
      </c>
      <c r="F301">
        <v>30</v>
      </c>
    </row>
    <row r="302" spans="2:6" x14ac:dyDescent="0.25">
      <c r="B302">
        <v>824</v>
      </c>
      <c r="C302">
        <v>31</v>
      </c>
      <c r="E302">
        <v>831</v>
      </c>
      <c r="F302">
        <v>30</v>
      </c>
    </row>
    <row r="303" spans="2:6" x14ac:dyDescent="0.25">
      <c r="B303">
        <v>825</v>
      </c>
      <c r="C303">
        <v>31</v>
      </c>
      <c r="E303">
        <v>832</v>
      </c>
      <c r="F303">
        <v>31</v>
      </c>
    </row>
    <row r="304" spans="2:6" x14ac:dyDescent="0.25">
      <c r="B304">
        <v>826</v>
      </c>
      <c r="C304">
        <v>30</v>
      </c>
      <c r="E304">
        <v>833</v>
      </c>
      <c r="F304">
        <v>31</v>
      </c>
    </row>
    <row r="305" spans="2:6" x14ac:dyDescent="0.25">
      <c r="B305">
        <v>827</v>
      </c>
      <c r="C305">
        <v>30</v>
      </c>
      <c r="E305">
        <v>834</v>
      </c>
      <c r="F305">
        <v>31</v>
      </c>
    </row>
    <row r="306" spans="2:6" x14ac:dyDescent="0.25">
      <c r="B306">
        <v>828</v>
      </c>
      <c r="C306">
        <v>30</v>
      </c>
      <c r="E306">
        <v>835</v>
      </c>
      <c r="F306">
        <v>31</v>
      </c>
    </row>
    <row r="307" spans="2:6" x14ac:dyDescent="0.25">
      <c r="B307">
        <v>829</v>
      </c>
      <c r="C307">
        <v>31</v>
      </c>
      <c r="E307">
        <v>836</v>
      </c>
      <c r="F307">
        <v>31</v>
      </c>
    </row>
    <row r="308" spans="2:6" x14ac:dyDescent="0.25">
      <c r="B308">
        <v>830</v>
      </c>
      <c r="C308">
        <v>30</v>
      </c>
      <c r="E308">
        <v>837</v>
      </c>
      <c r="F308">
        <v>29</v>
      </c>
    </row>
    <row r="309" spans="2:6" x14ac:dyDescent="0.25">
      <c r="B309">
        <v>831</v>
      </c>
      <c r="C309">
        <v>30</v>
      </c>
      <c r="E309">
        <v>838</v>
      </c>
      <c r="F309">
        <v>29</v>
      </c>
    </row>
    <row r="310" spans="2:6" x14ac:dyDescent="0.25">
      <c r="B310">
        <v>832</v>
      </c>
      <c r="C310">
        <v>31</v>
      </c>
      <c r="E310">
        <v>839</v>
      </c>
      <c r="F310">
        <v>29</v>
      </c>
    </row>
    <row r="311" spans="2:6" x14ac:dyDescent="0.25">
      <c r="B311">
        <v>833</v>
      </c>
      <c r="C311">
        <v>31</v>
      </c>
      <c r="E311">
        <v>840</v>
      </c>
      <c r="F311">
        <v>31</v>
      </c>
    </row>
    <row r="312" spans="2:6" x14ac:dyDescent="0.25">
      <c r="B312">
        <v>834</v>
      </c>
      <c r="C312">
        <v>31</v>
      </c>
      <c r="E312">
        <v>841</v>
      </c>
      <c r="F312">
        <v>30</v>
      </c>
    </row>
    <row r="313" spans="2:6" x14ac:dyDescent="0.25">
      <c r="B313">
        <v>835</v>
      </c>
      <c r="C313">
        <v>31</v>
      </c>
      <c r="E313">
        <v>842</v>
      </c>
      <c r="F313">
        <v>30</v>
      </c>
    </row>
    <row r="314" spans="2:6" x14ac:dyDescent="0.25">
      <c r="B314">
        <v>836</v>
      </c>
      <c r="C314">
        <v>31</v>
      </c>
      <c r="E314">
        <v>843</v>
      </c>
      <c r="F314">
        <v>30</v>
      </c>
    </row>
    <row r="315" spans="2:6" x14ac:dyDescent="0.25">
      <c r="B315">
        <v>837</v>
      </c>
      <c r="C315">
        <v>29</v>
      </c>
      <c r="E315">
        <v>844</v>
      </c>
      <c r="F315">
        <v>30</v>
      </c>
    </row>
    <row r="316" spans="2:6" x14ac:dyDescent="0.25">
      <c r="B316">
        <v>838</v>
      </c>
      <c r="C316">
        <v>29</v>
      </c>
      <c r="E316">
        <v>845</v>
      </c>
      <c r="F316">
        <v>29</v>
      </c>
    </row>
    <row r="317" spans="2:6" x14ac:dyDescent="0.25">
      <c r="B317">
        <v>839</v>
      </c>
      <c r="C317">
        <v>29</v>
      </c>
      <c r="E317">
        <v>846</v>
      </c>
      <c r="F317">
        <v>30</v>
      </c>
    </row>
    <row r="318" spans="2:6" x14ac:dyDescent="0.25">
      <c r="B318">
        <v>840</v>
      </c>
      <c r="C318">
        <v>31</v>
      </c>
      <c r="E318">
        <v>847</v>
      </c>
      <c r="F318">
        <v>30</v>
      </c>
    </row>
    <row r="319" spans="2:6" x14ac:dyDescent="0.25">
      <c r="B319">
        <v>841</v>
      </c>
      <c r="C319">
        <v>30</v>
      </c>
      <c r="E319">
        <v>848</v>
      </c>
      <c r="F319">
        <v>30</v>
      </c>
    </row>
    <row r="320" spans="2:6" x14ac:dyDescent="0.25">
      <c r="B320">
        <v>842</v>
      </c>
      <c r="C320">
        <v>30</v>
      </c>
      <c r="E320">
        <v>849</v>
      </c>
      <c r="F320">
        <v>30</v>
      </c>
    </row>
    <row r="321" spans="2:6" x14ac:dyDescent="0.25">
      <c r="B321">
        <v>843</v>
      </c>
      <c r="C321">
        <v>30</v>
      </c>
      <c r="E321">
        <v>850</v>
      </c>
      <c r="F321">
        <v>31</v>
      </c>
    </row>
    <row r="322" spans="2:6" x14ac:dyDescent="0.25">
      <c r="B322">
        <v>844</v>
      </c>
      <c r="C322">
        <v>30</v>
      </c>
      <c r="E322">
        <v>851</v>
      </c>
      <c r="F322">
        <v>31</v>
      </c>
    </row>
    <row r="323" spans="2:6" x14ac:dyDescent="0.25">
      <c r="B323">
        <v>845</v>
      </c>
      <c r="C323">
        <v>29</v>
      </c>
      <c r="E323">
        <v>852</v>
      </c>
      <c r="F323">
        <v>31</v>
      </c>
    </row>
    <row r="324" spans="2:6" x14ac:dyDescent="0.25">
      <c r="B324">
        <v>846</v>
      </c>
      <c r="C324">
        <v>30</v>
      </c>
      <c r="E324">
        <v>853</v>
      </c>
      <c r="F324">
        <v>31</v>
      </c>
    </row>
    <row r="325" spans="2:6" x14ac:dyDescent="0.25">
      <c r="B325">
        <v>847</v>
      </c>
      <c r="C325">
        <v>30</v>
      </c>
      <c r="E325">
        <v>854</v>
      </c>
      <c r="F325">
        <v>31</v>
      </c>
    </row>
    <row r="326" spans="2:6" x14ac:dyDescent="0.25">
      <c r="B326">
        <v>848</v>
      </c>
      <c r="C326">
        <v>30</v>
      </c>
      <c r="E326">
        <v>855</v>
      </c>
      <c r="F326">
        <v>32</v>
      </c>
    </row>
    <row r="327" spans="2:6" x14ac:dyDescent="0.25">
      <c r="B327">
        <v>849</v>
      </c>
      <c r="C327">
        <v>30</v>
      </c>
      <c r="E327">
        <v>856</v>
      </c>
      <c r="F327">
        <v>32</v>
      </c>
    </row>
    <row r="328" spans="2:6" x14ac:dyDescent="0.25">
      <c r="B328">
        <v>850</v>
      </c>
      <c r="C328">
        <v>31</v>
      </c>
      <c r="E328">
        <v>857</v>
      </c>
      <c r="F328">
        <v>32</v>
      </c>
    </row>
    <row r="329" spans="2:6" x14ac:dyDescent="0.25">
      <c r="B329">
        <v>851</v>
      </c>
      <c r="C329">
        <v>31</v>
      </c>
      <c r="E329">
        <v>858</v>
      </c>
      <c r="F329">
        <v>32</v>
      </c>
    </row>
    <row r="330" spans="2:6" x14ac:dyDescent="0.25">
      <c r="B330">
        <v>852</v>
      </c>
      <c r="C330">
        <v>31</v>
      </c>
      <c r="E330">
        <v>859</v>
      </c>
      <c r="F330">
        <v>33</v>
      </c>
    </row>
    <row r="331" spans="2:6" x14ac:dyDescent="0.25">
      <c r="B331">
        <v>853</v>
      </c>
      <c r="C331">
        <v>31</v>
      </c>
      <c r="E331">
        <v>860</v>
      </c>
      <c r="F331">
        <v>33</v>
      </c>
    </row>
    <row r="332" spans="2:6" x14ac:dyDescent="0.25">
      <c r="B332">
        <v>854</v>
      </c>
      <c r="C332">
        <v>31</v>
      </c>
      <c r="E332">
        <v>861</v>
      </c>
      <c r="F332">
        <v>32</v>
      </c>
    </row>
    <row r="333" spans="2:6" x14ac:dyDescent="0.25">
      <c r="B333">
        <v>855</v>
      </c>
      <c r="C333">
        <v>32</v>
      </c>
      <c r="E333">
        <v>862</v>
      </c>
      <c r="F333">
        <v>32</v>
      </c>
    </row>
    <row r="334" spans="2:6" x14ac:dyDescent="0.25">
      <c r="B334">
        <v>856</v>
      </c>
      <c r="C334">
        <v>32</v>
      </c>
      <c r="E334">
        <v>863</v>
      </c>
      <c r="F334">
        <v>32</v>
      </c>
    </row>
    <row r="335" spans="2:6" x14ac:dyDescent="0.25">
      <c r="B335">
        <v>857</v>
      </c>
      <c r="C335">
        <v>32</v>
      </c>
      <c r="E335">
        <v>864</v>
      </c>
      <c r="F335">
        <v>32</v>
      </c>
    </row>
    <row r="336" spans="2:6" x14ac:dyDescent="0.25">
      <c r="B336">
        <v>858</v>
      </c>
      <c r="C336">
        <v>32</v>
      </c>
      <c r="E336">
        <v>865</v>
      </c>
      <c r="F336">
        <v>32</v>
      </c>
    </row>
    <row r="337" spans="2:6" x14ac:dyDescent="0.25">
      <c r="B337">
        <v>859</v>
      </c>
      <c r="C337">
        <v>33</v>
      </c>
      <c r="E337">
        <v>866</v>
      </c>
      <c r="F337">
        <v>32</v>
      </c>
    </row>
    <row r="338" spans="2:6" x14ac:dyDescent="0.25">
      <c r="B338">
        <v>860</v>
      </c>
      <c r="C338">
        <v>33</v>
      </c>
      <c r="E338">
        <v>867</v>
      </c>
      <c r="F338">
        <v>32</v>
      </c>
    </row>
    <row r="339" spans="2:6" x14ac:dyDescent="0.25">
      <c r="B339">
        <v>861</v>
      </c>
      <c r="C339">
        <v>32</v>
      </c>
      <c r="E339">
        <v>868</v>
      </c>
      <c r="F339">
        <v>32</v>
      </c>
    </row>
    <row r="340" spans="2:6" x14ac:dyDescent="0.25">
      <c r="B340">
        <v>862</v>
      </c>
      <c r="C340">
        <v>32</v>
      </c>
      <c r="E340">
        <v>869</v>
      </c>
      <c r="F340">
        <v>33</v>
      </c>
    </row>
    <row r="341" spans="2:6" x14ac:dyDescent="0.25">
      <c r="B341">
        <v>863</v>
      </c>
      <c r="C341">
        <v>32</v>
      </c>
      <c r="E341">
        <v>870</v>
      </c>
      <c r="F341">
        <v>33</v>
      </c>
    </row>
    <row r="342" spans="2:6" x14ac:dyDescent="0.25">
      <c r="B342">
        <v>864</v>
      </c>
      <c r="C342">
        <v>32</v>
      </c>
      <c r="E342">
        <v>871</v>
      </c>
      <c r="F342">
        <v>32</v>
      </c>
    </row>
    <row r="343" spans="2:6" x14ac:dyDescent="0.25">
      <c r="B343">
        <v>865</v>
      </c>
      <c r="C343">
        <v>32</v>
      </c>
      <c r="E343">
        <v>872</v>
      </c>
      <c r="F343">
        <v>32</v>
      </c>
    </row>
    <row r="344" spans="2:6" x14ac:dyDescent="0.25">
      <c r="B344">
        <v>866</v>
      </c>
      <c r="C344">
        <v>32</v>
      </c>
      <c r="E344">
        <v>873</v>
      </c>
      <c r="F344">
        <v>32</v>
      </c>
    </row>
    <row r="345" spans="2:6" x14ac:dyDescent="0.25">
      <c r="B345">
        <v>867</v>
      </c>
      <c r="C345">
        <v>32</v>
      </c>
      <c r="E345">
        <v>874</v>
      </c>
      <c r="F345">
        <v>32</v>
      </c>
    </row>
    <row r="346" spans="2:6" x14ac:dyDescent="0.25">
      <c r="B346">
        <v>868</v>
      </c>
      <c r="C346">
        <v>32</v>
      </c>
      <c r="E346">
        <v>875</v>
      </c>
      <c r="F346">
        <v>32</v>
      </c>
    </row>
    <row r="347" spans="2:6" x14ac:dyDescent="0.25">
      <c r="B347">
        <v>869</v>
      </c>
      <c r="C347">
        <v>33</v>
      </c>
      <c r="E347">
        <v>876</v>
      </c>
      <c r="F347">
        <v>31</v>
      </c>
    </row>
    <row r="348" spans="2:6" x14ac:dyDescent="0.25">
      <c r="B348">
        <v>870</v>
      </c>
      <c r="C348">
        <v>33</v>
      </c>
      <c r="E348">
        <v>877</v>
      </c>
      <c r="F348">
        <v>32</v>
      </c>
    </row>
    <row r="349" spans="2:6" x14ac:dyDescent="0.25">
      <c r="B349">
        <v>871</v>
      </c>
      <c r="C349">
        <v>32</v>
      </c>
      <c r="E349">
        <v>878</v>
      </c>
      <c r="F349">
        <v>33</v>
      </c>
    </row>
    <row r="350" spans="2:6" x14ac:dyDescent="0.25">
      <c r="B350">
        <v>872</v>
      </c>
      <c r="C350">
        <v>32</v>
      </c>
      <c r="E350">
        <v>879</v>
      </c>
      <c r="F350">
        <v>33</v>
      </c>
    </row>
    <row r="351" spans="2:6" x14ac:dyDescent="0.25">
      <c r="B351">
        <v>873</v>
      </c>
      <c r="C351">
        <v>32</v>
      </c>
      <c r="E351">
        <v>880</v>
      </c>
      <c r="F351">
        <v>33</v>
      </c>
    </row>
    <row r="352" spans="2:6" x14ac:dyDescent="0.25">
      <c r="B352">
        <v>874</v>
      </c>
      <c r="C352">
        <v>32</v>
      </c>
      <c r="E352">
        <v>881</v>
      </c>
      <c r="F352">
        <v>33</v>
      </c>
    </row>
    <row r="353" spans="2:6" x14ac:dyDescent="0.25">
      <c r="B353">
        <v>875</v>
      </c>
      <c r="C353">
        <v>32</v>
      </c>
      <c r="E353">
        <v>882</v>
      </c>
      <c r="F353">
        <v>33</v>
      </c>
    </row>
    <row r="354" spans="2:6" x14ac:dyDescent="0.25">
      <c r="B354">
        <v>876</v>
      </c>
      <c r="C354">
        <v>31</v>
      </c>
      <c r="E354">
        <v>883</v>
      </c>
      <c r="F354">
        <v>32</v>
      </c>
    </row>
    <row r="355" spans="2:6" x14ac:dyDescent="0.25">
      <c r="B355">
        <v>877</v>
      </c>
      <c r="C355">
        <v>32</v>
      </c>
      <c r="E355">
        <v>884</v>
      </c>
      <c r="F355">
        <v>32</v>
      </c>
    </row>
    <row r="356" spans="2:6" x14ac:dyDescent="0.25">
      <c r="B356">
        <v>878</v>
      </c>
      <c r="C356">
        <v>33</v>
      </c>
      <c r="E356">
        <v>885</v>
      </c>
      <c r="F356">
        <v>33</v>
      </c>
    </row>
    <row r="357" spans="2:6" x14ac:dyDescent="0.25">
      <c r="B357">
        <v>879</v>
      </c>
      <c r="C357">
        <v>33</v>
      </c>
      <c r="E357">
        <v>886</v>
      </c>
      <c r="F357">
        <v>33</v>
      </c>
    </row>
    <row r="358" spans="2:6" x14ac:dyDescent="0.25">
      <c r="B358">
        <v>880</v>
      </c>
      <c r="C358">
        <v>33</v>
      </c>
      <c r="E358">
        <v>887</v>
      </c>
      <c r="F358">
        <v>33</v>
      </c>
    </row>
    <row r="359" spans="2:6" x14ac:dyDescent="0.25">
      <c r="B359">
        <v>881</v>
      </c>
      <c r="C359">
        <v>33</v>
      </c>
      <c r="E359">
        <v>888</v>
      </c>
      <c r="F359">
        <v>33</v>
      </c>
    </row>
    <row r="360" spans="2:6" x14ac:dyDescent="0.25">
      <c r="B360">
        <v>882</v>
      </c>
      <c r="C360">
        <v>33</v>
      </c>
      <c r="E360">
        <v>889</v>
      </c>
      <c r="F360">
        <v>33</v>
      </c>
    </row>
    <row r="361" spans="2:6" x14ac:dyDescent="0.25">
      <c r="B361">
        <v>883</v>
      </c>
      <c r="C361">
        <v>32</v>
      </c>
      <c r="E361">
        <v>890</v>
      </c>
      <c r="F361">
        <v>33</v>
      </c>
    </row>
    <row r="362" spans="2:6" x14ac:dyDescent="0.25">
      <c r="B362">
        <v>884</v>
      </c>
      <c r="C362">
        <v>32</v>
      </c>
      <c r="E362">
        <v>891</v>
      </c>
      <c r="F362">
        <v>33</v>
      </c>
    </row>
    <row r="363" spans="2:6" x14ac:dyDescent="0.25">
      <c r="B363">
        <v>885</v>
      </c>
      <c r="C363">
        <v>33</v>
      </c>
      <c r="E363">
        <v>892</v>
      </c>
      <c r="F363">
        <v>33</v>
      </c>
    </row>
    <row r="364" spans="2:6" x14ac:dyDescent="0.25">
      <c r="B364">
        <v>886</v>
      </c>
      <c r="C364">
        <v>33</v>
      </c>
      <c r="E364">
        <v>893</v>
      </c>
      <c r="F364">
        <v>33</v>
      </c>
    </row>
    <row r="365" spans="2:6" x14ac:dyDescent="0.25">
      <c r="B365">
        <v>887</v>
      </c>
      <c r="C365">
        <v>33</v>
      </c>
      <c r="E365">
        <v>894</v>
      </c>
      <c r="F365">
        <v>33</v>
      </c>
    </row>
    <row r="366" spans="2:6" x14ac:dyDescent="0.25">
      <c r="B366">
        <v>888</v>
      </c>
      <c r="C366">
        <v>33</v>
      </c>
      <c r="E366">
        <v>895</v>
      </c>
      <c r="F366">
        <v>33</v>
      </c>
    </row>
    <row r="367" spans="2:6" x14ac:dyDescent="0.25">
      <c r="B367">
        <v>889</v>
      </c>
      <c r="C367">
        <v>33</v>
      </c>
      <c r="E367">
        <v>896</v>
      </c>
      <c r="F367">
        <v>33</v>
      </c>
    </row>
    <row r="368" spans="2:6" x14ac:dyDescent="0.25">
      <c r="B368">
        <v>890</v>
      </c>
      <c r="C368">
        <v>33</v>
      </c>
      <c r="E368">
        <v>897</v>
      </c>
      <c r="F368">
        <v>33</v>
      </c>
    </row>
    <row r="369" spans="2:6" x14ac:dyDescent="0.25">
      <c r="B369">
        <v>891</v>
      </c>
      <c r="C369">
        <v>33</v>
      </c>
      <c r="E369">
        <v>898</v>
      </c>
      <c r="F369">
        <v>33</v>
      </c>
    </row>
    <row r="370" spans="2:6" x14ac:dyDescent="0.25">
      <c r="B370">
        <v>892</v>
      </c>
      <c r="C370">
        <v>33</v>
      </c>
      <c r="E370">
        <v>899</v>
      </c>
      <c r="F370">
        <v>33</v>
      </c>
    </row>
    <row r="371" spans="2:6" x14ac:dyDescent="0.25">
      <c r="B371">
        <v>893</v>
      </c>
      <c r="C371">
        <v>33</v>
      </c>
      <c r="E371">
        <v>900</v>
      </c>
      <c r="F371">
        <v>34</v>
      </c>
    </row>
    <row r="372" spans="2:6" x14ac:dyDescent="0.25">
      <c r="B372">
        <v>894</v>
      </c>
      <c r="C372">
        <v>33</v>
      </c>
      <c r="E372">
        <v>901</v>
      </c>
      <c r="F372">
        <v>34</v>
      </c>
    </row>
    <row r="373" spans="2:6" x14ac:dyDescent="0.25">
      <c r="B373">
        <v>895</v>
      </c>
      <c r="C373">
        <v>33</v>
      </c>
      <c r="E373">
        <v>902</v>
      </c>
      <c r="F373">
        <v>34</v>
      </c>
    </row>
    <row r="374" spans="2:6" x14ac:dyDescent="0.25">
      <c r="B374">
        <v>896</v>
      </c>
      <c r="C374">
        <v>33</v>
      </c>
      <c r="E374">
        <v>903</v>
      </c>
      <c r="F374">
        <v>34</v>
      </c>
    </row>
    <row r="375" spans="2:6" x14ac:dyDescent="0.25">
      <c r="B375">
        <v>897</v>
      </c>
      <c r="C375">
        <v>33</v>
      </c>
      <c r="E375">
        <v>904</v>
      </c>
      <c r="F375">
        <v>34</v>
      </c>
    </row>
    <row r="376" spans="2:6" x14ac:dyDescent="0.25">
      <c r="B376">
        <v>898</v>
      </c>
      <c r="C376">
        <v>33</v>
      </c>
      <c r="E376">
        <v>905</v>
      </c>
      <c r="F376">
        <v>34</v>
      </c>
    </row>
    <row r="377" spans="2:6" x14ac:dyDescent="0.25">
      <c r="B377">
        <v>899</v>
      </c>
      <c r="C377">
        <v>33</v>
      </c>
      <c r="E377">
        <v>906</v>
      </c>
      <c r="F377">
        <v>36</v>
      </c>
    </row>
    <row r="378" spans="2:6" x14ac:dyDescent="0.25">
      <c r="B378">
        <v>900</v>
      </c>
      <c r="C378">
        <v>34</v>
      </c>
      <c r="E378">
        <v>907</v>
      </c>
      <c r="F378">
        <v>35</v>
      </c>
    </row>
    <row r="379" spans="2:6" x14ac:dyDescent="0.25">
      <c r="B379">
        <v>901</v>
      </c>
      <c r="C379">
        <v>34</v>
      </c>
      <c r="E379">
        <v>908</v>
      </c>
      <c r="F379">
        <v>35</v>
      </c>
    </row>
    <row r="380" spans="2:6" x14ac:dyDescent="0.25">
      <c r="B380">
        <v>902</v>
      </c>
      <c r="C380">
        <v>34</v>
      </c>
      <c r="E380">
        <v>909</v>
      </c>
      <c r="F380">
        <v>35</v>
      </c>
    </row>
    <row r="381" spans="2:6" x14ac:dyDescent="0.25">
      <c r="B381">
        <v>903</v>
      </c>
      <c r="C381">
        <v>34</v>
      </c>
      <c r="E381">
        <v>910</v>
      </c>
      <c r="F381">
        <v>35</v>
      </c>
    </row>
    <row r="382" spans="2:6" x14ac:dyDescent="0.25">
      <c r="B382">
        <v>904</v>
      </c>
      <c r="C382">
        <v>34</v>
      </c>
      <c r="E382">
        <v>911</v>
      </c>
      <c r="F382">
        <v>35</v>
      </c>
    </row>
    <row r="383" spans="2:6" x14ac:dyDescent="0.25">
      <c r="B383">
        <v>905</v>
      </c>
      <c r="C383">
        <v>34</v>
      </c>
      <c r="E383">
        <v>912</v>
      </c>
      <c r="F383">
        <v>35</v>
      </c>
    </row>
    <row r="384" spans="2:6" x14ac:dyDescent="0.25">
      <c r="B384">
        <v>906</v>
      </c>
      <c r="C384">
        <v>36</v>
      </c>
      <c r="E384">
        <v>913</v>
      </c>
      <c r="F384">
        <v>36</v>
      </c>
    </row>
    <row r="385" spans="2:6" x14ac:dyDescent="0.25">
      <c r="B385">
        <v>907</v>
      </c>
      <c r="C385">
        <v>35</v>
      </c>
      <c r="E385">
        <v>914</v>
      </c>
      <c r="F385">
        <v>36</v>
      </c>
    </row>
    <row r="386" spans="2:6" x14ac:dyDescent="0.25">
      <c r="B386">
        <v>908</v>
      </c>
      <c r="C386">
        <v>35</v>
      </c>
      <c r="E386">
        <v>915</v>
      </c>
      <c r="F386">
        <v>36</v>
      </c>
    </row>
    <row r="387" spans="2:6" x14ac:dyDescent="0.25">
      <c r="B387">
        <v>909</v>
      </c>
      <c r="C387">
        <v>35</v>
      </c>
      <c r="E387">
        <v>916</v>
      </c>
      <c r="F387">
        <v>35</v>
      </c>
    </row>
    <row r="388" spans="2:6" x14ac:dyDescent="0.25">
      <c r="B388">
        <v>910</v>
      </c>
      <c r="C388">
        <v>35</v>
      </c>
      <c r="E388">
        <v>917</v>
      </c>
      <c r="F388">
        <v>35</v>
      </c>
    </row>
    <row r="389" spans="2:6" x14ac:dyDescent="0.25">
      <c r="B389">
        <v>911</v>
      </c>
      <c r="C389">
        <v>35</v>
      </c>
      <c r="E389">
        <v>918</v>
      </c>
      <c r="F389">
        <v>35</v>
      </c>
    </row>
    <row r="390" spans="2:6" x14ac:dyDescent="0.25">
      <c r="B390">
        <v>912</v>
      </c>
      <c r="C390">
        <v>35</v>
      </c>
      <c r="E390">
        <v>919</v>
      </c>
      <c r="F390">
        <v>35</v>
      </c>
    </row>
    <row r="391" spans="2:6" x14ac:dyDescent="0.25">
      <c r="B391">
        <v>913</v>
      </c>
      <c r="C391">
        <v>36</v>
      </c>
      <c r="E391">
        <v>920</v>
      </c>
      <c r="F391">
        <v>35</v>
      </c>
    </row>
    <row r="392" spans="2:6" x14ac:dyDescent="0.25">
      <c r="B392">
        <v>914</v>
      </c>
      <c r="C392">
        <v>36</v>
      </c>
      <c r="E392">
        <v>921</v>
      </c>
      <c r="F392">
        <v>34</v>
      </c>
    </row>
    <row r="393" spans="2:6" x14ac:dyDescent="0.25">
      <c r="B393">
        <v>915</v>
      </c>
      <c r="C393">
        <v>36</v>
      </c>
      <c r="E393">
        <v>922</v>
      </c>
      <c r="F393">
        <v>36</v>
      </c>
    </row>
    <row r="394" spans="2:6" x14ac:dyDescent="0.25">
      <c r="B394">
        <v>916</v>
      </c>
      <c r="C394">
        <v>35</v>
      </c>
      <c r="E394">
        <v>923</v>
      </c>
      <c r="F394">
        <v>36</v>
      </c>
    </row>
    <row r="395" spans="2:6" x14ac:dyDescent="0.25">
      <c r="B395">
        <v>917</v>
      </c>
      <c r="C395">
        <v>35</v>
      </c>
      <c r="E395">
        <v>924</v>
      </c>
      <c r="F395">
        <v>36</v>
      </c>
    </row>
    <row r="396" spans="2:6" x14ac:dyDescent="0.25">
      <c r="B396">
        <v>918</v>
      </c>
      <c r="C396">
        <v>35</v>
      </c>
      <c r="E396">
        <v>925</v>
      </c>
      <c r="F396">
        <v>36</v>
      </c>
    </row>
    <row r="397" spans="2:6" x14ac:dyDescent="0.25">
      <c r="B397">
        <v>919</v>
      </c>
      <c r="C397">
        <v>35</v>
      </c>
      <c r="E397">
        <v>926</v>
      </c>
      <c r="F397">
        <v>36</v>
      </c>
    </row>
    <row r="398" spans="2:6" x14ac:dyDescent="0.25">
      <c r="B398">
        <v>920</v>
      </c>
      <c r="C398">
        <v>35</v>
      </c>
      <c r="E398">
        <v>927</v>
      </c>
      <c r="F398">
        <v>37</v>
      </c>
    </row>
    <row r="399" spans="2:6" x14ac:dyDescent="0.25">
      <c r="B399">
        <v>921</v>
      </c>
      <c r="C399">
        <v>34</v>
      </c>
      <c r="E399">
        <v>928</v>
      </c>
      <c r="F399">
        <v>36</v>
      </c>
    </row>
    <row r="400" spans="2:6" x14ac:dyDescent="0.25">
      <c r="B400">
        <v>922</v>
      </c>
      <c r="C400">
        <v>36</v>
      </c>
      <c r="E400">
        <v>929</v>
      </c>
      <c r="F400">
        <v>35</v>
      </c>
    </row>
    <row r="401" spans="2:6" x14ac:dyDescent="0.25">
      <c r="B401">
        <v>923</v>
      </c>
      <c r="C401">
        <v>36</v>
      </c>
      <c r="E401">
        <v>930</v>
      </c>
      <c r="F401">
        <v>36</v>
      </c>
    </row>
    <row r="402" spans="2:6" x14ac:dyDescent="0.25">
      <c r="B402">
        <v>924</v>
      </c>
      <c r="C402">
        <v>36</v>
      </c>
      <c r="E402">
        <v>931</v>
      </c>
      <c r="F402">
        <v>36</v>
      </c>
    </row>
    <row r="403" spans="2:6" x14ac:dyDescent="0.25">
      <c r="B403">
        <v>925</v>
      </c>
      <c r="C403">
        <v>36</v>
      </c>
      <c r="E403">
        <v>932</v>
      </c>
      <c r="F403">
        <v>36</v>
      </c>
    </row>
    <row r="404" spans="2:6" x14ac:dyDescent="0.25">
      <c r="B404">
        <v>926</v>
      </c>
      <c r="C404">
        <v>36</v>
      </c>
      <c r="E404">
        <v>933</v>
      </c>
      <c r="F404">
        <v>36</v>
      </c>
    </row>
    <row r="405" spans="2:6" x14ac:dyDescent="0.25">
      <c r="B405">
        <v>927</v>
      </c>
      <c r="C405">
        <v>37</v>
      </c>
      <c r="E405">
        <v>934</v>
      </c>
      <c r="F405">
        <v>36</v>
      </c>
    </row>
    <row r="406" spans="2:6" x14ac:dyDescent="0.25">
      <c r="B406">
        <v>928</v>
      </c>
      <c r="C406">
        <v>36</v>
      </c>
      <c r="E406">
        <v>935</v>
      </c>
      <c r="F406">
        <v>37</v>
      </c>
    </row>
    <row r="407" spans="2:6" x14ac:dyDescent="0.25">
      <c r="B407">
        <v>929</v>
      </c>
      <c r="C407">
        <v>35</v>
      </c>
      <c r="E407">
        <v>936</v>
      </c>
      <c r="F407">
        <v>36</v>
      </c>
    </row>
    <row r="408" spans="2:6" x14ac:dyDescent="0.25">
      <c r="B408">
        <v>930</v>
      </c>
      <c r="C408">
        <v>36</v>
      </c>
      <c r="E408">
        <v>937</v>
      </c>
      <c r="F408">
        <v>37</v>
      </c>
    </row>
    <row r="409" spans="2:6" x14ac:dyDescent="0.25">
      <c r="B409">
        <v>931</v>
      </c>
      <c r="C409">
        <v>36</v>
      </c>
      <c r="E409">
        <v>938</v>
      </c>
      <c r="F409">
        <v>37</v>
      </c>
    </row>
    <row r="410" spans="2:6" x14ac:dyDescent="0.25">
      <c r="B410">
        <v>932</v>
      </c>
      <c r="C410">
        <v>36</v>
      </c>
      <c r="E410">
        <v>939</v>
      </c>
      <c r="F410">
        <v>37</v>
      </c>
    </row>
    <row r="411" spans="2:6" x14ac:dyDescent="0.25">
      <c r="B411">
        <v>933</v>
      </c>
      <c r="C411">
        <v>36</v>
      </c>
      <c r="E411">
        <v>940</v>
      </c>
      <c r="F411">
        <v>37</v>
      </c>
    </row>
    <row r="412" spans="2:6" x14ac:dyDescent="0.25">
      <c r="B412">
        <v>934</v>
      </c>
      <c r="C412">
        <v>36</v>
      </c>
      <c r="E412">
        <v>941</v>
      </c>
      <c r="F412">
        <v>37</v>
      </c>
    </row>
    <row r="413" spans="2:6" x14ac:dyDescent="0.25">
      <c r="B413">
        <v>935</v>
      </c>
      <c r="C413">
        <v>37</v>
      </c>
      <c r="E413">
        <v>942</v>
      </c>
      <c r="F413">
        <v>36</v>
      </c>
    </row>
    <row r="414" spans="2:6" x14ac:dyDescent="0.25">
      <c r="B414">
        <v>936</v>
      </c>
      <c r="C414">
        <v>36</v>
      </c>
      <c r="E414">
        <v>943</v>
      </c>
      <c r="F414">
        <v>36</v>
      </c>
    </row>
    <row r="415" spans="2:6" x14ac:dyDescent="0.25">
      <c r="B415">
        <v>937</v>
      </c>
      <c r="C415">
        <v>37</v>
      </c>
      <c r="E415">
        <v>944</v>
      </c>
      <c r="F415">
        <v>36</v>
      </c>
    </row>
    <row r="416" spans="2:6" x14ac:dyDescent="0.25">
      <c r="B416">
        <v>938</v>
      </c>
      <c r="C416">
        <v>37</v>
      </c>
      <c r="E416">
        <v>945</v>
      </c>
      <c r="F416">
        <v>36</v>
      </c>
    </row>
    <row r="417" spans="2:6" x14ac:dyDescent="0.25">
      <c r="B417">
        <v>939</v>
      </c>
      <c r="C417">
        <v>37</v>
      </c>
      <c r="E417">
        <v>946</v>
      </c>
      <c r="F417">
        <v>37</v>
      </c>
    </row>
    <row r="418" spans="2:6" x14ac:dyDescent="0.25">
      <c r="B418">
        <v>940</v>
      </c>
      <c r="C418">
        <v>37</v>
      </c>
      <c r="E418">
        <v>947</v>
      </c>
      <c r="F418">
        <v>36</v>
      </c>
    </row>
    <row r="419" spans="2:6" x14ac:dyDescent="0.25">
      <c r="B419">
        <v>941</v>
      </c>
      <c r="C419">
        <v>37</v>
      </c>
      <c r="E419">
        <v>948</v>
      </c>
      <c r="F419">
        <v>36</v>
      </c>
    </row>
    <row r="420" spans="2:6" x14ac:dyDescent="0.25">
      <c r="B420">
        <v>942</v>
      </c>
      <c r="C420">
        <v>36</v>
      </c>
      <c r="E420">
        <v>949</v>
      </c>
      <c r="F420">
        <v>36</v>
      </c>
    </row>
    <row r="421" spans="2:6" x14ac:dyDescent="0.25">
      <c r="B421">
        <v>943</v>
      </c>
      <c r="C421">
        <v>36</v>
      </c>
      <c r="E421">
        <v>950</v>
      </c>
      <c r="F421">
        <v>37</v>
      </c>
    </row>
    <row r="422" spans="2:6" x14ac:dyDescent="0.25">
      <c r="B422">
        <v>944</v>
      </c>
      <c r="C422">
        <v>36</v>
      </c>
      <c r="E422">
        <v>951</v>
      </c>
      <c r="F422">
        <v>36</v>
      </c>
    </row>
    <row r="423" spans="2:6" x14ac:dyDescent="0.25">
      <c r="B423">
        <v>945</v>
      </c>
      <c r="C423">
        <v>36</v>
      </c>
      <c r="E423">
        <v>952</v>
      </c>
      <c r="F423">
        <v>37</v>
      </c>
    </row>
    <row r="424" spans="2:6" x14ac:dyDescent="0.25">
      <c r="B424">
        <v>946</v>
      </c>
      <c r="C424">
        <v>37</v>
      </c>
      <c r="E424">
        <v>953</v>
      </c>
      <c r="F424">
        <v>36</v>
      </c>
    </row>
    <row r="425" spans="2:6" x14ac:dyDescent="0.25">
      <c r="B425">
        <v>947</v>
      </c>
      <c r="C425">
        <v>36</v>
      </c>
      <c r="E425">
        <v>954</v>
      </c>
      <c r="F425">
        <v>36</v>
      </c>
    </row>
    <row r="426" spans="2:6" x14ac:dyDescent="0.25">
      <c r="B426">
        <v>948</v>
      </c>
      <c r="C426">
        <v>36</v>
      </c>
      <c r="E426">
        <v>955</v>
      </c>
      <c r="F426">
        <v>36</v>
      </c>
    </row>
    <row r="427" spans="2:6" x14ac:dyDescent="0.25">
      <c r="B427">
        <v>949</v>
      </c>
      <c r="C427">
        <v>36</v>
      </c>
      <c r="E427">
        <v>956</v>
      </c>
      <c r="F427">
        <v>37</v>
      </c>
    </row>
    <row r="428" spans="2:6" x14ac:dyDescent="0.25">
      <c r="B428">
        <v>950</v>
      </c>
      <c r="C428">
        <v>37</v>
      </c>
      <c r="E428">
        <v>957</v>
      </c>
      <c r="F428">
        <v>37</v>
      </c>
    </row>
    <row r="429" spans="2:6" x14ac:dyDescent="0.25">
      <c r="B429">
        <v>951</v>
      </c>
      <c r="C429">
        <v>36</v>
      </c>
      <c r="E429">
        <v>958</v>
      </c>
      <c r="F429">
        <v>37</v>
      </c>
    </row>
    <row r="430" spans="2:6" x14ac:dyDescent="0.25">
      <c r="B430">
        <v>952</v>
      </c>
      <c r="C430">
        <v>37</v>
      </c>
      <c r="E430">
        <v>959</v>
      </c>
      <c r="F430">
        <v>36</v>
      </c>
    </row>
    <row r="431" spans="2:6" x14ac:dyDescent="0.25">
      <c r="B431">
        <v>953</v>
      </c>
      <c r="C431">
        <v>36</v>
      </c>
      <c r="E431">
        <v>960</v>
      </c>
      <c r="F431">
        <v>36</v>
      </c>
    </row>
    <row r="432" spans="2:6" x14ac:dyDescent="0.25">
      <c r="B432">
        <v>954</v>
      </c>
      <c r="C432">
        <v>36</v>
      </c>
      <c r="E432">
        <v>961</v>
      </c>
      <c r="F432">
        <v>35</v>
      </c>
    </row>
    <row r="433" spans="2:6" x14ac:dyDescent="0.25">
      <c r="B433">
        <v>955</v>
      </c>
      <c r="C433">
        <v>36</v>
      </c>
      <c r="E433">
        <v>962</v>
      </c>
      <c r="F433">
        <v>35</v>
      </c>
    </row>
    <row r="434" spans="2:6" x14ac:dyDescent="0.25">
      <c r="B434">
        <v>956</v>
      </c>
      <c r="C434">
        <v>37</v>
      </c>
      <c r="E434">
        <v>963</v>
      </c>
      <c r="F434">
        <v>35</v>
      </c>
    </row>
    <row r="435" spans="2:6" x14ac:dyDescent="0.25">
      <c r="B435">
        <v>957</v>
      </c>
      <c r="C435">
        <v>37</v>
      </c>
      <c r="E435">
        <v>964</v>
      </c>
      <c r="F435">
        <v>37</v>
      </c>
    </row>
    <row r="436" spans="2:6" x14ac:dyDescent="0.25">
      <c r="B436">
        <v>958</v>
      </c>
      <c r="C436">
        <v>37</v>
      </c>
      <c r="E436">
        <v>965</v>
      </c>
      <c r="F436">
        <v>37</v>
      </c>
    </row>
    <row r="437" spans="2:6" x14ac:dyDescent="0.25">
      <c r="B437">
        <v>959</v>
      </c>
      <c r="C437">
        <v>36</v>
      </c>
      <c r="E437">
        <v>966</v>
      </c>
      <c r="F437">
        <v>37</v>
      </c>
    </row>
    <row r="438" spans="2:6" x14ac:dyDescent="0.25">
      <c r="B438">
        <v>960</v>
      </c>
      <c r="C438">
        <v>36</v>
      </c>
      <c r="E438">
        <v>967</v>
      </c>
      <c r="F438">
        <v>36</v>
      </c>
    </row>
    <row r="439" spans="2:6" x14ac:dyDescent="0.25">
      <c r="B439">
        <v>961</v>
      </c>
      <c r="C439">
        <v>35</v>
      </c>
      <c r="E439">
        <v>968</v>
      </c>
      <c r="F439">
        <v>35</v>
      </c>
    </row>
    <row r="440" spans="2:6" x14ac:dyDescent="0.25">
      <c r="B440">
        <v>962</v>
      </c>
      <c r="C440">
        <v>35</v>
      </c>
      <c r="E440">
        <v>969</v>
      </c>
      <c r="F440">
        <v>35</v>
      </c>
    </row>
    <row r="441" spans="2:6" x14ac:dyDescent="0.25">
      <c r="B441">
        <v>963</v>
      </c>
      <c r="C441">
        <v>35</v>
      </c>
      <c r="E441">
        <v>970</v>
      </c>
      <c r="F441">
        <v>35</v>
      </c>
    </row>
    <row r="442" spans="2:6" x14ac:dyDescent="0.25">
      <c r="B442">
        <v>964</v>
      </c>
      <c r="C442">
        <v>37</v>
      </c>
      <c r="E442">
        <v>971</v>
      </c>
      <c r="F442">
        <v>36</v>
      </c>
    </row>
    <row r="443" spans="2:6" x14ac:dyDescent="0.25">
      <c r="B443">
        <v>965</v>
      </c>
      <c r="C443">
        <v>37</v>
      </c>
      <c r="E443">
        <v>972</v>
      </c>
      <c r="F443">
        <v>36</v>
      </c>
    </row>
    <row r="444" spans="2:6" x14ac:dyDescent="0.25">
      <c r="B444">
        <v>966</v>
      </c>
      <c r="C444">
        <v>37</v>
      </c>
      <c r="E444">
        <v>973</v>
      </c>
      <c r="F444">
        <v>36</v>
      </c>
    </row>
    <row r="445" spans="2:6" x14ac:dyDescent="0.25">
      <c r="B445">
        <v>967</v>
      </c>
      <c r="C445">
        <v>36</v>
      </c>
      <c r="E445">
        <v>974</v>
      </c>
      <c r="F445">
        <v>37</v>
      </c>
    </row>
    <row r="446" spans="2:6" x14ac:dyDescent="0.25">
      <c r="B446">
        <v>968</v>
      </c>
      <c r="C446">
        <v>35</v>
      </c>
      <c r="E446">
        <v>975</v>
      </c>
      <c r="F446">
        <v>37</v>
      </c>
    </row>
    <row r="447" spans="2:6" x14ac:dyDescent="0.25">
      <c r="B447">
        <v>969</v>
      </c>
      <c r="C447">
        <v>35</v>
      </c>
      <c r="E447">
        <v>976</v>
      </c>
      <c r="F447">
        <v>37</v>
      </c>
    </row>
    <row r="448" spans="2:6" x14ac:dyDescent="0.25">
      <c r="B448">
        <v>970</v>
      </c>
      <c r="C448">
        <v>35</v>
      </c>
      <c r="E448">
        <v>977</v>
      </c>
      <c r="F448">
        <v>36</v>
      </c>
    </row>
    <row r="449" spans="2:6" x14ac:dyDescent="0.25">
      <c r="B449">
        <v>971</v>
      </c>
      <c r="C449">
        <v>36</v>
      </c>
      <c r="E449">
        <v>978</v>
      </c>
      <c r="F449">
        <v>36</v>
      </c>
    </row>
    <row r="450" spans="2:6" x14ac:dyDescent="0.25">
      <c r="B450">
        <v>972</v>
      </c>
      <c r="C450">
        <v>36</v>
      </c>
      <c r="E450">
        <v>979</v>
      </c>
      <c r="F450">
        <v>37</v>
      </c>
    </row>
    <row r="451" spans="2:6" x14ac:dyDescent="0.25">
      <c r="B451">
        <v>973</v>
      </c>
      <c r="C451">
        <v>36</v>
      </c>
      <c r="E451">
        <v>980</v>
      </c>
      <c r="F451">
        <v>37</v>
      </c>
    </row>
    <row r="452" spans="2:6" x14ac:dyDescent="0.25">
      <c r="B452">
        <v>974</v>
      </c>
      <c r="C452">
        <v>37</v>
      </c>
      <c r="E452">
        <v>981</v>
      </c>
      <c r="F452">
        <v>37</v>
      </c>
    </row>
    <row r="453" spans="2:6" x14ac:dyDescent="0.25">
      <c r="B453">
        <v>975</v>
      </c>
      <c r="C453">
        <v>37</v>
      </c>
      <c r="E453">
        <v>982</v>
      </c>
      <c r="F453">
        <v>38</v>
      </c>
    </row>
    <row r="454" spans="2:6" x14ac:dyDescent="0.25">
      <c r="B454">
        <v>976</v>
      </c>
      <c r="C454">
        <v>37</v>
      </c>
      <c r="E454">
        <v>983</v>
      </c>
      <c r="F454">
        <v>38</v>
      </c>
    </row>
    <row r="455" spans="2:6" x14ac:dyDescent="0.25">
      <c r="B455">
        <v>977</v>
      </c>
      <c r="C455">
        <v>36</v>
      </c>
      <c r="E455">
        <v>984</v>
      </c>
      <c r="F455">
        <v>37</v>
      </c>
    </row>
    <row r="456" spans="2:6" x14ac:dyDescent="0.25">
      <c r="B456">
        <v>978</v>
      </c>
      <c r="C456">
        <v>36</v>
      </c>
      <c r="E456">
        <v>985</v>
      </c>
      <c r="F456">
        <v>37</v>
      </c>
    </row>
    <row r="457" spans="2:6" x14ac:dyDescent="0.25">
      <c r="B457">
        <v>979</v>
      </c>
      <c r="C457">
        <v>37</v>
      </c>
      <c r="E457">
        <v>986</v>
      </c>
      <c r="F457">
        <v>37</v>
      </c>
    </row>
    <row r="458" spans="2:6" x14ac:dyDescent="0.25">
      <c r="B458">
        <v>980</v>
      </c>
      <c r="C458">
        <v>37</v>
      </c>
      <c r="E458">
        <v>987</v>
      </c>
      <c r="F458">
        <v>37</v>
      </c>
    </row>
    <row r="459" spans="2:6" x14ac:dyDescent="0.25">
      <c r="B459">
        <v>981</v>
      </c>
      <c r="C459">
        <v>37</v>
      </c>
      <c r="E459">
        <v>988</v>
      </c>
      <c r="F459">
        <v>36</v>
      </c>
    </row>
    <row r="460" spans="2:6" x14ac:dyDescent="0.25">
      <c r="B460">
        <v>982</v>
      </c>
      <c r="C460">
        <v>38</v>
      </c>
      <c r="E460">
        <v>989</v>
      </c>
      <c r="F460">
        <v>36</v>
      </c>
    </row>
    <row r="461" spans="2:6" x14ac:dyDescent="0.25">
      <c r="B461">
        <v>983</v>
      </c>
      <c r="C461">
        <v>38</v>
      </c>
      <c r="E461">
        <v>990</v>
      </c>
      <c r="F461">
        <v>36</v>
      </c>
    </row>
    <row r="462" spans="2:6" x14ac:dyDescent="0.25">
      <c r="B462">
        <v>984</v>
      </c>
      <c r="C462">
        <v>37</v>
      </c>
      <c r="E462">
        <v>991</v>
      </c>
      <c r="F462">
        <v>36</v>
      </c>
    </row>
    <row r="463" spans="2:6" x14ac:dyDescent="0.25">
      <c r="B463">
        <v>985</v>
      </c>
      <c r="C463">
        <v>37</v>
      </c>
      <c r="E463">
        <v>992</v>
      </c>
      <c r="F463">
        <v>37</v>
      </c>
    </row>
    <row r="464" spans="2:6" x14ac:dyDescent="0.25">
      <c r="B464">
        <v>986</v>
      </c>
      <c r="C464">
        <v>37</v>
      </c>
      <c r="E464">
        <v>993</v>
      </c>
      <c r="F464">
        <v>38</v>
      </c>
    </row>
    <row r="465" spans="2:6" x14ac:dyDescent="0.25">
      <c r="B465">
        <v>987</v>
      </c>
      <c r="C465">
        <v>37</v>
      </c>
      <c r="E465">
        <v>994</v>
      </c>
      <c r="F465">
        <v>38</v>
      </c>
    </row>
    <row r="466" spans="2:6" x14ac:dyDescent="0.25">
      <c r="B466">
        <v>988</v>
      </c>
      <c r="C466">
        <v>36</v>
      </c>
      <c r="E466">
        <v>995</v>
      </c>
      <c r="F466">
        <v>38</v>
      </c>
    </row>
    <row r="467" spans="2:6" x14ac:dyDescent="0.25">
      <c r="B467">
        <v>989</v>
      </c>
      <c r="C467">
        <v>36</v>
      </c>
      <c r="E467">
        <v>996</v>
      </c>
      <c r="F467">
        <v>38</v>
      </c>
    </row>
    <row r="468" spans="2:6" x14ac:dyDescent="0.25">
      <c r="B468">
        <v>990</v>
      </c>
      <c r="C468">
        <v>36</v>
      </c>
      <c r="E468">
        <v>997</v>
      </c>
      <c r="F468">
        <v>38</v>
      </c>
    </row>
    <row r="469" spans="2:6" x14ac:dyDescent="0.25">
      <c r="B469">
        <v>991</v>
      </c>
      <c r="C469">
        <v>36</v>
      </c>
      <c r="E469">
        <v>998</v>
      </c>
      <c r="F469">
        <v>38</v>
      </c>
    </row>
    <row r="470" spans="2:6" x14ac:dyDescent="0.25">
      <c r="B470">
        <v>992</v>
      </c>
      <c r="C470">
        <v>37</v>
      </c>
      <c r="E470">
        <v>999</v>
      </c>
      <c r="F470">
        <v>37</v>
      </c>
    </row>
    <row r="471" spans="2:6" x14ac:dyDescent="0.25">
      <c r="B471">
        <v>993</v>
      </c>
      <c r="C471">
        <v>38</v>
      </c>
      <c r="E471">
        <v>1</v>
      </c>
      <c r="F471">
        <v>38</v>
      </c>
    </row>
    <row r="472" spans="2:6" x14ac:dyDescent="0.25">
      <c r="B472">
        <v>994</v>
      </c>
      <c r="C472">
        <v>38</v>
      </c>
      <c r="E472">
        <v>1.0009999999999999</v>
      </c>
      <c r="F472">
        <v>38</v>
      </c>
    </row>
    <row r="473" spans="2:6" x14ac:dyDescent="0.25">
      <c r="B473">
        <v>995</v>
      </c>
      <c r="C473">
        <v>38</v>
      </c>
      <c r="E473">
        <v>1.002</v>
      </c>
      <c r="F473">
        <v>39</v>
      </c>
    </row>
    <row r="474" spans="2:6" x14ac:dyDescent="0.25">
      <c r="B474">
        <v>996</v>
      </c>
      <c r="C474">
        <v>38</v>
      </c>
      <c r="E474">
        <v>1.0029999999999999</v>
      </c>
      <c r="F474">
        <v>39</v>
      </c>
    </row>
    <row r="475" spans="2:6" x14ac:dyDescent="0.25">
      <c r="B475">
        <v>997</v>
      </c>
      <c r="C475">
        <v>38</v>
      </c>
      <c r="E475">
        <v>1.004</v>
      </c>
      <c r="F475">
        <v>39</v>
      </c>
    </row>
    <row r="476" spans="2:6" x14ac:dyDescent="0.25">
      <c r="B476">
        <v>998</v>
      </c>
      <c r="C476">
        <v>38</v>
      </c>
      <c r="E476">
        <v>1.0049999999999999</v>
      </c>
      <c r="F476">
        <v>39</v>
      </c>
    </row>
    <row r="477" spans="2:6" x14ac:dyDescent="0.25">
      <c r="B477">
        <v>999</v>
      </c>
      <c r="C477">
        <v>37</v>
      </c>
      <c r="E477">
        <v>1.006</v>
      </c>
      <c r="F477">
        <v>38</v>
      </c>
    </row>
    <row r="478" spans="2:6" x14ac:dyDescent="0.25">
      <c r="B478">
        <v>1</v>
      </c>
      <c r="C478">
        <v>38</v>
      </c>
      <c r="E478">
        <v>1.0069999999999999</v>
      </c>
      <c r="F478">
        <v>37</v>
      </c>
    </row>
    <row r="479" spans="2:6" x14ac:dyDescent="0.25">
      <c r="B479">
        <v>1.0009999999999999</v>
      </c>
      <c r="C479">
        <v>38</v>
      </c>
      <c r="E479">
        <v>1.008</v>
      </c>
      <c r="F479">
        <v>37</v>
      </c>
    </row>
    <row r="480" spans="2:6" x14ac:dyDescent="0.25">
      <c r="B480">
        <v>1.002</v>
      </c>
      <c r="C480">
        <v>39</v>
      </c>
      <c r="E480">
        <v>1.0089999999999999</v>
      </c>
      <c r="F480">
        <v>37</v>
      </c>
    </row>
    <row r="481" spans="2:6" x14ac:dyDescent="0.25">
      <c r="B481">
        <v>1.0029999999999999</v>
      </c>
      <c r="C481">
        <v>39</v>
      </c>
      <c r="E481">
        <v>1.01</v>
      </c>
      <c r="F481">
        <v>38</v>
      </c>
    </row>
    <row r="482" spans="2:6" x14ac:dyDescent="0.25">
      <c r="B482">
        <v>1.004</v>
      </c>
      <c r="C482">
        <v>39</v>
      </c>
      <c r="E482">
        <v>1.0109999999999999</v>
      </c>
      <c r="F482">
        <v>39</v>
      </c>
    </row>
    <row r="483" spans="2:6" x14ac:dyDescent="0.25">
      <c r="B483">
        <v>1.0049999999999999</v>
      </c>
      <c r="C483">
        <v>39</v>
      </c>
      <c r="E483">
        <v>1.012</v>
      </c>
      <c r="F483">
        <v>39</v>
      </c>
    </row>
    <row r="484" spans="2:6" x14ac:dyDescent="0.25">
      <c r="B484">
        <v>1.006</v>
      </c>
      <c r="C484">
        <v>38</v>
      </c>
      <c r="E484">
        <v>1.0129999999999999</v>
      </c>
      <c r="F484">
        <v>39</v>
      </c>
    </row>
    <row r="485" spans="2:6" x14ac:dyDescent="0.25">
      <c r="B485">
        <v>1.0069999999999999</v>
      </c>
      <c r="C485">
        <v>37</v>
      </c>
      <c r="E485">
        <v>1.014</v>
      </c>
      <c r="F485">
        <v>39</v>
      </c>
    </row>
    <row r="486" spans="2:6" x14ac:dyDescent="0.25">
      <c r="B486">
        <v>1.008</v>
      </c>
      <c r="C486">
        <v>37</v>
      </c>
      <c r="E486">
        <v>1.0149999999999999</v>
      </c>
      <c r="F486">
        <v>39</v>
      </c>
    </row>
    <row r="487" spans="2:6" x14ac:dyDescent="0.25">
      <c r="B487">
        <v>1.0089999999999999</v>
      </c>
      <c r="C487">
        <v>37</v>
      </c>
      <c r="E487">
        <v>1.016</v>
      </c>
      <c r="F487">
        <v>40</v>
      </c>
    </row>
    <row r="488" spans="2:6" x14ac:dyDescent="0.25">
      <c r="B488">
        <v>1.01</v>
      </c>
      <c r="C488">
        <v>38</v>
      </c>
      <c r="E488">
        <v>1.0169999999999999</v>
      </c>
      <c r="F488">
        <v>39</v>
      </c>
    </row>
    <row r="489" spans="2:6" x14ac:dyDescent="0.25">
      <c r="B489">
        <v>1.0109999999999999</v>
      </c>
      <c r="C489">
        <v>39</v>
      </c>
      <c r="E489">
        <v>1.018</v>
      </c>
      <c r="F489">
        <v>39</v>
      </c>
    </row>
    <row r="490" spans="2:6" x14ac:dyDescent="0.25">
      <c r="B490">
        <v>1.012</v>
      </c>
      <c r="C490">
        <v>39</v>
      </c>
      <c r="E490">
        <v>1.0189999999999999</v>
      </c>
      <c r="F490">
        <v>39</v>
      </c>
    </row>
    <row r="491" spans="2:6" x14ac:dyDescent="0.25">
      <c r="B491">
        <v>1.0129999999999999</v>
      </c>
      <c r="C491">
        <v>39</v>
      </c>
      <c r="E491">
        <v>1.02</v>
      </c>
      <c r="F491">
        <v>39</v>
      </c>
    </row>
    <row r="492" spans="2:6" x14ac:dyDescent="0.25">
      <c r="B492">
        <v>1.014</v>
      </c>
      <c r="C492">
        <v>39</v>
      </c>
      <c r="E492">
        <v>1.0209999999999999</v>
      </c>
      <c r="F492">
        <v>39</v>
      </c>
    </row>
    <row r="493" spans="2:6" x14ac:dyDescent="0.25">
      <c r="B493">
        <v>1.0149999999999999</v>
      </c>
      <c r="C493">
        <v>39</v>
      </c>
      <c r="E493">
        <v>1.022</v>
      </c>
      <c r="F493">
        <v>40</v>
      </c>
    </row>
    <row r="494" spans="2:6" x14ac:dyDescent="0.25">
      <c r="B494">
        <v>1.016</v>
      </c>
      <c r="C494">
        <v>40</v>
      </c>
      <c r="E494">
        <v>1.0229999999999999</v>
      </c>
      <c r="F494">
        <v>40</v>
      </c>
    </row>
    <row r="495" spans="2:6" x14ac:dyDescent="0.25">
      <c r="B495">
        <v>1.0169999999999999</v>
      </c>
      <c r="C495">
        <v>39</v>
      </c>
      <c r="E495">
        <v>1.024</v>
      </c>
      <c r="F495">
        <v>40</v>
      </c>
    </row>
    <row r="496" spans="2:6" x14ac:dyDescent="0.25">
      <c r="B496">
        <v>1.018</v>
      </c>
      <c r="C496">
        <v>39</v>
      </c>
      <c r="E496">
        <v>1.0249999999999999</v>
      </c>
      <c r="F496">
        <v>40</v>
      </c>
    </row>
    <row r="497" spans="2:6" x14ac:dyDescent="0.25">
      <c r="B497">
        <v>1.0189999999999999</v>
      </c>
      <c r="C497">
        <v>39</v>
      </c>
      <c r="E497">
        <v>1.026</v>
      </c>
      <c r="F497">
        <v>40</v>
      </c>
    </row>
    <row r="498" spans="2:6" x14ac:dyDescent="0.25">
      <c r="B498">
        <v>1.02</v>
      </c>
      <c r="C498">
        <v>39</v>
      </c>
      <c r="E498">
        <v>1.0269999999999999</v>
      </c>
      <c r="F498">
        <v>40</v>
      </c>
    </row>
    <row r="499" spans="2:6" x14ac:dyDescent="0.25">
      <c r="B499">
        <v>1.0209999999999999</v>
      </c>
      <c r="C499">
        <v>39</v>
      </c>
      <c r="E499">
        <v>1.028</v>
      </c>
      <c r="F499">
        <v>40</v>
      </c>
    </row>
    <row r="500" spans="2:6" x14ac:dyDescent="0.25">
      <c r="B500">
        <v>1.022</v>
      </c>
      <c r="C500">
        <v>40</v>
      </c>
      <c r="E500">
        <v>1.0289999999999999</v>
      </c>
      <c r="F500">
        <v>39</v>
      </c>
    </row>
    <row r="501" spans="2:6" x14ac:dyDescent="0.25">
      <c r="B501">
        <v>1.0229999999999999</v>
      </c>
      <c r="C501">
        <v>40</v>
      </c>
      <c r="E501">
        <v>1.03</v>
      </c>
      <c r="F501">
        <v>39</v>
      </c>
    </row>
    <row r="502" spans="2:6" x14ac:dyDescent="0.25">
      <c r="B502">
        <v>1.024</v>
      </c>
      <c r="C502">
        <v>40</v>
      </c>
      <c r="E502">
        <v>1.0309999999999999</v>
      </c>
      <c r="F502">
        <v>39</v>
      </c>
    </row>
    <row r="503" spans="2:6" x14ac:dyDescent="0.25">
      <c r="B503">
        <v>1.0249999999999999</v>
      </c>
      <c r="C503">
        <v>40</v>
      </c>
      <c r="E503">
        <v>1.032</v>
      </c>
      <c r="F503">
        <v>40</v>
      </c>
    </row>
    <row r="504" spans="2:6" x14ac:dyDescent="0.25">
      <c r="B504">
        <v>1.026</v>
      </c>
      <c r="C504">
        <v>40</v>
      </c>
      <c r="E504">
        <v>1.0329999999999999</v>
      </c>
      <c r="F504">
        <v>40</v>
      </c>
    </row>
    <row r="505" spans="2:6" x14ac:dyDescent="0.25">
      <c r="B505">
        <v>1.0269999999999999</v>
      </c>
      <c r="C505">
        <v>40</v>
      </c>
      <c r="E505">
        <v>1.034</v>
      </c>
      <c r="F505">
        <v>40</v>
      </c>
    </row>
    <row r="506" spans="2:6" x14ac:dyDescent="0.25">
      <c r="B506">
        <v>1.028</v>
      </c>
      <c r="C506">
        <v>40</v>
      </c>
      <c r="E506">
        <v>1.0349999999999999</v>
      </c>
      <c r="F506">
        <v>40</v>
      </c>
    </row>
    <row r="507" spans="2:6" x14ac:dyDescent="0.25">
      <c r="B507">
        <v>1.0289999999999999</v>
      </c>
      <c r="C507">
        <v>39</v>
      </c>
      <c r="E507">
        <v>1.036</v>
      </c>
      <c r="F507">
        <v>40</v>
      </c>
    </row>
    <row r="508" spans="2:6" x14ac:dyDescent="0.25">
      <c r="B508">
        <v>1.03</v>
      </c>
      <c r="C508">
        <v>39</v>
      </c>
      <c r="E508">
        <v>1.0369999999999999</v>
      </c>
      <c r="F508">
        <v>40</v>
      </c>
    </row>
    <row r="509" spans="2:6" x14ac:dyDescent="0.25">
      <c r="B509">
        <v>1.0309999999999999</v>
      </c>
      <c r="C509">
        <v>39</v>
      </c>
      <c r="E509">
        <v>1.038</v>
      </c>
      <c r="F509">
        <v>40</v>
      </c>
    </row>
    <row r="510" spans="2:6" x14ac:dyDescent="0.25">
      <c r="B510">
        <v>1.032</v>
      </c>
      <c r="C510">
        <v>40</v>
      </c>
      <c r="E510">
        <v>1.0389999999999999</v>
      </c>
      <c r="F510">
        <v>41</v>
      </c>
    </row>
    <row r="511" spans="2:6" x14ac:dyDescent="0.25">
      <c r="B511">
        <v>1.0329999999999999</v>
      </c>
      <c r="C511">
        <v>40</v>
      </c>
      <c r="E511">
        <v>1.04</v>
      </c>
      <c r="F511">
        <v>41</v>
      </c>
    </row>
    <row r="512" spans="2:6" x14ac:dyDescent="0.25">
      <c r="B512">
        <v>1.034</v>
      </c>
      <c r="C512">
        <v>40</v>
      </c>
      <c r="E512">
        <v>1.0409999999999999</v>
      </c>
      <c r="F512">
        <v>40</v>
      </c>
    </row>
    <row r="513" spans="2:6" x14ac:dyDescent="0.25">
      <c r="B513">
        <v>1.0349999999999999</v>
      </c>
      <c r="C513">
        <v>40</v>
      </c>
      <c r="E513">
        <v>1.042</v>
      </c>
      <c r="F513">
        <v>39</v>
      </c>
    </row>
    <row r="514" spans="2:6" x14ac:dyDescent="0.25">
      <c r="B514">
        <v>1.036</v>
      </c>
      <c r="C514">
        <v>40</v>
      </c>
      <c r="E514">
        <v>1.0429999999999999</v>
      </c>
      <c r="F514">
        <v>39</v>
      </c>
    </row>
    <row r="515" spans="2:6" x14ac:dyDescent="0.25">
      <c r="B515">
        <v>1.0369999999999999</v>
      </c>
      <c r="C515">
        <v>40</v>
      </c>
      <c r="E515">
        <v>1.044</v>
      </c>
      <c r="F515">
        <v>39</v>
      </c>
    </row>
    <row r="516" spans="2:6" x14ac:dyDescent="0.25">
      <c r="B516">
        <v>1.038</v>
      </c>
      <c r="C516">
        <v>40</v>
      </c>
      <c r="E516">
        <v>1.0449999999999999</v>
      </c>
      <c r="F516">
        <v>39</v>
      </c>
    </row>
    <row r="517" spans="2:6" x14ac:dyDescent="0.25">
      <c r="B517">
        <v>1.0389999999999999</v>
      </c>
      <c r="C517">
        <v>41</v>
      </c>
      <c r="E517">
        <v>1.046</v>
      </c>
      <c r="F517">
        <v>40</v>
      </c>
    </row>
    <row r="518" spans="2:6" x14ac:dyDescent="0.25">
      <c r="B518">
        <v>1.04</v>
      </c>
      <c r="C518">
        <v>41</v>
      </c>
      <c r="E518">
        <v>1.0469999999999999</v>
      </c>
      <c r="F518">
        <v>40</v>
      </c>
    </row>
    <row r="519" spans="2:6" x14ac:dyDescent="0.25">
      <c r="B519">
        <v>1.0409999999999999</v>
      </c>
      <c r="C519">
        <v>40</v>
      </c>
      <c r="E519">
        <v>1.048</v>
      </c>
      <c r="F519">
        <v>39</v>
      </c>
    </row>
    <row r="520" spans="2:6" x14ac:dyDescent="0.25">
      <c r="B520">
        <v>1.042</v>
      </c>
      <c r="C520">
        <v>39</v>
      </c>
      <c r="E520">
        <v>1.0489999999999999</v>
      </c>
      <c r="F520">
        <v>39</v>
      </c>
    </row>
    <row r="521" spans="2:6" x14ac:dyDescent="0.25">
      <c r="B521">
        <v>1.0429999999999999</v>
      </c>
      <c r="C521">
        <v>39</v>
      </c>
      <c r="E521">
        <v>1.05</v>
      </c>
      <c r="F521">
        <v>39</v>
      </c>
    </row>
    <row r="522" spans="2:6" x14ac:dyDescent="0.25">
      <c r="B522">
        <v>1.044</v>
      </c>
      <c r="C522">
        <v>39</v>
      </c>
      <c r="E522">
        <v>1.0509999999999999</v>
      </c>
      <c r="F522">
        <v>39</v>
      </c>
    </row>
    <row r="523" spans="2:6" x14ac:dyDescent="0.25">
      <c r="B523">
        <v>1.0449999999999999</v>
      </c>
      <c r="C523">
        <v>39</v>
      </c>
      <c r="E523">
        <v>1.052</v>
      </c>
      <c r="F523">
        <v>39</v>
      </c>
    </row>
    <row r="524" spans="2:6" x14ac:dyDescent="0.25">
      <c r="B524">
        <v>1.046</v>
      </c>
      <c r="C524">
        <v>40</v>
      </c>
      <c r="E524">
        <v>1.0529999999999999</v>
      </c>
      <c r="F524">
        <v>40</v>
      </c>
    </row>
    <row r="525" spans="2:6" x14ac:dyDescent="0.25">
      <c r="B525">
        <v>1.0469999999999999</v>
      </c>
      <c r="C525">
        <v>40</v>
      </c>
      <c r="E525">
        <v>1.054</v>
      </c>
      <c r="F525">
        <v>40</v>
      </c>
    </row>
    <row r="526" spans="2:6" x14ac:dyDescent="0.25">
      <c r="B526">
        <v>1.048</v>
      </c>
      <c r="C526">
        <v>39</v>
      </c>
      <c r="E526">
        <v>1.0549999999999999</v>
      </c>
      <c r="F526">
        <v>39</v>
      </c>
    </row>
    <row r="527" spans="2:6" x14ac:dyDescent="0.25">
      <c r="B527">
        <v>1.0489999999999999</v>
      </c>
      <c r="C527">
        <v>39</v>
      </c>
      <c r="E527">
        <v>1.056</v>
      </c>
      <c r="F527">
        <v>39</v>
      </c>
    </row>
    <row r="528" spans="2:6" x14ac:dyDescent="0.25">
      <c r="B528">
        <v>1.05</v>
      </c>
      <c r="C528">
        <v>39</v>
      </c>
      <c r="E528">
        <v>1.0569999999999999</v>
      </c>
      <c r="F528">
        <v>40</v>
      </c>
    </row>
    <row r="529" spans="2:6" x14ac:dyDescent="0.25">
      <c r="B529">
        <v>1.0509999999999999</v>
      </c>
      <c r="C529">
        <v>39</v>
      </c>
      <c r="E529">
        <v>1.0580000000000001</v>
      </c>
      <c r="F529">
        <v>40</v>
      </c>
    </row>
    <row r="530" spans="2:6" x14ac:dyDescent="0.25">
      <c r="B530">
        <v>1.052</v>
      </c>
      <c r="C530">
        <v>39</v>
      </c>
      <c r="E530">
        <v>1.0589999999999999</v>
      </c>
      <c r="F530">
        <v>40</v>
      </c>
    </row>
    <row r="531" spans="2:6" x14ac:dyDescent="0.25">
      <c r="B531">
        <v>1.0529999999999999</v>
      </c>
      <c r="C531">
        <v>40</v>
      </c>
      <c r="E531">
        <v>1.06</v>
      </c>
      <c r="F531">
        <v>39</v>
      </c>
    </row>
    <row r="532" spans="2:6" x14ac:dyDescent="0.25">
      <c r="B532">
        <v>1.054</v>
      </c>
      <c r="C532">
        <v>40</v>
      </c>
      <c r="E532">
        <v>1.0609999999999999</v>
      </c>
      <c r="F532">
        <v>40</v>
      </c>
    </row>
    <row r="533" spans="2:6" x14ac:dyDescent="0.25">
      <c r="B533">
        <v>1.0549999999999999</v>
      </c>
      <c r="C533">
        <v>39</v>
      </c>
      <c r="E533">
        <v>1.0620000000000001</v>
      </c>
      <c r="F533">
        <v>40</v>
      </c>
    </row>
    <row r="534" spans="2:6" x14ac:dyDescent="0.25">
      <c r="B534">
        <v>1.056</v>
      </c>
      <c r="C534">
        <v>39</v>
      </c>
      <c r="E534">
        <v>1.0629999999999999</v>
      </c>
      <c r="F534">
        <v>40</v>
      </c>
    </row>
    <row r="535" spans="2:6" x14ac:dyDescent="0.25">
      <c r="B535">
        <v>1.0569999999999999</v>
      </c>
      <c r="C535">
        <v>40</v>
      </c>
      <c r="E535">
        <v>1.0640000000000001</v>
      </c>
      <c r="F535">
        <v>40</v>
      </c>
    </row>
    <row r="536" spans="2:6" x14ac:dyDescent="0.25">
      <c r="B536">
        <v>1.0580000000000001</v>
      </c>
      <c r="C536">
        <v>40</v>
      </c>
      <c r="E536">
        <v>1.0649999999999999</v>
      </c>
      <c r="F536">
        <v>41</v>
      </c>
    </row>
    <row r="537" spans="2:6" x14ac:dyDescent="0.25">
      <c r="B537">
        <v>1.0589999999999999</v>
      </c>
      <c r="C537">
        <v>40</v>
      </c>
      <c r="E537">
        <v>1.0660000000000001</v>
      </c>
      <c r="F537">
        <v>41</v>
      </c>
    </row>
    <row r="538" spans="2:6" x14ac:dyDescent="0.25">
      <c r="B538">
        <v>1.06</v>
      </c>
      <c r="C538">
        <v>39</v>
      </c>
      <c r="E538">
        <v>1.0669999999999999</v>
      </c>
      <c r="F538">
        <v>42</v>
      </c>
    </row>
    <row r="539" spans="2:6" x14ac:dyDescent="0.25">
      <c r="B539">
        <v>1.0609999999999999</v>
      </c>
      <c r="C539">
        <v>40</v>
      </c>
      <c r="E539">
        <v>1.0680000000000001</v>
      </c>
      <c r="F539">
        <v>42</v>
      </c>
    </row>
    <row r="540" spans="2:6" x14ac:dyDescent="0.25">
      <c r="B540">
        <v>1.0620000000000001</v>
      </c>
      <c r="C540">
        <v>40</v>
      </c>
      <c r="E540">
        <v>1.069</v>
      </c>
      <c r="F540">
        <v>42</v>
      </c>
    </row>
    <row r="541" spans="2:6" x14ac:dyDescent="0.25">
      <c r="B541">
        <v>1.0629999999999999</v>
      </c>
      <c r="C541">
        <v>40</v>
      </c>
      <c r="E541">
        <v>1.07</v>
      </c>
      <c r="F541">
        <v>42</v>
      </c>
    </row>
    <row r="542" spans="2:6" x14ac:dyDescent="0.25">
      <c r="B542">
        <v>1.0640000000000001</v>
      </c>
      <c r="C542">
        <v>40</v>
      </c>
      <c r="E542">
        <v>1.071</v>
      </c>
      <c r="F542">
        <v>41</v>
      </c>
    </row>
    <row r="543" spans="2:6" x14ac:dyDescent="0.25">
      <c r="B543">
        <v>1.0649999999999999</v>
      </c>
      <c r="C543">
        <v>41</v>
      </c>
      <c r="E543">
        <v>1.0720000000000001</v>
      </c>
      <c r="F543">
        <v>41</v>
      </c>
    </row>
    <row r="544" spans="2:6" x14ac:dyDescent="0.25">
      <c r="B544">
        <v>1.0660000000000001</v>
      </c>
      <c r="C544">
        <v>41</v>
      </c>
      <c r="E544">
        <v>1.073</v>
      </c>
      <c r="F544">
        <v>42</v>
      </c>
    </row>
    <row r="545" spans="2:6" x14ac:dyDescent="0.25">
      <c r="B545">
        <v>1.0669999999999999</v>
      </c>
      <c r="C545">
        <v>42</v>
      </c>
      <c r="E545">
        <v>1.0740000000000001</v>
      </c>
      <c r="F545">
        <v>43</v>
      </c>
    </row>
    <row r="546" spans="2:6" x14ac:dyDescent="0.25">
      <c r="B546">
        <v>1.0680000000000001</v>
      </c>
      <c r="C546">
        <v>42</v>
      </c>
      <c r="E546">
        <v>1.075</v>
      </c>
      <c r="F546">
        <v>42</v>
      </c>
    </row>
    <row r="547" spans="2:6" x14ac:dyDescent="0.25">
      <c r="B547">
        <v>1.069</v>
      </c>
      <c r="C547">
        <v>42</v>
      </c>
      <c r="E547">
        <v>1.0760000000000001</v>
      </c>
      <c r="F547">
        <v>42</v>
      </c>
    </row>
    <row r="548" spans="2:6" x14ac:dyDescent="0.25">
      <c r="B548">
        <v>1.07</v>
      </c>
      <c r="C548">
        <v>42</v>
      </c>
      <c r="E548">
        <v>1.077</v>
      </c>
      <c r="F548">
        <v>41</v>
      </c>
    </row>
    <row r="549" spans="2:6" x14ac:dyDescent="0.25">
      <c r="B549">
        <v>1.071</v>
      </c>
      <c r="C549">
        <v>41</v>
      </c>
      <c r="E549">
        <v>1.0780000000000001</v>
      </c>
      <c r="F549">
        <v>41</v>
      </c>
    </row>
    <row r="550" spans="2:6" x14ac:dyDescent="0.25">
      <c r="B550">
        <v>1.0720000000000001</v>
      </c>
      <c r="C550">
        <v>41</v>
      </c>
      <c r="E550">
        <v>1.079</v>
      </c>
      <c r="F550">
        <v>42</v>
      </c>
    </row>
    <row r="551" spans="2:6" x14ac:dyDescent="0.25">
      <c r="B551">
        <v>1.073</v>
      </c>
      <c r="C551">
        <v>42</v>
      </c>
      <c r="E551">
        <v>1.08</v>
      </c>
      <c r="F551">
        <v>42</v>
      </c>
    </row>
    <row r="552" spans="2:6" x14ac:dyDescent="0.25">
      <c r="B552">
        <v>1.0740000000000001</v>
      </c>
      <c r="C552">
        <v>43</v>
      </c>
      <c r="E552">
        <v>1.081</v>
      </c>
      <c r="F552">
        <v>42</v>
      </c>
    </row>
    <row r="553" spans="2:6" x14ac:dyDescent="0.25">
      <c r="B553">
        <v>1.075</v>
      </c>
      <c r="C553">
        <v>42</v>
      </c>
      <c r="E553">
        <v>1.0820000000000001</v>
      </c>
      <c r="F553">
        <v>42</v>
      </c>
    </row>
    <row r="554" spans="2:6" x14ac:dyDescent="0.25">
      <c r="B554">
        <v>1.0760000000000001</v>
      </c>
      <c r="C554">
        <v>42</v>
      </c>
      <c r="E554">
        <v>1.083</v>
      </c>
      <c r="F554">
        <v>43</v>
      </c>
    </row>
    <row r="555" spans="2:6" x14ac:dyDescent="0.25">
      <c r="B555">
        <v>1.077</v>
      </c>
      <c r="C555">
        <v>41</v>
      </c>
      <c r="E555">
        <v>1.0840000000000001</v>
      </c>
      <c r="F555">
        <v>43</v>
      </c>
    </row>
    <row r="556" spans="2:6" x14ac:dyDescent="0.25">
      <c r="B556">
        <v>1.0780000000000001</v>
      </c>
      <c r="C556">
        <v>41</v>
      </c>
      <c r="E556">
        <v>1.085</v>
      </c>
      <c r="F556">
        <v>44</v>
      </c>
    </row>
    <row r="557" spans="2:6" x14ac:dyDescent="0.25">
      <c r="B557">
        <v>1.079</v>
      </c>
      <c r="C557">
        <v>42</v>
      </c>
      <c r="E557">
        <v>1.0860000000000001</v>
      </c>
      <c r="F557">
        <v>44</v>
      </c>
    </row>
    <row r="558" spans="2:6" x14ac:dyDescent="0.25">
      <c r="B558">
        <v>1.08</v>
      </c>
      <c r="C558">
        <v>42</v>
      </c>
      <c r="E558">
        <v>1.087</v>
      </c>
      <c r="F558">
        <v>43</v>
      </c>
    </row>
    <row r="559" spans="2:6" x14ac:dyDescent="0.25">
      <c r="B559">
        <v>1.081</v>
      </c>
      <c r="C559">
        <v>42</v>
      </c>
      <c r="E559">
        <v>1.0880000000000001</v>
      </c>
      <c r="F559">
        <v>43</v>
      </c>
    </row>
    <row r="560" spans="2:6" x14ac:dyDescent="0.25">
      <c r="B560">
        <v>1.0820000000000001</v>
      </c>
      <c r="C560">
        <v>42</v>
      </c>
      <c r="E560">
        <v>1.089</v>
      </c>
      <c r="F560">
        <v>43</v>
      </c>
    </row>
    <row r="561" spans="2:6" x14ac:dyDescent="0.25">
      <c r="B561">
        <v>1.083</v>
      </c>
      <c r="C561">
        <v>43</v>
      </c>
      <c r="E561">
        <v>1.0900000000000001</v>
      </c>
      <c r="F561">
        <v>44</v>
      </c>
    </row>
    <row r="562" spans="2:6" x14ac:dyDescent="0.25">
      <c r="B562">
        <v>1.0840000000000001</v>
      </c>
      <c r="C562">
        <v>43</v>
      </c>
      <c r="E562">
        <v>1.091</v>
      </c>
      <c r="F562">
        <v>44</v>
      </c>
    </row>
    <row r="563" spans="2:6" x14ac:dyDescent="0.25">
      <c r="B563">
        <v>1.085</v>
      </c>
      <c r="C563">
        <v>44</v>
      </c>
      <c r="E563">
        <v>1.0920000000000001</v>
      </c>
      <c r="F563">
        <v>44</v>
      </c>
    </row>
    <row r="564" spans="2:6" x14ac:dyDescent="0.25">
      <c r="B564">
        <v>1.0860000000000001</v>
      </c>
      <c r="C564">
        <v>44</v>
      </c>
      <c r="E564">
        <v>1.093</v>
      </c>
      <c r="F564">
        <v>45</v>
      </c>
    </row>
    <row r="565" spans="2:6" x14ac:dyDescent="0.25">
      <c r="B565">
        <v>1.087</v>
      </c>
      <c r="C565">
        <v>43</v>
      </c>
      <c r="E565">
        <v>1.0940000000000001</v>
      </c>
      <c r="F565">
        <v>45</v>
      </c>
    </row>
    <row r="566" spans="2:6" x14ac:dyDescent="0.25">
      <c r="B566">
        <v>1.0880000000000001</v>
      </c>
      <c r="C566">
        <v>43</v>
      </c>
      <c r="E566">
        <v>1.095</v>
      </c>
      <c r="F566">
        <v>45</v>
      </c>
    </row>
    <row r="567" spans="2:6" x14ac:dyDescent="0.25">
      <c r="B567">
        <v>1.089</v>
      </c>
      <c r="C567">
        <v>43</v>
      </c>
      <c r="E567">
        <v>1.0960000000000001</v>
      </c>
      <c r="F567">
        <v>46</v>
      </c>
    </row>
    <row r="568" spans="2:6" x14ac:dyDescent="0.25">
      <c r="B568">
        <v>1.0900000000000001</v>
      </c>
      <c r="C568">
        <v>44</v>
      </c>
      <c r="E568">
        <v>1.097</v>
      </c>
      <c r="F568">
        <v>45</v>
      </c>
    </row>
    <row r="569" spans="2:6" x14ac:dyDescent="0.25">
      <c r="B569">
        <v>1.091</v>
      </c>
      <c r="C569">
        <v>44</v>
      </c>
      <c r="E569">
        <v>1.0980000000000001</v>
      </c>
      <c r="F569">
        <v>44</v>
      </c>
    </row>
    <row r="570" spans="2:6" x14ac:dyDescent="0.25">
      <c r="B570">
        <v>1.0920000000000001</v>
      </c>
      <c r="C570">
        <v>44</v>
      </c>
      <c r="E570">
        <v>1.099</v>
      </c>
      <c r="F570">
        <v>44</v>
      </c>
    </row>
    <row r="571" spans="2:6" x14ac:dyDescent="0.25">
      <c r="B571">
        <v>1.093</v>
      </c>
      <c r="C571">
        <v>45</v>
      </c>
      <c r="E571">
        <v>1.1000000000000001</v>
      </c>
      <c r="F571">
        <v>44</v>
      </c>
    </row>
    <row r="572" spans="2:6" x14ac:dyDescent="0.25">
      <c r="B572">
        <v>1.0940000000000001</v>
      </c>
      <c r="C572">
        <v>45</v>
      </c>
      <c r="E572">
        <v>1.101</v>
      </c>
      <c r="F572">
        <v>44</v>
      </c>
    </row>
    <row r="573" spans="2:6" x14ac:dyDescent="0.25">
      <c r="B573">
        <v>1.095</v>
      </c>
      <c r="C573">
        <v>45</v>
      </c>
      <c r="E573">
        <v>1.1020000000000001</v>
      </c>
      <c r="F573">
        <v>44</v>
      </c>
    </row>
    <row r="574" spans="2:6" x14ac:dyDescent="0.25">
      <c r="B574">
        <v>1.0960000000000001</v>
      </c>
      <c r="C574">
        <v>46</v>
      </c>
      <c r="E574">
        <v>1.103</v>
      </c>
      <c r="F574">
        <v>44</v>
      </c>
    </row>
    <row r="575" spans="2:6" x14ac:dyDescent="0.25">
      <c r="B575">
        <v>1.097</v>
      </c>
      <c r="C575">
        <v>45</v>
      </c>
      <c r="E575">
        <v>1.1040000000000001</v>
      </c>
      <c r="F575">
        <v>44</v>
      </c>
    </row>
    <row r="576" spans="2:6" x14ac:dyDescent="0.25">
      <c r="B576">
        <v>1.0980000000000001</v>
      </c>
      <c r="C576">
        <v>44</v>
      </c>
      <c r="E576">
        <v>1.105</v>
      </c>
      <c r="F576">
        <v>44</v>
      </c>
    </row>
    <row r="577" spans="2:6" x14ac:dyDescent="0.25">
      <c r="B577">
        <v>1.099</v>
      </c>
      <c r="C577">
        <v>44</v>
      </c>
      <c r="E577">
        <v>1.1060000000000001</v>
      </c>
      <c r="F577">
        <v>44</v>
      </c>
    </row>
    <row r="578" spans="2:6" x14ac:dyDescent="0.25">
      <c r="B578">
        <v>1.1000000000000001</v>
      </c>
      <c r="C578">
        <v>44</v>
      </c>
      <c r="E578">
        <v>1.107</v>
      </c>
      <c r="F578">
        <v>45</v>
      </c>
    </row>
    <row r="579" spans="2:6" x14ac:dyDescent="0.25">
      <c r="B579">
        <v>1.101</v>
      </c>
      <c r="C579">
        <v>44</v>
      </c>
      <c r="E579">
        <v>1.1080000000000001</v>
      </c>
      <c r="F579">
        <v>46</v>
      </c>
    </row>
    <row r="580" spans="2:6" x14ac:dyDescent="0.25">
      <c r="B580">
        <v>1.1020000000000001</v>
      </c>
      <c r="C580">
        <v>44</v>
      </c>
      <c r="E580">
        <v>1.109</v>
      </c>
      <c r="F580">
        <v>46</v>
      </c>
    </row>
    <row r="581" spans="2:6" x14ac:dyDescent="0.25">
      <c r="B581">
        <v>1.103</v>
      </c>
      <c r="C581">
        <v>44</v>
      </c>
      <c r="E581">
        <v>1.1100000000000001</v>
      </c>
      <c r="F581">
        <v>46</v>
      </c>
    </row>
    <row r="582" spans="2:6" x14ac:dyDescent="0.25">
      <c r="B582">
        <v>1.1040000000000001</v>
      </c>
      <c r="C582">
        <v>44</v>
      </c>
      <c r="E582">
        <v>1.111</v>
      </c>
      <c r="F582">
        <v>45</v>
      </c>
    </row>
    <row r="583" spans="2:6" x14ac:dyDescent="0.25">
      <c r="B583">
        <v>1.105</v>
      </c>
      <c r="C583">
        <v>44</v>
      </c>
      <c r="E583">
        <v>1.1120000000000001</v>
      </c>
      <c r="F583">
        <v>44</v>
      </c>
    </row>
    <row r="584" spans="2:6" x14ac:dyDescent="0.25">
      <c r="B584">
        <v>1.1060000000000001</v>
      </c>
      <c r="C584">
        <v>44</v>
      </c>
      <c r="E584">
        <v>1.113</v>
      </c>
      <c r="F584">
        <v>45</v>
      </c>
    </row>
    <row r="585" spans="2:6" x14ac:dyDescent="0.25">
      <c r="B585">
        <v>1.107</v>
      </c>
      <c r="C585">
        <v>45</v>
      </c>
      <c r="E585">
        <v>1.1140000000000001</v>
      </c>
      <c r="F585">
        <v>46</v>
      </c>
    </row>
    <row r="586" spans="2:6" x14ac:dyDescent="0.25">
      <c r="B586">
        <v>1.1080000000000001</v>
      </c>
      <c r="C586">
        <v>46</v>
      </c>
      <c r="E586">
        <v>1.115</v>
      </c>
      <c r="F586">
        <v>46</v>
      </c>
    </row>
    <row r="587" spans="2:6" x14ac:dyDescent="0.25">
      <c r="B587">
        <v>1.109</v>
      </c>
      <c r="C587">
        <v>46</v>
      </c>
      <c r="E587">
        <v>1.1160000000000001</v>
      </c>
      <c r="F587">
        <v>46</v>
      </c>
    </row>
    <row r="588" spans="2:6" x14ac:dyDescent="0.25">
      <c r="B588">
        <v>1.1100000000000001</v>
      </c>
      <c r="C588">
        <v>46</v>
      </c>
      <c r="E588">
        <v>1.117</v>
      </c>
      <c r="F588">
        <v>45</v>
      </c>
    </row>
    <row r="589" spans="2:6" x14ac:dyDescent="0.25">
      <c r="B589">
        <v>1.111</v>
      </c>
      <c r="C589">
        <v>45</v>
      </c>
      <c r="E589">
        <v>1.1180000000000001</v>
      </c>
      <c r="F589">
        <v>46</v>
      </c>
    </row>
    <row r="590" spans="2:6" x14ac:dyDescent="0.25">
      <c r="B590">
        <v>1.1120000000000001</v>
      </c>
      <c r="C590">
        <v>44</v>
      </c>
      <c r="E590">
        <v>1.119</v>
      </c>
      <c r="F590">
        <v>46</v>
      </c>
    </row>
    <row r="591" spans="2:6" x14ac:dyDescent="0.25">
      <c r="B591">
        <v>1.113</v>
      </c>
      <c r="C591">
        <v>45</v>
      </c>
      <c r="E591">
        <v>1.1200000000000001</v>
      </c>
      <c r="F591">
        <v>46</v>
      </c>
    </row>
    <row r="592" spans="2:6" x14ac:dyDescent="0.25">
      <c r="B592">
        <v>1.1140000000000001</v>
      </c>
      <c r="C592">
        <v>46</v>
      </c>
      <c r="E592">
        <v>1.121</v>
      </c>
      <c r="F592">
        <v>47</v>
      </c>
    </row>
    <row r="593" spans="2:6" x14ac:dyDescent="0.25">
      <c r="B593">
        <v>1.115</v>
      </c>
      <c r="C593">
        <v>46</v>
      </c>
      <c r="E593">
        <v>1.1220000000000001</v>
      </c>
      <c r="F593">
        <v>47</v>
      </c>
    </row>
    <row r="594" spans="2:6" x14ac:dyDescent="0.25">
      <c r="B594">
        <v>1.1160000000000001</v>
      </c>
      <c r="C594">
        <v>46</v>
      </c>
      <c r="E594">
        <v>1.123</v>
      </c>
      <c r="F594">
        <v>47</v>
      </c>
    </row>
    <row r="595" spans="2:6" x14ac:dyDescent="0.25">
      <c r="B595">
        <v>1.117</v>
      </c>
      <c r="C595">
        <v>45</v>
      </c>
      <c r="E595">
        <v>1.1240000000000001</v>
      </c>
      <c r="F595">
        <v>47</v>
      </c>
    </row>
    <row r="596" spans="2:6" x14ac:dyDescent="0.25">
      <c r="B596">
        <v>1.1180000000000001</v>
      </c>
      <c r="C596">
        <v>46</v>
      </c>
      <c r="E596">
        <v>1.125</v>
      </c>
      <c r="F596">
        <v>46</v>
      </c>
    </row>
    <row r="597" spans="2:6" x14ac:dyDescent="0.25">
      <c r="B597">
        <v>1.119</v>
      </c>
      <c r="C597">
        <v>46</v>
      </c>
      <c r="E597">
        <v>1.1259999999999999</v>
      </c>
      <c r="F597">
        <v>46</v>
      </c>
    </row>
    <row r="598" spans="2:6" x14ac:dyDescent="0.25">
      <c r="B598">
        <v>1.1200000000000001</v>
      </c>
      <c r="C598">
        <v>46</v>
      </c>
      <c r="E598">
        <v>1.127</v>
      </c>
      <c r="F598">
        <v>46</v>
      </c>
    </row>
    <row r="599" spans="2:6" x14ac:dyDescent="0.25">
      <c r="B599">
        <v>1.121</v>
      </c>
      <c r="C599">
        <v>47</v>
      </c>
      <c r="E599">
        <v>1.1279999999999999</v>
      </c>
      <c r="F599">
        <v>46</v>
      </c>
    </row>
    <row r="600" spans="2:6" x14ac:dyDescent="0.25">
      <c r="B600">
        <v>1.1220000000000001</v>
      </c>
      <c r="C600">
        <v>47</v>
      </c>
      <c r="E600">
        <v>1.129</v>
      </c>
      <c r="F600">
        <v>46</v>
      </c>
    </row>
    <row r="601" spans="2:6" x14ac:dyDescent="0.25">
      <c r="B601">
        <v>1.123</v>
      </c>
      <c r="C601">
        <v>47</v>
      </c>
      <c r="E601">
        <v>1.1299999999999999</v>
      </c>
      <c r="F601">
        <v>47</v>
      </c>
    </row>
    <row r="602" spans="2:6" x14ac:dyDescent="0.25">
      <c r="B602">
        <v>1.1240000000000001</v>
      </c>
      <c r="C602">
        <v>47</v>
      </c>
      <c r="E602">
        <v>1.131</v>
      </c>
      <c r="F602">
        <v>47</v>
      </c>
    </row>
    <row r="603" spans="2:6" x14ac:dyDescent="0.25">
      <c r="B603">
        <v>1.125</v>
      </c>
      <c r="C603">
        <v>46</v>
      </c>
      <c r="E603">
        <v>1.1319999999999999</v>
      </c>
      <c r="F603">
        <v>47</v>
      </c>
    </row>
    <row r="604" spans="2:6" x14ac:dyDescent="0.25">
      <c r="B604">
        <v>1.1259999999999999</v>
      </c>
      <c r="C604">
        <v>46</v>
      </c>
      <c r="E604">
        <v>1.133</v>
      </c>
      <c r="F604">
        <v>47</v>
      </c>
    </row>
    <row r="605" spans="2:6" x14ac:dyDescent="0.25">
      <c r="B605">
        <v>1.127</v>
      </c>
      <c r="C605">
        <v>46</v>
      </c>
      <c r="E605">
        <v>1.1339999999999999</v>
      </c>
      <c r="F605">
        <v>48</v>
      </c>
    </row>
    <row r="606" spans="2:6" x14ac:dyDescent="0.25">
      <c r="B606">
        <v>1.1279999999999999</v>
      </c>
      <c r="C606">
        <v>46</v>
      </c>
      <c r="E606">
        <v>1.135</v>
      </c>
      <c r="F606">
        <v>47</v>
      </c>
    </row>
    <row r="607" spans="2:6" x14ac:dyDescent="0.25">
      <c r="B607">
        <v>1.129</v>
      </c>
      <c r="C607">
        <v>46</v>
      </c>
      <c r="E607">
        <v>1.1359999999999999</v>
      </c>
      <c r="F607">
        <v>48</v>
      </c>
    </row>
    <row r="608" spans="2:6" x14ac:dyDescent="0.25">
      <c r="B608">
        <v>1.1299999999999999</v>
      </c>
      <c r="C608">
        <v>47</v>
      </c>
      <c r="E608">
        <v>1.137</v>
      </c>
      <c r="F608">
        <v>48</v>
      </c>
    </row>
    <row r="609" spans="2:6" x14ac:dyDescent="0.25">
      <c r="B609">
        <v>1.131</v>
      </c>
      <c r="C609">
        <v>47</v>
      </c>
      <c r="E609">
        <v>1.1379999999999999</v>
      </c>
      <c r="F609">
        <v>48</v>
      </c>
    </row>
    <row r="610" spans="2:6" x14ac:dyDescent="0.25">
      <c r="B610">
        <v>1.1319999999999999</v>
      </c>
      <c r="C610">
        <v>47</v>
      </c>
      <c r="E610">
        <v>1.139</v>
      </c>
      <c r="F610">
        <v>48</v>
      </c>
    </row>
    <row r="611" spans="2:6" x14ac:dyDescent="0.25">
      <c r="B611">
        <v>1.133</v>
      </c>
      <c r="C611">
        <v>47</v>
      </c>
      <c r="E611">
        <v>1.1399999999999999</v>
      </c>
      <c r="F611">
        <v>48</v>
      </c>
    </row>
    <row r="612" spans="2:6" x14ac:dyDescent="0.25">
      <c r="B612">
        <v>1.1339999999999999</v>
      </c>
      <c r="C612">
        <v>48</v>
      </c>
      <c r="E612">
        <v>1.141</v>
      </c>
      <c r="F612">
        <v>47</v>
      </c>
    </row>
    <row r="613" spans="2:6" x14ac:dyDescent="0.25">
      <c r="B613">
        <v>1.135</v>
      </c>
      <c r="C613">
        <v>47</v>
      </c>
      <c r="E613">
        <v>1.1419999999999999</v>
      </c>
      <c r="F613">
        <v>47</v>
      </c>
    </row>
    <row r="614" spans="2:6" x14ac:dyDescent="0.25">
      <c r="B614">
        <v>1.1359999999999999</v>
      </c>
      <c r="C614">
        <v>48</v>
      </c>
      <c r="E614">
        <v>1.143</v>
      </c>
      <c r="F614">
        <v>48</v>
      </c>
    </row>
    <row r="615" spans="2:6" x14ac:dyDescent="0.25">
      <c r="B615">
        <v>1.137</v>
      </c>
      <c r="C615">
        <v>48</v>
      </c>
      <c r="E615">
        <v>1.1439999999999999</v>
      </c>
      <c r="F615">
        <v>47</v>
      </c>
    </row>
    <row r="616" spans="2:6" x14ac:dyDescent="0.25">
      <c r="B616">
        <v>1.1379999999999999</v>
      </c>
      <c r="C616">
        <v>48</v>
      </c>
      <c r="E616">
        <v>1.145</v>
      </c>
      <c r="F616">
        <v>48</v>
      </c>
    </row>
    <row r="617" spans="2:6" x14ac:dyDescent="0.25">
      <c r="B617">
        <v>1.139</v>
      </c>
      <c r="C617">
        <v>48</v>
      </c>
      <c r="E617">
        <v>1.1459999999999999</v>
      </c>
      <c r="F617">
        <v>48</v>
      </c>
    </row>
    <row r="618" spans="2:6" x14ac:dyDescent="0.25">
      <c r="B618">
        <v>1.1399999999999999</v>
      </c>
      <c r="C618">
        <v>48</v>
      </c>
      <c r="E618">
        <v>1.147</v>
      </c>
      <c r="F618">
        <v>48</v>
      </c>
    </row>
    <row r="619" spans="2:6" x14ac:dyDescent="0.25">
      <c r="B619">
        <v>1.141</v>
      </c>
      <c r="C619">
        <v>47</v>
      </c>
      <c r="E619">
        <v>1.1479999999999999</v>
      </c>
      <c r="F619">
        <v>47</v>
      </c>
    </row>
    <row r="620" spans="2:6" x14ac:dyDescent="0.25">
      <c r="B620">
        <v>1.1419999999999999</v>
      </c>
      <c r="C620">
        <v>47</v>
      </c>
      <c r="E620">
        <v>1.149</v>
      </c>
      <c r="F620">
        <v>47</v>
      </c>
    </row>
    <row r="621" spans="2:6" x14ac:dyDescent="0.25">
      <c r="B621">
        <v>1.143</v>
      </c>
      <c r="C621">
        <v>48</v>
      </c>
      <c r="E621">
        <v>1.1499999999999999</v>
      </c>
      <c r="F621">
        <v>47</v>
      </c>
    </row>
    <row r="622" spans="2:6" x14ac:dyDescent="0.25">
      <c r="B622">
        <v>1.1439999999999999</v>
      </c>
      <c r="C622">
        <v>47</v>
      </c>
      <c r="E622">
        <v>1.151</v>
      </c>
      <c r="F622">
        <v>47</v>
      </c>
    </row>
    <row r="623" spans="2:6" x14ac:dyDescent="0.25">
      <c r="B623">
        <v>1.145</v>
      </c>
      <c r="C623">
        <v>48</v>
      </c>
      <c r="E623">
        <v>1.1519999999999999</v>
      </c>
      <c r="F623">
        <v>47</v>
      </c>
    </row>
    <row r="624" spans="2:6" x14ac:dyDescent="0.25">
      <c r="B624">
        <v>1.1459999999999999</v>
      </c>
      <c r="C624">
        <v>48</v>
      </c>
      <c r="E624">
        <v>1.153</v>
      </c>
      <c r="F624">
        <v>47</v>
      </c>
    </row>
    <row r="625" spans="2:6" x14ac:dyDescent="0.25">
      <c r="B625">
        <v>1.147</v>
      </c>
      <c r="C625">
        <v>48</v>
      </c>
      <c r="E625">
        <v>1.1539999999999999</v>
      </c>
      <c r="F625">
        <v>46</v>
      </c>
    </row>
    <row r="626" spans="2:6" x14ac:dyDescent="0.25">
      <c r="B626">
        <v>1.1479999999999999</v>
      </c>
      <c r="C626">
        <v>47</v>
      </c>
      <c r="E626">
        <v>1.155</v>
      </c>
      <c r="F626">
        <v>47</v>
      </c>
    </row>
    <row r="627" spans="2:6" x14ac:dyDescent="0.25">
      <c r="B627">
        <v>1.149</v>
      </c>
      <c r="C627">
        <v>47</v>
      </c>
      <c r="E627">
        <v>1.1559999999999999</v>
      </c>
      <c r="F627">
        <v>47</v>
      </c>
    </row>
    <row r="628" spans="2:6" x14ac:dyDescent="0.25">
      <c r="B628">
        <v>1.1499999999999999</v>
      </c>
      <c r="C628">
        <v>47</v>
      </c>
      <c r="E628">
        <v>1.157</v>
      </c>
      <c r="F628">
        <v>46</v>
      </c>
    </row>
    <row r="629" spans="2:6" x14ac:dyDescent="0.25">
      <c r="B629">
        <v>1.151</v>
      </c>
      <c r="C629">
        <v>47</v>
      </c>
      <c r="E629">
        <v>1.1579999999999999</v>
      </c>
      <c r="F629">
        <v>45</v>
      </c>
    </row>
    <row r="630" spans="2:6" x14ac:dyDescent="0.25">
      <c r="B630">
        <v>1.1519999999999999</v>
      </c>
      <c r="C630">
        <v>47</v>
      </c>
      <c r="E630">
        <v>1.159</v>
      </c>
      <c r="F630">
        <v>45</v>
      </c>
    </row>
    <row r="631" spans="2:6" x14ac:dyDescent="0.25">
      <c r="B631">
        <v>1.153</v>
      </c>
      <c r="C631">
        <v>47</v>
      </c>
      <c r="E631">
        <v>1.1599999999999999</v>
      </c>
      <c r="F631">
        <v>45</v>
      </c>
    </row>
    <row r="632" spans="2:6" x14ac:dyDescent="0.25">
      <c r="B632">
        <v>1.1539999999999999</v>
      </c>
      <c r="C632">
        <v>46</v>
      </c>
      <c r="E632">
        <v>1.161</v>
      </c>
      <c r="F632">
        <v>45</v>
      </c>
    </row>
    <row r="633" spans="2:6" x14ac:dyDescent="0.25">
      <c r="B633">
        <v>1.155</v>
      </c>
      <c r="C633">
        <v>47</v>
      </c>
      <c r="E633">
        <v>1.1619999999999999</v>
      </c>
      <c r="F633">
        <v>45</v>
      </c>
    </row>
    <row r="634" spans="2:6" x14ac:dyDescent="0.25">
      <c r="B634">
        <v>1.1559999999999999</v>
      </c>
      <c r="C634">
        <v>47</v>
      </c>
      <c r="E634">
        <v>1.163</v>
      </c>
      <c r="F634">
        <v>45</v>
      </c>
    </row>
    <row r="635" spans="2:6" x14ac:dyDescent="0.25">
      <c r="B635">
        <v>1.157</v>
      </c>
      <c r="C635">
        <v>46</v>
      </c>
      <c r="E635">
        <v>1.1639999999999999</v>
      </c>
      <c r="F635">
        <v>46</v>
      </c>
    </row>
    <row r="636" spans="2:6" x14ac:dyDescent="0.25">
      <c r="B636">
        <v>1.1579999999999999</v>
      </c>
      <c r="C636">
        <v>45</v>
      </c>
      <c r="E636">
        <v>1.165</v>
      </c>
      <c r="F636">
        <v>46</v>
      </c>
    </row>
    <row r="637" spans="2:6" x14ac:dyDescent="0.25">
      <c r="B637">
        <v>1.159</v>
      </c>
      <c r="C637">
        <v>45</v>
      </c>
      <c r="E637">
        <v>1.1659999999999999</v>
      </c>
      <c r="F637">
        <v>45</v>
      </c>
    </row>
    <row r="638" spans="2:6" x14ac:dyDescent="0.25">
      <c r="B638">
        <v>1.1599999999999999</v>
      </c>
      <c r="C638">
        <v>45</v>
      </c>
      <c r="E638">
        <v>1.167</v>
      </c>
      <c r="F638">
        <v>45</v>
      </c>
    </row>
    <row r="639" spans="2:6" x14ac:dyDescent="0.25">
      <c r="B639">
        <v>1.161</v>
      </c>
      <c r="C639">
        <v>45</v>
      </c>
      <c r="E639">
        <v>1.1679999999999999</v>
      </c>
      <c r="F639">
        <v>46</v>
      </c>
    </row>
    <row r="640" spans="2:6" x14ac:dyDescent="0.25">
      <c r="B640">
        <v>1.1619999999999999</v>
      </c>
      <c r="C640">
        <v>45</v>
      </c>
      <c r="E640">
        <v>1.169</v>
      </c>
      <c r="F640">
        <v>45</v>
      </c>
    </row>
    <row r="641" spans="2:6" x14ac:dyDescent="0.25">
      <c r="B641">
        <v>1.163</v>
      </c>
      <c r="C641">
        <v>45</v>
      </c>
      <c r="E641">
        <v>1.17</v>
      </c>
      <c r="F641">
        <v>45</v>
      </c>
    </row>
    <row r="642" spans="2:6" x14ac:dyDescent="0.25">
      <c r="B642">
        <v>1.1639999999999999</v>
      </c>
      <c r="C642">
        <v>46</v>
      </c>
      <c r="E642">
        <v>1.171</v>
      </c>
      <c r="F642">
        <v>45</v>
      </c>
    </row>
    <row r="643" spans="2:6" x14ac:dyDescent="0.25">
      <c r="B643">
        <v>1.165</v>
      </c>
      <c r="C643">
        <v>46</v>
      </c>
      <c r="E643">
        <v>1.1719999999999999</v>
      </c>
      <c r="F643">
        <v>46</v>
      </c>
    </row>
    <row r="644" spans="2:6" x14ac:dyDescent="0.25">
      <c r="B644">
        <v>1.1659999999999999</v>
      </c>
      <c r="C644">
        <v>45</v>
      </c>
      <c r="E644">
        <v>1.173</v>
      </c>
      <c r="F644">
        <v>47</v>
      </c>
    </row>
    <row r="645" spans="2:6" x14ac:dyDescent="0.25">
      <c r="B645">
        <v>1.167</v>
      </c>
      <c r="C645">
        <v>45</v>
      </c>
      <c r="E645">
        <v>1.1739999999999999</v>
      </c>
      <c r="F645">
        <v>47</v>
      </c>
    </row>
    <row r="646" spans="2:6" x14ac:dyDescent="0.25">
      <c r="B646">
        <v>1.1679999999999999</v>
      </c>
      <c r="C646">
        <v>46</v>
      </c>
      <c r="E646">
        <v>1.175</v>
      </c>
      <c r="F646">
        <v>47</v>
      </c>
    </row>
    <row r="647" spans="2:6" x14ac:dyDescent="0.25">
      <c r="B647">
        <v>1.169</v>
      </c>
      <c r="C647">
        <v>45</v>
      </c>
      <c r="E647">
        <v>1.1759999999999999</v>
      </c>
      <c r="F647">
        <v>47</v>
      </c>
    </row>
    <row r="648" spans="2:6" x14ac:dyDescent="0.25">
      <c r="B648">
        <v>1.17</v>
      </c>
      <c r="C648">
        <v>45</v>
      </c>
      <c r="E648">
        <v>1.177</v>
      </c>
      <c r="F648">
        <v>46</v>
      </c>
    </row>
    <row r="649" spans="2:6" x14ac:dyDescent="0.25">
      <c r="B649">
        <v>1.171</v>
      </c>
      <c r="C649">
        <v>45</v>
      </c>
      <c r="E649">
        <v>1.1779999999999999</v>
      </c>
      <c r="F649">
        <v>46</v>
      </c>
    </row>
    <row r="650" spans="2:6" x14ac:dyDescent="0.25">
      <c r="B650">
        <v>1.1719999999999999</v>
      </c>
      <c r="C650">
        <v>46</v>
      </c>
      <c r="E650">
        <v>1.179</v>
      </c>
      <c r="F650">
        <v>46</v>
      </c>
    </row>
    <row r="651" spans="2:6" x14ac:dyDescent="0.25">
      <c r="B651">
        <v>1.173</v>
      </c>
      <c r="C651">
        <v>47</v>
      </c>
      <c r="E651">
        <v>1.18</v>
      </c>
      <c r="F651">
        <v>46</v>
      </c>
    </row>
    <row r="652" spans="2:6" x14ac:dyDescent="0.25">
      <c r="B652">
        <v>1.1739999999999999</v>
      </c>
      <c r="C652">
        <v>47</v>
      </c>
      <c r="E652">
        <v>1.181</v>
      </c>
      <c r="F652">
        <v>45</v>
      </c>
    </row>
    <row r="653" spans="2:6" x14ac:dyDescent="0.25">
      <c r="B653">
        <v>1.175</v>
      </c>
      <c r="C653">
        <v>47</v>
      </c>
      <c r="E653">
        <v>1.1819999999999999</v>
      </c>
      <c r="F653">
        <v>46</v>
      </c>
    </row>
    <row r="654" spans="2:6" x14ac:dyDescent="0.25">
      <c r="B654">
        <v>1.1759999999999999</v>
      </c>
      <c r="C654">
        <v>47</v>
      </c>
      <c r="E654">
        <v>1.1830000000000001</v>
      </c>
      <c r="F654">
        <v>46</v>
      </c>
    </row>
    <row r="655" spans="2:6" x14ac:dyDescent="0.25">
      <c r="B655">
        <v>1.177</v>
      </c>
      <c r="C655">
        <v>46</v>
      </c>
      <c r="E655">
        <v>1.1839999999999999</v>
      </c>
      <c r="F655">
        <v>46</v>
      </c>
    </row>
    <row r="656" spans="2:6" x14ac:dyDescent="0.25">
      <c r="B656">
        <v>1.1779999999999999</v>
      </c>
      <c r="C656">
        <v>46</v>
      </c>
      <c r="E656">
        <v>1.1850000000000001</v>
      </c>
      <c r="F656">
        <v>46</v>
      </c>
    </row>
    <row r="657" spans="2:6" x14ac:dyDescent="0.25">
      <c r="B657">
        <v>1.179</v>
      </c>
      <c r="C657">
        <v>46</v>
      </c>
      <c r="E657">
        <v>1.1859999999999999</v>
      </c>
      <c r="F657">
        <v>46</v>
      </c>
    </row>
    <row r="658" spans="2:6" x14ac:dyDescent="0.25">
      <c r="B658">
        <v>1.18</v>
      </c>
      <c r="C658">
        <v>46</v>
      </c>
      <c r="E658">
        <v>1.1870000000000001</v>
      </c>
      <c r="F658">
        <v>47</v>
      </c>
    </row>
    <row r="659" spans="2:6" x14ac:dyDescent="0.25">
      <c r="B659">
        <v>1.181</v>
      </c>
      <c r="C659">
        <v>45</v>
      </c>
      <c r="E659">
        <v>1.1879999999999999</v>
      </c>
      <c r="F659">
        <v>47</v>
      </c>
    </row>
    <row r="660" spans="2:6" x14ac:dyDescent="0.25">
      <c r="B660">
        <v>1.1819999999999999</v>
      </c>
      <c r="C660">
        <v>46</v>
      </c>
      <c r="E660">
        <v>1.1890000000000001</v>
      </c>
      <c r="F660">
        <v>48</v>
      </c>
    </row>
    <row r="661" spans="2:6" x14ac:dyDescent="0.25">
      <c r="B661">
        <v>1.1830000000000001</v>
      </c>
      <c r="C661">
        <v>46</v>
      </c>
      <c r="E661">
        <v>1.19</v>
      </c>
      <c r="F661">
        <v>48</v>
      </c>
    </row>
    <row r="662" spans="2:6" x14ac:dyDescent="0.25">
      <c r="B662">
        <v>1.1839999999999999</v>
      </c>
      <c r="C662">
        <v>46</v>
      </c>
      <c r="E662">
        <v>1.1910000000000001</v>
      </c>
      <c r="F662">
        <v>48</v>
      </c>
    </row>
    <row r="663" spans="2:6" x14ac:dyDescent="0.25">
      <c r="B663">
        <v>1.1850000000000001</v>
      </c>
      <c r="C663">
        <v>46</v>
      </c>
      <c r="E663">
        <v>1.1919999999999999</v>
      </c>
      <c r="F663">
        <v>48</v>
      </c>
    </row>
    <row r="664" spans="2:6" x14ac:dyDescent="0.25">
      <c r="B664">
        <v>1.1859999999999999</v>
      </c>
      <c r="C664">
        <v>46</v>
      </c>
      <c r="E664">
        <v>1.1930000000000001</v>
      </c>
      <c r="F664">
        <v>48</v>
      </c>
    </row>
    <row r="665" spans="2:6" x14ac:dyDescent="0.25">
      <c r="B665">
        <v>1.1870000000000001</v>
      </c>
      <c r="C665">
        <v>47</v>
      </c>
      <c r="E665">
        <v>1.194</v>
      </c>
      <c r="F665">
        <v>49</v>
      </c>
    </row>
    <row r="666" spans="2:6" x14ac:dyDescent="0.25">
      <c r="B666">
        <v>1.1879999999999999</v>
      </c>
      <c r="C666">
        <v>47</v>
      </c>
      <c r="E666">
        <v>1.1950000000000001</v>
      </c>
      <c r="F666">
        <v>48</v>
      </c>
    </row>
    <row r="667" spans="2:6" x14ac:dyDescent="0.25">
      <c r="B667">
        <v>1.1890000000000001</v>
      </c>
      <c r="C667">
        <v>48</v>
      </c>
      <c r="E667">
        <v>1.196</v>
      </c>
      <c r="F667">
        <v>47</v>
      </c>
    </row>
    <row r="668" spans="2:6" x14ac:dyDescent="0.25">
      <c r="B668">
        <v>1.19</v>
      </c>
      <c r="C668">
        <v>48</v>
      </c>
      <c r="E668">
        <v>1.1970000000000001</v>
      </c>
      <c r="F668">
        <v>48</v>
      </c>
    </row>
    <row r="669" spans="2:6" x14ac:dyDescent="0.25">
      <c r="B669">
        <v>1.1910000000000001</v>
      </c>
      <c r="C669">
        <v>48</v>
      </c>
      <c r="E669">
        <v>1.198</v>
      </c>
      <c r="F669">
        <v>48</v>
      </c>
    </row>
    <row r="670" spans="2:6" x14ac:dyDescent="0.25">
      <c r="B670">
        <v>1.1919999999999999</v>
      </c>
      <c r="C670">
        <v>48</v>
      </c>
      <c r="E670">
        <v>1.1990000000000001</v>
      </c>
      <c r="F670">
        <v>48</v>
      </c>
    </row>
    <row r="671" spans="2:6" x14ac:dyDescent="0.25">
      <c r="B671">
        <v>1.1930000000000001</v>
      </c>
      <c r="C671">
        <v>48</v>
      </c>
      <c r="E671">
        <v>1.2</v>
      </c>
      <c r="F671">
        <v>47</v>
      </c>
    </row>
    <row r="672" spans="2:6" x14ac:dyDescent="0.25">
      <c r="B672">
        <v>1.194</v>
      </c>
      <c r="C672">
        <v>49</v>
      </c>
      <c r="E672">
        <v>1.2010000000000001</v>
      </c>
      <c r="F672">
        <v>47</v>
      </c>
    </row>
    <row r="673" spans="2:6" x14ac:dyDescent="0.25">
      <c r="B673">
        <v>1.1950000000000001</v>
      </c>
      <c r="C673">
        <v>48</v>
      </c>
      <c r="E673">
        <v>1.202</v>
      </c>
      <c r="F673">
        <v>47</v>
      </c>
    </row>
    <row r="674" spans="2:6" x14ac:dyDescent="0.25">
      <c r="B674">
        <v>1.196</v>
      </c>
      <c r="C674">
        <v>47</v>
      </c>
      <c r="E674">
        <v>1.2030000000000001</v>
      </c>
      <c r="F674">
        <v>47</v>
      </c>
    </row>
    <row r="675" spans="2:6" x14ac:dyDescent="0.25">
      <c r="B675">
        <v>1.1970000000000001</v>
      </c>
      <c r="C675">
        <v>48</v>
      </c>
      <c r="E675">
        <v>1.204</v>
      </c>
      <c r="F675">
        <v>49</v>
      </c>
    </row>
    <row r="676" spans="2:6" x14ac:dyDescent="0.25">
      <c r="B676">
        <v>1.198</v>
      </c>
      <c r="C676">
        <v>48</v>
      </c>
      <c r="E676">
        <v>1.2050000000000001</v>
      </c>
      <c r="F676">
        <v>49</v>
      </c>
    </row>
    <row r="677" spans="2:6" x14ac:dyDescent="0.25">
      <c r="B677">
        <v>1.1990000000000001</v>
      </c>
      <c r="C677">
        <v>48</v>
      </c>
      <c r="E677">
        <v>1.206</v>
      </c>
      <c r="F677">
        <v>48</v>
      </c>
    </row>
    <row r="678" spans="2:6" x14ac:dyDescent="0.25">
      <c r="B678">
        <v>1.2</v>
      </c>
      <c r="C678">
        <v>47</v>
      </c>
      <c r="E678">
        <v>1.2070000000000001</v>
      </c>
      <c r="F678">
        <v>48</v>
      </c>
    </row>
    <row r="679" spans="2:6" x14ac:dyDescent="0.25">
      <c r="B679">
        <v>1.2010000000000001</v>
      </c>
      <c r="C679">
        <v>47</v>
      </c>
      <c r="E679">
        <v>1.208</v>
      </c>
      <c r="F679">
        <v>47</v>
      </c>
    </row>
    <row r="680" spans="2:6" x14ac:dyDescent="0.25">
      <c r="B680">
        <v>1.202</v>
      </c>
      <c r="C680">
        <v>47</v>
      </c>
      <c r="E680">
        <v>1.2090000000000001</v>
      </c>
      <c r="F680">
        <v>47</v>
      </c>
    </row>
    <row r="681" spans="2:6" x14ac:dyDescent="0.25">
      <c r="B681">
        <v>1.2030000000000001</v>
      </c>
      <c r="C681">
        <v>47</v>
      </c>
      <c r="E681">
        <v>1.21</v>
      </c>
      <c r="F681">
        <v>47</v>
      </c>
    </row>
    <row r="682" spans="2:6" x14ac:dyDescent="0.25">
      <c r="B682">
        <v>1.204</v>
      </c>
      <c r="C682">
        <v>49</v>
      </c>
      <c r="E682">
        <v>1.2110000000000001</v>
      </c>
      <c r="F682">
        <v>47</v>
      </c>
    </row>
    <row r="683" spans="2:6" x14ac:dyDescent="0.25">
      <c r="B683">
        <v>1.2050000000000001</v>
      </c>
      <c r="C683">
        <v>49</v>
      </c>
      <c r="E683">
        <v>1.212</v>
      </c>
      <c r="F683">
        <v>47</v>
      </c>
    </row>
    <row r="684" spans="2:6" x14ac:dyDescent="0.25">
      <c r="B684">
        <v>1.206</v>
      </c>
      <c r="C684">
        <v>48</v>
      </c>
      <c r="E684">
        <v>1.2130000000000001</v>
      </c>
      <c r="F684">
        <v>47</v>
      </c>
    </row>
    <row r="685" spans="2:6" x14ac:dyDescent="0.25">
      <c r="B685">
        <v>1.2070000000000001</v>
      </c>
      <c r="C685">
        <v>48</v>
      </c>
      <c r="E685">
        <v>1.214</v>
      </c>
      <c r="F685">
        <v>46</v>
      </c>
    </row>
    <row r="686" spans="2:6" x14ac:dyDescent="0.25">
      <c r="B686">
        <v>1.208</v>
      </c>
      <c r="C686">
        <v>47</v>
      </c>
      <c r="E686">
        <v>1.2150000000000001</v>
      </c>
      <c r="F686">
        <v>47</v>
      </c>
    </row>
    <row r="687" spans="2:6" x14ac:dyDescent="0.25">
      <c r="B687">
        <v>1.2090000000000001</v>
      </c>
      <c r="C687">
        <v>47</v>
      </c>
      <c r="E687">
        <v>1.216</v>
      </c>
      <c r="F687">
        <v>47</v>
      </c>
    </row>
    <row r="688" spans="2:6" x14ac:dyDescent="0.25">
      <c r="B688">
        <v>1.21</v>
      </c>
      <c r="C688">
        <v>47</v>
      </c>
      <c r="E688">
        <v>1.2170000000000001</v>
      </c>
      <c r="F688">
        <v>47</v>
      </c>
    </row>
    <row r="689" spans="2:6" x14ac:dyDescent="0.25">
      <c r="B689">
        <v>1.2110000000000001</v>
      </c>
      <c r="C689">
        <v>47</v>
      </c>
      <c r="E689">
        <v>1.218</v>
      </c>
      <c r="F689">
        <v>47</v>
      </c>
    </row>
    <row r="690" spans="2:6" x14ac:dyDescent="0.25">
      <c r="B690">
        <v>1.212</v>
      </c>
      <c r="C690">
        <v>47</v>
      </c>
      <c r="E690">
        <v>1.2190000000000001</v>
      </c>
      <c r="F690">
        <v>47</v>
      </c>
    </row>
    <row r="691" spans="2:6" x14ac:dyDescent="0.25">
      <c r="B691">
        <v>1.2130000000000001</v>
      </c>
      <c r="C691">
        <v>47</v>
      </c>
      <c r="E691">
        <v>1.22</v>
      </c>
      <c r="F691">
        <v>47</v>
      </c>
    </row>
    <row r="692" spans="2:6" x14ac:dyDescent="0.25">
      <c r="B692">
        <v>1.214</v>
      </c>
      <c r="C692">
        <v>46</v>
      </c>
      <c r="E692">
        <v>1.2210000000000001</v>
      </c>
      <c r="F692">
        <v>46</v>
      </c>
    </row>
    <row r="693" spans="2:6" x14ac:dyDescent="0.25">
      <c r="B693">
        <v>1.2150000000000001</v>
      </c>
      <c r="C693">
        <v>47</v>
      </c>
      <c r="E693">
        <v>1.222</v>
      </c>
      <c r="F693">
        <v>46</v>
      </c>
    </row>
    <row r="694" spans="2:6" x14ac:dyDescent="0.25">
      <c r="B694">
        <v>1.216</v>
      </c>
      <c r="C694">
        <v>47</v>
      </c>
      <c r="E694">
        <v>1.2230000000000001</v>
      </c>
      <c r="F694">
        <v>48</v>
      </c>
    </row>
    <row r="695" spans="2:6" x14ac:dyDescent="0.25">
      <c r="B695">
        <v>1.2170000000000001</v>
      </c>
      <c r="C695">
        <v>47</v>
      </c>
      <c r="E695">
        <v>1.224</v>
      </c>
      <c r="F695">
        <v>48</v>
      </c>
    </row>
    <row r="696" spans="2:6" x14ac:dyDescent="0.25">
      <c r="B696">
        <v>1.218</v>
      </c>
      <c r="C696">
        <v>47</v>
      </c>
      <c r="E696">
        <v>1.2250000000000001</v>
      </c>
      <c r="F696">
        <v>48</v>
      </c>
    </row>
    <row r="697" spans="2:6" x14ac:dyDescent="0.25">
      <c r="B697">
        <v>1.2190000000000001</v>
      </c>
      <c r="C697">
        <v>47</v>
      </c>
      <c r="E697">
        <v>1.226</v>
      </c>
      <c r="F697">
        <v>48</v>
      </c>
    </row>
    <row r="698" spans="2:6" x14ac:dyDescent="0.25">
      <c r="B698">
        <v>1.22</v>
      </c>
      <c r="C698">
        <v>47</v>
      </c>
      <c r="E698">
        <v>1.2270000000000001</v>
      </c>
      <c r="F698">
        <v>48</v>
      </c>
    </row>
    <row r="699" spans="2:6" x14ac:dyDescent="0.25">
      <c r="B699">
        <v>1.2210000000000001</v>
      </c>
      <c r="C699">
        <v>46</v>
      </c>
      <c r="E699">
        <v>1.228</v>
      </c>
      <c r="F699">
        <v>48</v>
      </c>
    </row>
    <row r="700" spans="2:6" x14ac:dyDescent="0.25">
      <c r="B700">
        <v>1.222</v>
      </c>
      <c r="C700">
        <v>46</v>
      </c>
      <c r="E700">
        <v>1.2290000000000001</v>
      </c>
      <c r="F700">
        <v>48</v>
      </c>
    </row>
    <row r="701" spans="2:6" x14ac:dyDescent="0.25">
      <c r="B701">
        <v>1.2230000000000001</v>
      </c>
      <c r="C701">
        <v>48</v>
      </c>
      <c r="E701">
        <v>1.23</v>
      </c>
      <c r="F701">
        <v>49</v>
      </c>
    </row>
    <row r="702" spans="2:6" x14ac:dyDescent="0.25">
      <c r="B702">
        <v>1.224</v>
      </c>
      <c r="C702">
        <v>48</v>
      </c>
      <c r="E702">
        <v>1.2310000000000001</v>
      </c>
      <c r="F702">
        <v>49</v>
      </c>
    </row>
    <row r="703" spans="2:6" x14ac:dyDescent="0.25">
      <c r="B703">
        <v>1.2250000000000001</v>
      </c>
      <c r="C703">
        <v>48</v>
      </c>
      <c r="E703">
        <v>1.232</v>
      </c>
      <c r="F703">
        <v>50</v>
      </c>
    </row>
    <row r="704" spans="2:6" x14ac:dyDescent="0.25">
      <c r="B704">
        <v>1.226</v>
      </c>
      <c r="C704">
        <v>48</v>
      </c>
      <c r="E704">
        <v>1.2330000000000001</v>
      </c>
      <c r="F704">
        <v>50</v>
      </c>
    </row>
    <row r="705" spans="2:6" x14ac:dyDescent="0.25">
      <c r="B705">
        <v>1.2270000000000001</v>
      </c>
      <c r="C705">
        <v>48</v>
      </c>
      <c r="E705">
        <v>1.234</v>
      </c>
      <c r="F705">
        <v>49</v>
      </c>
    </row>
    <row r="706" spans="2:6" x14ac:dyDescent="0.25">
      <c r="B706">
        <v>1.228</v>
      </c>
      <c r="C706">
        <v>48</v>
      </c>
      <c r="E706">
        <v>1.2350000000000001</v>
      </c>
      <c r="F706">
        <v>49</v>
      </c>
    </row>
    <row r="707" spans="2:6" x14ac:dyDescent="0.25">
      <c r="B707">
        <v>1.2290000000000001</v>
      </c>
      <c r="C707">
        <v>48</v>
      </c>
      <c r="E707">
        <v>1.236</v>
      </c>
      <c r="F707">
        <v>48</v>
      </c>
    </row>
    <row r="708" spans="2:6" x14ac:dyDescent="0.25">
      <c r="B708">
        <v>1.23</v>
      </c>
      <c r="C708">
        <v>49</v>
      </c>
      <c r="E708">
        <v>1.2370000000000001</v>
      </c>
      <c r="F708">
        <v>48</v>
      </c>
    </row>
    <row r="709" spans="2:6" x14ac:dyDescent="0.25">
      <c r="B709">
        <v>1.2310000000000001</v>
      </c>
      <c r="C709">
        <v>49</v>
      </c>
      <c r="E709">
        <v>1.238</v>
      </c>
      <c r="F709">
        <v>48</v>
      </c>
    </row>
    <row r="710" spans="2:6" x14ac:dyDescent="0.25">
      <c r="B710">
        <v>1.232</v>
      </c>
      <c r="C710">
        <v>50</v>
      </c>
      <c r="E710">
        <v>1.2390000000000001</v>
      </c>
      <c r="F710">
        <v>48</v>
      </c>
    </row>
    <row r="711" spans="2:6" x14ac:dyDescent="0.25">
      <c r="B711">
        <v>1.2330000000000001</v>
      </c>
      <c r="C711">
        <v>50</v>
      </c>
      <c r="E711">
        <v>1.24</v>
      </c>
      <c r="F711">
        <v>48</v>
      </c>
    </row>
    <row r="712" spans="2:6" x14ac:dyDescent="0.25">
      <c r="B712">
        <v>1.234</v>
      </c>
      <c r="C712">
        <v>49</v>
      </c>
      <c r="E712">
        <v>1.2410000000000001</v>
      </c>
      <c r="F712">
        <v>49</v>
      </c>
    </row>
    <row r="713" spans="2:6" x14ac:dyDescent="0.25">
      <c r="B713">
        <v>1.2350000000000001</v>
      </c>
      <c r="C713">
        <v>49</v>
      </c>
      <c r="E713">
        <v>1.242</v>
      </c>
      <c r="F713">
        <v>50</v>
      </c>
    </row>
    <row r="714" spans="2:6" x14ac:dyDescent="0.25">
      <c r="B714">
        <v>1.236</v>
      </c>
      <c r="C714">
        <v>48</v>
      </c>
      <c r="E714">
        <v>1.2430000000000001</v>
      </c>
      <c r="F714">
        <v>50</v>
      </c>
    </row>
    <row r="715" spans="2:6" x14ac:dyDescent="0.25">
      <c r="B715">
        <v>1.2370000000000001</v>
      </c>
      <c r="C715">
        <v>48</v>
      </c>
      <c r="E715">
        <v>1.244</v>
      </c>
      <c r="F715">
        <v>50</v>
      </c>
    </row>
    <row r="716" spans="2:6" x14ac:dyDescent="0.25">
      <c r="B716">
        <v>1.238</v>
      </c>
      <c r="C716">
        <v>48</v>
      </c>
      <c r="E716">
        <v>1.2450000000000001</v>
      </c>
      <c r="F716">
        <v>50</v>
      </c>
    </row>
    <row r="717" spans="2:6" x14ac:dyDescent="0.25">
      <c r="B717">
        <v>1.2390000000000001</v>
      </c>
      <c r="C717">
        <v>48</v>
      </c>
      <c r="E717">
        <v>1.246</v>
      </c>
      <c r="F717">
        <v>51</v>
      </c>
    </row>
    <row r="718" spans="2:6" x14ac:dyDescent="0.25">
      <c r="B718">
        <v>1.24</v>
      </c>
      <c r="C718">
        <v>48</v>
      </c>
      <c r="E718">
        <v>1.2470000000000001</v>
      </c>
      <c r="F718">
        <v>51</v>
      </c>
    </row>
    <row r="719" spans="2:6" x14ac:dyDescent="0.25">
      <c r="B719">
        <v>1.2410000000000001</v>
      </c>
      <c r="C719">
        <v>49</v>
      </c>
      <c r="E719">
        <v>1.248</v>
      </c>
      <c r="F719">
        <v>51</v>
      </c>
    </row>
    <row r="720" spans="2:6" x14ac:dyDescent="0.25">
      <c r="B720">
        <v>1.242</v>
      </c>
      <c r="C720">
        <v>50</v>
      </c>
      <c r="E720">
        <v>1.2490000000000001</v>
      </c>
      <c r="F720">
        <v>52</v>
      </c>
    </row>
    <row r="721" spans="2:6" x14ac:dyDescent="0.25">
      <c r="B721">
        <v>1.2430000000000001</v>
      </c>
      <c r="C721">
        <v>50</v>
      </c>
      <c r="E721">
        <v>1.25</v>
      </c>
      <c r="F721">
        <v>52</v>
      </c>
    </row>
    <row r="722" spans="2:6" x14ac:dyDescent="0.25">
      <c r="B722">
        <v>1.244</v>
      </c>
      <c r="C722">
        <v>50</v>
      </c>
      <c r="E722">
        <v>1.2509999999999999</v>
      </c>
      <c r="F722">
        <v>52</v>
      </c>
    </row>
    <row r="723" spans="2:6" x14ac:dyDescent="0.25">
      <c r="B723">
        <v>1.2450000000000001</v>
      </c>
      <c r="C723">
        <v>50</v>
      </c>
      <c r="E723">
        <v>1.252</v>
      </c>
      <c r="F723">
        <v>52</v>
      </c>
    </row>
    <row r="724" spans="2:6" x14ac:dyDescent="0.25">
      <c r="B724">
        <v>1.246</v>
      </c>
      <c r="C724">
        <v>51</v>
      </c>
      <c r="E724">
        <v>1.2529999999999999</v>
      </c>
      <c r="F724">
        <v>53</v>
      </c>
    </row>
    <row r="725" spans="2:6" x14ac:dyDescent="0.25">
      <c r="B725">
        <v>1.2470000000000001</v>
      </c>
      <c r="C725">
        <v>51</v>
      </c>
      <c r="E725">
        <v>1.254</v>
      </c>
      <c r="F725">
        <v>53</v>
      </c>
    </row>
    <row r="726" spans="2:6" x14ac:dyDescent="0.25">
      <c r="B726">
        <v>1.248</v>
      </c>
      <c r="C726">
        <v>51</v>
      </c>
      <c r="E726">
        <v>1.2549999999999999</v>
      </c>
      <c r="F726">
        <v>53</v>
      </c>
    </row>
    <row r="727" spans="2:6" x14ac:dyDescent="0.25">
      <c r="B727">
        <v>1.2490000000000001</v>
      </c>
      <c r="C727">
        <v>52</v>
      </c>
      <c r="E727">
        <v>1.256</v>
      </c>
      <c r="F727">
        <v>53</v>
      </c>
    </row>
    <row r="728" spans="2:6" x14ac:dyDescent="0.25">
      <c r="B728">
        <v>1.25</v>
      </c>
      <c r="C728">
        <v>52</v>
      </c>
      <c r="E728">
        <v>1.2569999999999999</v>
      </c>
      <c r="F728">
        <v>52</v>
      </c>
    </row>
    <row r="729" spans="2:6" x14ac:dyDescent="0.25">
      <c r="B729">
        <v>1.2509999999999999</v>
      </c>
      <c r="C729">
        <v>52</v>
      </c>
      <c r="E729">
        <v>1.258</v>
      </c>
      <c r="F729">
        <v>52</v>
      </c>
    </row>
    <row r="730" spans="2:6" x14ac:dyDescent="0.25">
      <c r="B730">
        <v>1.252</v>
      </c>
      <c r="C730">
        <v>52</v>
      </c>
      <c r="E730">
        <v>1.2589999999999999</v>
      </c>
      <c r="F730">
        <v>52</v>
      </c>
    </row>
    <row r="731" spans="2:6" x14ac:dyDescent="0.25">
      <c r="B731">
        <v>1.2529999999999999</v>
      </c>
      <c r="C731">
        <v>53</v>
      </c>
      <c r="E731">
        <v>1.26</v>
      </c>
      <c r="F731">
        <v>52</v>
      </c>
    </row>
    <row r="732" spans="2:6" x14ac:dyDescent="0.25">
      <c r="B732">
        <v>1.254</v>
      </c>
      <c r="C732">
        <v>53</v>
      </c>
      <c r="E732">
        <v>1.2609999999999999</v>
      </c>
      <c r="F732">
        <v>52</v>
      </c>
    </row>
    <row r="733" spans="2:6" x14ac:dyDescent="0.25">
      <c r="B733">
        <v>1.2549999999999999</v>
      </c>
      <c r="C733">
        <v>53</v>
      </c>
      <c r="E733">
        <v>1.262</v>
      </c>
      <c r="F733">
        <v>53</v>
      </c>
    </row>
    <row r="734" spans="2:6" x14ac:dyDescent="0.25">
      <c r="B734">
        <v>1.256</v>
      </c>
      <c r="C734">
        <v>53</v>
      </c>
      <c r="E734">
        <v>1.2629999999999999</v>
      </c>
      <c r="F734">
        <v>53</v>
      </c>
    </row>
    <row r="735" spans="2:6" x14ac:dyDescent="0.25">
      <c r="B735">
        <v>1.2569999999999999</v>
      </c>
      <c r="C735">
        <v>52</v>
      </c>
      <c r="E735">
        <v>1.264</v>
      </c>
      <c r="F735">
        <v>53</v>
      </c>
    </row>
    <row r="736" spans="2:6" x14ac:dyDescent="0.25">
      <c r="B736">
        <v>1.258</v>
      </c>
      <c r="C736">
        <v>52</v>
      </c>
      <c r="E736">
        <v>1.2649999999999999</v>
      </c>
      <c r="F736">
        <v>53</v>
      </c>
    </row>
    <row r="737" spans="2:6" x14ac:dyDescent="0.25">
      <c r="B737">
        <v>1.2589999999999999</v>
      </c>
      <c r="C737">
        <v>52</v>
      </c>
      <c r="E737">
        <v>1.266</v>
      </c>
      <c r="F737">
        <v>53</v>
      </c>
    </row>
    <row r="738" spans="2:6" x14ac:dyDescent="0.25">
      <c r="B738">
        <v>1.26</v>
      </c>
      <c r="C738">
        <v>52</v>
      </c>
      <c r="E738">
        <v>1.2669999999999999</v>
      </c>
      <c r="F738">
        <v>52</v>
      </c>
    </row>
    <row r="739" spans="2:6" x14ac:dyDescent="0.25">
      <c r="B739">
        <v>1.2609999999999999</v>
      </c>
      <c r="C739">
        <v>52</v>
      </c>
      <c r="E739">
        <v>1.268</v>
      </c>
      <c r="F739">
        <v>52</v>
      </c>
    </row>
    <row r="740" spans="2:6" x14ac:dyDescent="0.25">
      <c r="B740">
        <v>1.262</v>
      </c>
      <c r="C740">
        <v>53</v>
      </c>
      <c r="E740">
        <v>1.2689999999999999</v>
      </c>
      <c r="F740">
        <v>52</v>
      </c>
    </row>
    <row r="741" spans="2:6" x14ac:dyDescent="0.25">
      <c r="B741">
        <v>1.2629999999999999</v>
      </c>
      <c r="C741">
        <v>53</v>
      </c>
      <c r="E741">
        <v>1.27</v>
      </c>
      <c r="F741">
        <v>53</v>
      </c>
    </row>
    <row r="742" spans="2:6" x14ac:dyDescent="0.25">
      <c r="B742">
        <v>1.264</v>
      </c>
      <c r="C742">
        <v>53</v>
      </c>
      <c r="E742">
        <v>1.2709999999999999</v>
      </c>
      <c r="F742">
        <v>53</v>
      </c>
    </row>
    <row r="743" spans="2:6" x14ac:dyDescent="0.25">
      <c r="B743">
        <v>1.2649999999999999</v>
      </c>
      <c r="C743">
        <v>53</v>
      </c>
      <c r="E743">
        <v>1.272</v>
      </c>
      <c r="F743">
        <v>53</v>
      </c>
    </row>
    <row r="744" spans="2:6" x14ac:dyDescent="0.25">
      <c r="B744">
        <v>1.266</v>
      </c>
      <c r="C744">
        <v>53</v>
      </c>
      <c r="E744">
        <v>1.2729999999999999</v>
      </c>
      <c r="F744">
        <v>52</v>
      </c>
    </row>
    <row r="745" spans="2:6" x14ac:dyDescent="0.25">
      <c r="B745">
        <v>1.2669999999999999</v>
      </c>
      <c r="C745">
        <v>52</v>
      </c>
      <c r="E745">
        <v>1.274</v>
      </c>
      <c r="F745">
        <v>52</v>
      </c>
    </row>
    <row r="746" spans="2:6" x14ac:dyDescent="0.25">
      <c r="B746">
        <v>1.268</v>
      </c>
      <c r="C746">
        <v>52</v>
      </c>
      <c r="E746">
        <v>1.2749999999999999</v>
      </c>
      <c r="F746">
        <v>53</v>
      </c>
    </row>
    <row r="747" spans="2:6" x14ac:dyDescent="0.25">
      <c r="B747">
        <v>1.2689999999999999</v>
      </c>
      <c r="C747">
        <v>52</v>
      </c>
      <c r="E747">
        <v>1.276</v>
      </c>
      <c r="F747">
        <v>52</v>
      </c>
    </row>
    <row r="748" spans="2:6" x14ac:dyDescent="0.25">
      <c r="B748">
        <v>1.27</v>
      </c>
      <c r="C748">
        <v>53</v>
      </c>
      <c r="E748">
        <v>1.2769999999999999</v>
      </c>
      <c r="F748">
        <v>53</v>
      </c>
    </row>
    <row r="749" spans="2:6" x14ac:dyDescent="0.25">
      <c r="B749">
        <v>1.2709999999999999</v>
      </c>
      <c r="C749">
        <v>53</v>
      </c>
      <c r="E749">
        <v>1.278</v>
      </c>
      <c r="F749">
        <v>53</v>
      </c>
    </row>
    <row r="750" spans="2:6" x14ac:dyDescent="0.25">
      <c r="B750">
        <v>1.272</v>
      </c>
      <c r="C750">
        <v>53</v>
      </c>
      <c r="E750">
        <v>1.2789999999999999</v>
      </c>
      <c r="F750">
        <v>52</v>
      </c>
    </row>
    <row r="751" spans="2:6" x14ac:dyDescent="0.25">
      <c r="B751">
        <v>1.2729999999999999</v>
      </c>
      <c r="C751">
        <v>52</v>
      </c>
      <c r="E751">
        <v>1.28</v>
      </c>
      <c r="F751">
        <v>52</v>
      </c>
    </row>
    <row r="752" spans="2:6" x14ac:dyDescent="0.25">
      <c r="B752">
        <v>1.274</v>
      </c>
      <c r="C752">
        <v>52</v>
      </c>
      <c r="E752">
        <v>1.2809999999999999</v>
      </c>
      <c r="F752">
        <v>52</v>
      </c>
    </row>
    <row r="753" spans="2:6" x14ac:dyDescent="0.25">
      <c r="B753">
        <v>1.2749999999999999</v>
      </c>
      <c r="C753">
        <v>53</v>
      </c>
      <c r="E753">
        <v>1.282</v>
      </c>
      <c r="F753">
        <v>52</v>
      </c>
    </row>
    <row r="754" spans="2:6" x14ac:dyDescent="0.25">
      <c r="B754">
        <v>1.276</v>
      </c>
      <c r="C754">
        <v>52</v>
      </c>
      <c r="E754">
        <v>1.2829999999999999</v>
      </c>
      <c r="F754">
        <v>52</v>
      </c>
    </row>
    <row r="755" spans="2:6" x14ac:dyDescent="0.25">
      <c r="B755">
        <v>1.2769999999999999</v>
      </c>
      <c r="C755">
        <v>53</v>
      </c>
      <c r="E755">
        <v>1.284</v>
      </c>
      <c r="F755">
        <v>53</v>
      </c>
    </row>
    <row r="756" spans="2:6" x14ac:dyDescent="0.25">
      <c r="B756">
        <v>1.278</v>
      </c>
      <c r="C756">
        <v>53</v>
      </c>
      <c r="E756">
        <v>1.2849999999999999</v>
      </c>
      <c r="F756">
        <v>53</v>
      </c>
    </row>
    <row r="757" spans="2:6" x14ac:dyDescent="0.25">
      <c r="B757">
        <v>1.2789999999999999</v>
      </c>
      <c r="C757">
        <v>52</v>
      </c>
      <c r="E757">
        <v>1.286</v>
      </c>
      <c r="F757">
        <v>53</v>
      </c>
    </row>
    <row r="758" spans="2:6" x14ac:dyDescent="0.25">
      <c r="B758">
        <v>1.28</v>
      </c>
      <c r="C758">
        <v>52</v>
      </c>
      <c r="E758">
        <v>1.2869999999999999</v>
      </c>
      <c r="F758">
        <v>53</v>
      </c>
    </row>
    <row r="759" spans="2:6" x14ac:dyDescent="0.25">
      <c r="B759">
        <v>1.2809999999999999</v>
      </c>
      <c r="C759">
        <v>52</v>
      </c>
      <c r="E759">
        <v>1.288</v>
      </c>
      <c r="F759">
        <v>52</v>
      </c>
    </row>
    <row r="760" spans="2:6" x14ac:dyDescent="0.25">
      <c r="B760">
        <v>1.282</v>
      </c>
      <c r="C760">
        <v>52</v>
      </c>
      <c r="E760">
        <v>1.2889999999999999</v>
      </c>
      <c r="F760">
        <v>53</v>
      </c>
    </row>
    <row r="761" spans="2:6" x14ac:dyDescent="0.25">
      <c r="B761">
        <v>1.2829999999999999</v>
      </c>
      <c r="C761">
        <v>52</v>
      </c>
      <c r="E761">
        <v>1.29</v>
      </c>
      <c r="F761">
        <v>54</v>
      </c>
    </row>
    <row r="762" spans="2:6" x14ac:dyDescent="0.25">
      <c r="B762">
        <v>1.284</v>
      </c>
      <c r="C762">
        <v>53</v>
      </c>
      <c r="E762">
        <v>1.2909999999999999</v>
      </c>
      <c r="F762">
        <v>53</v>
      </c>
    </row>
    <row r="763" spans="2:6" x14ac:dyDescent="0.25">
      <c r="B763">
        <v>1.2849999999999999</v>
      </c>
      <c r="C763">
        <v>53</v>
      </c>
      <c r="E763">
        <v>1.292</v>
      </c>
      <c r="F763">
        <v>53</v>
      </c>
    </row>
    <row r="764" spans="2:6" x14ac:dyDescent="0.25">
      <c r="B764">
        <v>1.286</v>
      </c>
      <c r="C764">
        <v>53</v>
      </c>
      <c r="E764">
        <v>1.2929999999999999</v>
      </c>
      <c r="F764">
        <v>53</v>
      </c>
    </row>
    <row r="765" spans="2:6" x14ac:dyDescent="0.25">
      <c r="B765">
        <v>1.2869999999999999</v>
      </c>
      <c r="C765">
        <v>53</v>
      </c>
      <c r="E765">
        <v>1.294</v>
      </c>
      <c r="F765">
        <v>52</v>
      </c>
    </row>
    <row r="766" spans="2:6" x14ac:dyDescent="0.25">
      <c r="B766">
        <v>1.288</v>
      </c>
      <c r="C766">
        <v>52</v>
      </c>
      <c r="E766">
        <v>1.2949999999999999</v>
      </c>
      <c r="F766">
        <v>52</v>
      </c>
    </row>
    <row r="767" spans="2:6" x14ac:dyDescent="0.25">
      <c r="B767">
        <v>1.2889999999999999</v>
      </c>
      <c r="C767">
        <v>53</v>
      </c>
      <c r="E767">
        <v>1.296</v>
      </c>
      <c r="F767">
        <v>53</v>
      </c>
    </row>
    <row r="768" spans="2:6" x14ac:dyDescent="0.25">
      <c r="B768">
        <v>1.29</v>
      </c>
      <c r="C768">
        <v>54</v>
      </c>
      <c r="E768">
        <v>1.2969999999999999</v>
      </c>
      <c r="F768">
        <v>53</v>
      </c>
    </row>
    <row r="769" spans="2:6" x14ac:dyDescent="0.25">
      <c r="B769">
        <v>1.2909999999999999</v>
      </c>
      <c r="C769">
        <v>53</v>
      </c>
      <c r="E769">
        <v>1.298</v>
      </c>
      <c r="F769">
        <v>53</v>
      </c>
    </row>
    <row r="770" spans="2:6" x14ac:dyDescent="0.25">
      <c r="B770">
        <v>1.292</v>
      </c>
      <c r="C770">
        <v>53</v>
      </c>
      <c r="E770">
        <v>1.2989999999999999</v>
      </c>
      <c r="F770">
        <v>54</v>
      </c>
    </row>
    <row r="771" spans="2:6" x14ac:dyDescent="0.25">
      <c r="B771">
        <v>1.2929999999999999</v>
      </c>
      <c r="C771">
        <v>53</v>
      </c>
      <c r="E771">
        <v>1.3</v>
      </c>
      <c r="F771">
        <v>54</v>
      </c>
    </row>
    <row r="772" spans="2:6" x14ac:dyDescent="0.25">
      <c r="B772">
        <v>1.294</v>
      </c>
      <c r="C772">
        <v>52</v>
      </c>
      <c r="E772">
        <v>1.3009999999999999</v>
      </c>
      <c r="F772">
        <v>54</v>
      </c>
    </row>
    <row r="773" spans="2:6" x14ac:dyDescent="0.25">
      <c r="B773">
        <v>1.2949999999999999</v>
      </c>
      <c r="C773">
        <v>52</v>
      </c>
      <c r="E773">
        <v>1.302</v>
      </c>
      <c r="F773">
        <v>54</v>
      </c>
    </row>
    <row r="774" spans="2:6" x14ac:dyDescent="0.25">
      <c r="B774">
        <v>1.296</v>
      </c>
      <c r="C774">
        <v>53</v>
      </c>
      <c r="E774">
        <v>1.3029999999999999</v>
      </c>
      <c r="F774">
        <v>54</v>
      </c>
    </row>
    <row r="775" spans="2:6" x14ac:dyDescent="0.25">
      <c r="B775">
        <v>1.2969999999999999</v>
      </c>
      <c r="C775">
        <v>53</v>
      </c>
      <c r="E775">
        <v>1.304</v>
      </c>
      <c r="F775">
        <v>54</v>
      </c>
    </row>
    <row r="776" spans="2:6" x14ac:dyDescent="0.25">
      <c r="B776">
        <v>1.298</v>
      </c>
      <c r="C776">
        <v>53</v>
      </c>
      <c r="E776">
        <v>1.3049999999999999</v>
      </c>
      <c r="F776">
        <v>54</v>
      </c>
    </row>
    <row r="777" spans="2:6" x14ac:dyDescent="0.25">
      <c r="B777">
        <v>1.2989999999999999</v>
      </c>
      <c r="C777">
        <v>54</v>
      </c>
      <c r="E777">
        <v>1.306</v>
      </c>
      <c r="F777">
        <v>54</v>
      </c>
    </row>
    <row r="778" spans="2:6" x14ac:dyDescent="0.25">
      <c r="B778">
        <v>1.3</v>
      </c>
      <c r="C778">
        <v>54</v>
      </c>
      <c r="E778">
        <v>1.3069999999999999</v>
      </c>
      <c r="F778">
        <v>54</v>
      </c>
    </row>
    <row r="779" spans="2:6" x14ac:dyDescent="0.25">
      <c r="B779">
        <v>1.3009999999999999</v>
      </c>
      <c r="C779">
        <v>54</v>
      </c>
      <c r="E779">
        <v>1.3080000000000001</v>
      </c>
      <c r="F779">
        <v>55</v>
      </c>
    </row>
    <row r="780" spans="2:6" x14ac:dyDescent="0.25">
      <c r="B780">
        <v>1.302</v>
      </c>
      <c r="C780">
        <v>54</v>
      </c>
      <c r="E780">
        <v>1.3089999999999999</v>
      </c>
      <c r="F780">
        <v>56</v>
      </c>
    </row>
    <row r="781" spans="2:6" x14ac:dyDescent="0.25">
      <c r="B781">
        <v>1.3029999999999999</v>
      </c>
      <c r="C781">
        <v>54</v>
      </c>
      <c r="E781">
        <v>1.31</v>
      </c>
      <c r="F781">
        <v>55</v>
      </c>
    </row>
    <row r="782" spans="2:6" x14ac:dyDescent="0.25">
      <c r="B782">
        <v>1.304</v>
      </c>
      <c r="C782">
        <v>54</v>
      </c>
      <c r="E782">
        <v>1.3109999999999999</v>
      </c>
      <c r="F782">
        <v>55</v>
      </c>
    </row>
    <row r="783" spans="2:6" x14ac:dyDescent="0.25">
      <c r="B783">
        <v>1.3049999999999999</v>
      </c>
      <c r="C783">
        <v>54</v>
      </c>
      <c r="E783">
        <v>1.3120000000000001</v>
      </c>
      <c r="F783">
        <v>54</v>
      </c>
    </row>
    <row r="784" spans="2:6" x14ac:dyDescent="0.25">
      <c r="B784">
        <v>1.306</v>
      </c>
      <c r="C784">
        <v>54</v>
      </c>
      <c r="E784">
        <v>1.3129999999999999</v>
      </c>
      <c r="F784">
        <v>54</v>
      </c>
    </row>
    <row r="785" spans="2:6" x14ac:dyDescent="0.25">
      <c r="B785">
        <v>1.3069999999999999</v>
      </c>
      <c r="C785">
        <v>54</v>
      </c>
      <c r="E785">
        <v>1.3140000000000001</v>
      </c>
      <c r="F785">
        <v>54</v>
      </c>
    </row>
    <row r="786" spans="2:6" x14ac:dyDescent="0.25">
      <c r="B786">
        <v>1.3080000000000001</v>
      </c>
      <c r="C786">
        <v>55</v>
      </c>
      <c r="E786">
        <v>1.3149999999999999</v>
      </c>
      <c r="F786">
        <v>54</v>
      </c>
    </row>
    <row r="787" spans="2:6" x14ac:dyDescent="0.25">
      <c r="B787">
        <v>1.3089999999999999</v>
      </c>
      <c r="C787">
        <v>56</v>
      </c>
      <c r="E787">
        <v>1.3160000000000001</v>
      </c>
      <c r="F787">
        <v>54</v>
      </c>
    </row>
    <row r="788" spans="2:6" x14ac:dyDescent="0.25">
      <c r="B788">
        <v>1.31</v>
      </c>
      <c r="C788">
        <v>55</v>
      </c>
      <c r="E788">
        <v>1.3169999999999999</v>
      </c>
      <c r="F788">
        <v>55</v>
      </c>
    </row>
    <row r="789" spans="2:6" x14ac:dyDescent="0.25">
      <c r="B789">
        <v>1.3109999999999999</v>
      </c>
      <c r="C789">
        <v>55</v>
      </c>
      <c r="E789">
        <v>1.3180000000000001</v>
      </c>
      <c r="F789">
        <v>54</v>
      </c>
    </row>
    <row r="790" spans="2:6" x14ac:dyDescent="0.25">
      <c r="B790">
        <v>1.3120000000000001</v>
      </c>
      <c r="C790">
        <v>54</v>
      </c>
      <c r="E790">
        <v>1.319</v>
      </c>
      <c r="F790">
        <v>55</v>
      </c>
    </row>
    <row r="791" spans="2:6" x14ac:dyDescent="0.25">
      <c r="B791">
        <v>1.3129999999999999</v>
      </c>
      <c r="C791">
        <v>54</v>
      </c>
      <c r="E791">
        <v>1.32</v>
      </c>
      <c r="F791">
        <v>55</v>
      </c>
    </row>
    <row r="792" spans="2:6" x14ac:dyDescent="0.25">
      <c r="B792">
        <v>1.3140000000000001</v>
      </c>
      <c r="C792">
        <v>54</v>
      </c>
      <c r="E792">
        <v>1.321</v>
      </c>
      <c r="F792">
        <v>55</v>
      </c>
    </row>
    <row r="793" spans="2:6" x14ac:dyDescent="0.25">
      <c r="B793">
        <v>1.3149999999999999</v>
      </c>
      <c r="C793">
        <v>54</v>
      </c>
      <c r="E793">
        <v>1.3220000000000001</v>
      </c>
      <c r="F793">
        <v>56</v>
      </c>
    </row>
    <row r="794" spans="2:6" x14ac:dyDescent="0.25">
      <c r="B794">
        <v>1.3160000000000001</v>
      </c>
      <c r="C794">
        <v>54</v>
      </c>
      <c r="E794">
        <v>1.323</v>
      </c>
      <c r="F794">
        <v>55</v>
      </c>
    </row>
    <row r="795" spans="2:6" x14ac:dyDescent="0.25">
      <c r="B795">
        <v>1.3169999999999999</v>
      </c>
      <c r="C795">
        <v>55</v>
      </c>
      <c r="E795">
        <v>1.3240000000000001</v>
      </c>
      <c r="F795">
        <v>54</v>
      </c>
    </row>
    <row r="796" spans="2:6" x14ac:dyDescent="0.25">
      <c r="B796">
        <v>1.3180000000000001</v>
      </c>
      <c r="C796">
        <v>54</v>
      </c>
      <c r="E796">
        <v>1.325</v>
      </c>
      <c r="F796">
        <v>54</v>
      </c>
    </row>
    <row r="797" spans="2:6" x14ac:dyDescent="0.25">
      <c r="B797">
        <v>1.319</v>
      </c>
      <c r="C797">
        <v>55</v>
      </c>
      <c r="E797">
        <v>1.3260000000000001</v>
      </c>
      <c r="F797">
        <v>54</v>
      </c>
    </row>
    <row r="798" spans="2:6" x14ac:dyDescent="0.25">
      <c r="B798">
        <v>1.32</v>
      </c>
      <c r="C798">
        <v>55</v>
      </c>
      <c r="E798">
        <v>1.327</v>
      </c>
      <c r="F798">
        <v>54</v>
      </c>
    </row>
    <row r="799" spans="2:6" x14ac:dyDescent="0.25">
      <c r="B799">
        <v>1.321</v>
      </c>
      <c r="C799">
        <v>55</v>
      </c>
      <c r="E799">
        <v>1.3280000000000001</v>
      </c>
      <c r="F799">
        <v>55</v>
      </c>
    </row>
    <row r="800" spans="2:6" x14ac:dyDescent="0.25">
      <c r="B800">
        <v>1.3220000000000001</v>
      </c>
      <c r="C800">
        <v>56</v>
      </c>
      <c r="E800">
        <v>1.329</v>
      </c>
      <c r="F800">
        <v>55</v>
      </c>
    </row>
    <row r="801" spans="2:6" x14ac:dyDescent="0.25">
      <c r="B801">
        <v>1.323</v>
      </c>
      <c r="C801">
        <v>55</v>
      </c>
      <c r="E801">
        <v>1.33</v>
      </c>
      <c r="F801">
        <v>56</v>
      </c>
    </row>
    <row r="802" spans="2:6" x14ac:dyDescent="0.25">
      <c r="B802">
        <v>1.3240000000000001</v>
      </c>
      <c r="C802">
        <v>54</v>
      </c>
      <c r="E802">
        <v>1.331</v>
      </c>
      <c r="F802">
        <v>56</v>
      </c>
    </row>
    <row r="803" spans="2:6" x14ac:dyDescent="0.25">
      <c r="B803">
        <v>1.325</v>
      </c>
      <c r="C803">
        <v>54</v>
      </c>
      <c r="E803">
        <v>1.3320000000000001</v>
      </c>
      <c r="F803">
        <v>56</v>
      </c>
    </row>
    <row r="804" spans="2:6" x14ac:dyDescent="0.25">
      <c r="B804">
        <v>1.3260000000000001</v>
      </c>
      <c r="C804">
        <v>54</v>
      </c>
      <c r="E804">
        <v>1.333</v>
      </c>
      <c r="F804">
        <v>55</v>
      </c>
    </row>
    <row r="805" spans="2:6" x14ac:dyDescent="0.25">
      <c r="B805">
        <v>1.327</v>
      </c>
      <c r="C805">
        <v>54</v>
      </c>
      <c r="E805">
        <v>1.3340000000000001</v>
      </c>
      <c r="F805">
        <v>55</v>
      </c>
    </row>
    <row r="806" spans="2:6" x14ac:dyDescent="0.25">
      <c r="B806">
        <v>1.3280000000000001</v>
      </c>
      <c r="C806">
        <v>55</v>
      </c>
      <c r="E806">
        <v>1.335</v>
      </c>
      <c r="F806">
        <v>55</v>
      </c>
    </row>
    <row r="807" spans="2:6" x14ac:dyDescent="0.25">
      <c r="B807">
        <v>1.329</v>
      </c>
      <c r="C807">
        <v>55</v>
      </c>
      <c r="E807">
        <v>1.3360000000000001</v>
      </c>
      <c r="F807">
        <v>55</v>
      </c>
    </row>
    <row r="808" spans="2:6" x14ac:dyDescent="0.25">
      <c r="B808">
        <v>1.33</v>
      </c>
      <c r="C808">
        <v>56</v>
      </c>
      <c r="E808">
        <v>1.337</v>
      </c>
      <c r="F808">
        <v>55</v>
      </c>
    </row>
    <row r="809" spans="2:6" x14ac:dyDescent="0.25">
      <c r="B809">
        <v>1.331</v>
      </c>
      <c r="C809">
        <v>56</v>
      </c>
      <c r="E809">
        <v>1.3380000000000001</v>
      </c>
      <c r="F809">
        <v>55</v>
      </c>
    </row>
    <row r="810" spans="2:6" x14ac:dyDescent="0.25">
      <c r="B810">
        <v>1.3320000000000001</v>
      </c>
      <c r="C810">
        <v>56</v>
      </c>
      <c r="E810">
        <v>1.339</v>
      </c>
      <c r="F810">
        <v>55</v>
      </c>
    </row>
    <row r="811" spans="2:6" x14ac:dyDescent="0.25">
      <c r="B811">
        <v>1.333</v>
      </c>
      <c r="C811">
        <v>55</v>
      </c>
      <c r="E811">
        <v>1.34</v>
      </c>
      <c r="F811">
        <v>55</v>
      </c>
    </row>
    <row r="812" spans="2:6" x14ac:dyDescent="0.25">
      <c r="B812">
        <v>1.3340000000000001</v>
      </c>
      <c r="C812">
        <v>55</v>
      </c>
      <c r="E812">
        <v>1.341</v>
      </c>
      <c r="F812">
        <v>55</v>
      </c>
    </row>
    <row r="813" spans="2:6" x14ac:dyDescent="0.25">
      <c r="B813">
        <v>1.335</v>
      </c>
      <c r="C813">
        <v>55</v>
      </c>
      <c r="E813">
        <v>1.3420000000000001</v>
      </c>
      <c r="F813">
        <v>55</v>
      </c>
    </row>
    <row r="814" spans="2:6" x14ac:dyDescent="0.25">
      <c r="B814">
        <v>1.3360000000000001</v>
      </c>
      <c r="C814">
        <v>55</v>
      </c>
      <c r="E814">
        <v>1.343</v>
      </c>
      <c r="F814">
        <v>55</v>
      </c>
    </row>
    <row r="815" spans="2:6" x14ac:dyDescent="0.25">
      <c r="B815">
        <v>1.337</v>
      </c>
      <c r="C815">
        <v>55</v>
      </c>
      <c r="E815">
        <v>1.3440000000000001</v>
      </c>
      <c r="F815">
        <v>54</v>
      </c>
    </row>
    <row r="816" spans="2:6" x14ac:dyDescent="0.25">
      <c r="B816">
        <v>1.3380000000000001</v>
      </c>
      <c r="C816">
        <v>55</v>
      </c>
      <c r="E816">
        <v>1.345</v>
      </c>
      <c r="F816">
        <v>53</v>
      </c>
    </row>
    <row r="817" spans="2:6" x14ac:dyDescent="0.25">
      <c r="B817">
        <v>1.339</v>
      </c>
      <c r="C817">
        <v>55</v>
      </c>
      <c r="E817">
        <v>1.3460000000000001</v>
      </c>
      <c r="F817">
        <v>54</v>
      </c>
    </row>
    <row r="818" spans="2:6" x14ac:dyDescent="0.25">
      <c r="B818">
        <v>1.34</v>
      </c>
      <c r="C818">
        <v>55</v>
      </c>
      <c r="E818">
        <v>1.347</v>
      </c>
      <c r="F818">
        <v>55</v>
      </c>
    </row>
    <row r="819" spans="2:6" x14ac:dyDescent="0.25">
      <c r="B819">
        <v>1.341</v>
      </c>
      <c r="C819">
        <v>55</v>
      </c>
      <c r="E819">
        <v>1.3480000000000001</v>
      </c>
      <c r="F819">
        <v>55</v>
      </c>
    </row>
    <row r="820" spans="2:6" x14ac:dyDescent="0.25">
      <c r="B820">
        <v>1.3420000000000001</v>
      </c>
      <c r="C820">
        <v>55</v>
      </c>
      <c r="E820">
        <v>1.349</v>
      </c>
      <c r="F820">
        <v>55</v>
      </c>
    </row>
    <row r="821" spans="2:6" x14ac:dyDescent="0.25">
      <c r="B821">
        <v>1.343</v>
      </c>
      <c r="C821">
        <v>55</v>
      </c>
      <c r="E821">
        <v>1.35</v>
      </c>
      <c r="F821">
        <v>55</v>
      </c>
    </row>
    <row r="822" spans="2:6" x14ac:dyDescent="0.25">
      <c r="B822">
        <v>1.3440000000000001</v>
      </c>
      <c r="C822">
        <v>54</v>
      </c>
      <c r="E822">
        <v>1.351</v>
      </c>
      <c r="F822">
        <v>55</v>
      </c>
    </row>
    <row r="823" spans="2:6" x14ac:dyDescent="0.25">
      <c r="B823">
        <v>1.345</v>
      </c>
      <c r="C823">
        <v>53</v>
      </c>
      <c r="E823">
        <v>1.3520000000000001</v>
      </c>
      <c r="F823">
        <v>54</v>
      </c>
    </row>
    <row r="824" spans="2:6" x14ac:dyDescent="0.25">
      <c r="B824">
        <v>1.3460000000000001</v>
      </c>
      <c r="C824">
        <v>54</v>
      </c>
      <c r="E824">
        <v>1.353</v>
      </c>
      <c r="F824">
        <v>54</v>
      </c>
    </row>
    <row r="825" spans="2:6" x14ac:dyDescent="0.25">
      <c r="B825">
        <v>1.347</v>
      </c>
      <c r="C825">
        <v>55</v>
      </c>
      <c r="E825">
        <v>1.3540000000000001</v>
      </c>
      <c r="F825">
        <v>54</v>
      </c>
    </row>
    <row r="826" spans="2:6" x14ac:dyDescent="0.25">
      <c r="B826">
        <v>1.3480000000000001</v>
      </c>
      <c r="C826">
        <v>55</v>
      </c>
      <c r="E826">
        <v>1.355</v>
      </c>
      <c r="F826">
        <v>55</v>
      </c>
    </row>
    <row r="827" spans="2:6" x14ac:dyDescent="0.25">
      <c r="B827">
        <v>1.349</v>
      </c>
      <c r="C827">
        <v>55</v>
      </c>
      <c r="E827">
        <v>1.3560000000000001</v>
      </c>
      <c r="F827">
        <v>55</v>
      </c>
    </row>
    <row r="828" spans="2:6" x14ac:dyDescent="0.25">
      <c r="B828">
        <v>1.35</v>
      </c>
      <c r="C828">
        <v>55</v>
      </c>
      <c r="E828">
        <v>1.357</v>
      </c>
      <c r="F828">
        <v>56</v>
      </c>
    </row>
    <row r="829" spans="2:6" x14ac:dyDescent="0.25">
      <c r="B829">
        <v>1.351</v>
      </c>
      <c r="C829">
        <v>55</v>
      </c>
      <c r="E829">
        <v>1.3580000000000001</v>
      </c>
      <c r="F829">
        <v>56</v>
      </c>
    </row>
    <row r="830" spans="2:6" x14ac:dyDescent="0.25">
      <c r="B830">
        <v>1.3520000000000001</v>
      </c>
      <c r="C830">
        <v>54</v>
      </c>
      <c r="E830">
        <v>1.359</v>
      </c>
      <c r="F830">
        <v>56</v>
      </c>
    </row>
    <row r="831" spans="2:6" x14ac:dyDescent="0.25">
      <c r="B831">
        <v>1.353</v>
      </c>
      <c r="C831">
        <v>54</v>
      </c>
      <c r="E831">
        <v>1.36</v>
      </c>
      <c r="F831">
        <v>55</v>
      </c>
    </row>
    <row r="832" spans="2:6" x14ac:dyDescent="0.25">
      <c r="B832">
        <v>1.3540000000000001</v>
      </c>
      <c r="C832">
        <v>54</v>
      </c>
      <c r="E832">
        <v>1.361</v>
      </c>
      <c r="F832">
        <v>55</v>
      </c>
    </row>
    <row r="833" spans="2:6" x14ac:dyDescent="0.25">
      <c r="B833">
        <v>1.355</v>
      </c>
      <c r="C833">
        <v>55</v>
      </c>
      <c r="E833">
        <v>1.3620000000000001</v>
      </c>
      <c r="F833">
        <v>55</v>
      </c>
    </row>
    <row r="834" spans="2:6" x14ac:dyDescent="0.25">
      <c r="B834">
        <v>1.3560000000000001</v>
      </c>
      <c r="C834">
        <v>55</v>
      </c>
      <c r="E834">
        <v>1.363</v>
      </c>
      <c r="F834">
        <v>55</v>
      </c>
    </row>
    <row r="835" spans="2:6" x14ac:dyDescent="0.25">
      <c r="B835">
        <v>1.357</v>
      </c>
      <c r="C835">
        <v>56</v>
      </c>
      <c r="E835">
        <v>1.3640000000000001</v>
      </c>
      <c r="F835">
        <v>54</v>
      </c>
    </row>
    <row r="836" spans="2:6" x14ac:dyDescent="0.25">
      <c r="B836">
        <v>1.3580000000000001</v>
      </c>
      <c r="C836">
        <v>56</v>
      </c>
      <c r="E836">
        <v>1.365</v>
      </c>
      <c r="F836">
        <v>56</v>
      </c>
    </row>
    <row r="837" spans="2:6" x14ac:dyDescent="0.25">
      <c r="B837">
        <v>1.359</v>
      </c>
      <c r="C837">
        <v>56</v>
      </c>
      <c r="E837">
        <v>1.3660000000000001</v>
      </c>
      <c r="F837">
        <v>56</v>
      </c>
    </row>
    <row r="838" spans="2:6" x14ac:dyDescent="0.25">
      <c r="B838">
        <v>1.36</v>
      </c>
      <c r="C838">
        <v>55</v>
      </c>
      <c r="E838">
        <v>1.367</v>
      </c>
      <c r="F838">
        <v>56</v>
      </c>
    </row>
    <row r="839" spans="2:6" x14ac:dyDescent="0.25">
      <c r="B839">
        <v>1.361</v>
      </c>
      <c r="C839">
        <v>55</v>
      </c>
      <c r="E839">
        <v>1.3680000000000001</v>
      </c>
      <c r="F839">
        <v>56</v>
      </c>
    </row>
    <row r="840" spans="2:6" x14ac:dyDescent="0.25">
      <c r="B840">
        <v>1.3620000000000001</v>
      </c>
      <c r="C840">
        <v>55</v>
      </c>
      <c r="E840">
        <v>1.369</v>
      </c>
      <c r="F840">
        <v>55</v>
      </c>
    </row>
    <row r="841" spans="2:6" x14ac:dyDescent="0.25">
      <c r="B841">
        <v>1.363</v>
      </c>
      <c r="C841">
        <v>55</v>
      </c>
      <c r="E841">
        <v>1.37</v>
      </c>
      <c r="F841">
        <v>55</v>
      </c>
    </row>
    <row r="842" spans="2:6" x14ac:dyDescent="0.25">
      <c r="B842">
        <v>1.3640000000000001</v>
      </c>
      <c r="C842">
        <v>54</v>
      </c>
      <c r="E842">
        <v>1.371</v>
      </c>
      <c r="F842">
        <v>56</v>
      </c>
    </row>
    <row r="843" spans="2:6" x14ac:dyDescent="0.25">
      <c r="B843">
        <v>1.365</v>
      </c>
      <c r="C843">
        <v>56</v>
      </c>
      <c r="E843">
        <v>1.3720000000000001</v>
      </c>
      <c r="F843">
        <v>55</v>
      </c>
    </row>
    <row r="844" spans="2:6" x14ac:dyDescent="0.25">
      <c r="B844">
        <v>1.3660000000000001</v>
      </c>
      <c r="C844">
        <v>56</v>
      </c>
      <c r="E844">
        <v>1.373</v>
      </c>
      <c r="F844">
        <v>56</v>
      </c>
    </row>
    <row r="845" spans="2:6" x14ac:dyDescent="0.25">
      <c r="B845">
        <v>1.367</v>
      </c>
      <c r="C845">
        <v>56</v>
      </c>
      <c r="E845">
        <v>1.3740000000000001</v>
      </c>
      <c r="F845">
        <v>56</v>
      </c>
    </row>
    <row r="846" spans="2:6" x14ac:dyDescent="0.25">
      <c r="B846">
        <v>1.3680000000000001</v>
      </c>
      <c r="C846">
        <v>56</v>
      </c>
      <c r="E846">
        <v>1.375</v>
      </c>
      <c r="F846">
        <v>56</v>
      </c>
    </row>
    <row r="847" spans="2:6" x14ac:dyDescent="0.25">
      <c r="B847">
        <v>1.369</v>
      </c>
      <c r="C847">
        <v>55</v>
      </c>
      <c r="E847">
        <v>1.3759999999999999</v>
      </c>
      <c r="F847">
        <v>56</v>
      </c>
    </row>
    <row r="848" spans="2:6" x14ac:dyDescent="0.25">
      <c r="B848">
        <v>1.37</v>
      </c>
      <c r="C848">
        <v>55</v>
      </c>
      <c r="E848">
        <v>1.377</v>
      </c>
      <c r="F848">
        <v>56</v>
      </c>
    </row>
    <row r="849" spans="2:6" x14ac:dyDescent="0.25">
      <c r="B849">
        <v>1.371</v>
      </c>
      <c r="C849">
        <v>56</v>
      </c>
      <c r="E849">
        <v>1.3779999999999999</v>
      </c>
      <c r="F849">
        <v>56</v>
      </c>
    </row>
    <row r="850" spans="2:6" x14ac:dyDescent="0.25">
      <c r="B850">
        <v>1.3720000000000001</v>
      </c>
      <c r="C850">
        <v>55</v>
      </c>
      <c r="E850">
        <v>1.379</v>
      </c>
      <c r="F850">
        <v>56</v>
      </c>
    </row>
    <row r="851" spans="2:6" x14ac:dyDescent="0.25">
      <c r="B851">
        <v>1.373</v>
      </c>
      <c r="C851">
        <v>56</v>
      </c>
      <c r="E851">
        <v>1.38</v>
      </c>
      <c r="F851">
        <v>55</v>
      </c>
    </row>
    <row r="852" spans="2:6" x14ac:dyDescent="0.25">
      <c r="B852">
        <v>1.3740000000000001</v>
      </c>
      <c r="C852">
        <v>56</v>
      </c>
      <c r="E852">
        <v>1.381</v>
      </c>
      <c r="F852">
        <v>55</v>
      </c>
    </row>
    <row r="853" spans="2:6" x14ac:dyDescent="0.25">
      <c r="B853">
        <v>1.375</v>
      </c>
      <c r="C853">
        <v>56</v>
      </c>
      <c r="E853">
        <v>1.3819999999999999</v>
      </c>
      <c r="F853">
        <v>55</v>
      </c>
    </row>
    <row r="854" spans="2:6" x14ac:dyDescent="0.25">
      <c r="B854">
        <v>1.3759999999999999</v>
      </c>
      <c r="C854">
        <v>56</v>
      </c>
      <c r="E854">
        <v>1.383</v>
      </c>
      <c r="F854">
        <v>55</v>
      </c>
    </row>
    <row r="855" spans="2:6" x14ac:dyDescent="0.25">
      <c r="B855">
        <v>1.377</v>
      </c>
      <c r="C855">
        <v>56</v>
      </c>
      <c r="E855">
        <v>1.3839999999999999</v>
      </c>
      <c r="F855">
        <v>55</v>
      </c>
    </row>
    <row r="856" spans="2:6" x14ac:dyDescent="0.25">
      <c r="B856">
        <v>1.3779999999999999</v>
      </c>
      <c r="C856">
        <v>56</v>
      </c>
      <c r="E856">
        <v>1.385</v>
      </c>
      <c r="F856">
        <v>55</v>
      </c>
    </row>
    <row r="857" spans="2:6" x14ac:dyDescent="0.25">
      <c r="B857">
        <v>1.379</v>
      </c>
      <c r="C857">
        <v>56</v>
      </c>
      <c r="E857">
        <v>1.3859999999999999</v>
      </c>
      <c r="F857">
        <v>55</v>
      </c>
    </row>
    <row r="858" spans="2:6" x14ac:dyDescent="0.25">
      <c r="B858">
        <v>1.38</v>
      </c>
      <c r="C858">
        <v>55</v>
      </c>
      <c r="E858">
        <v>1.387</v>
      </c>
      <c r="F858">
        <v>55</v>
      </c>
    </row>
    <row r="859" spans="2:6" x14ac:dyDescent="0.25">
      <c r="B859">
        <v>1.381</v>
      </c>
      <c r="C859">
        <v>55</v>
      </c>
      <c r="E859">
        <v>1.3879999999999999</v>
      </c>
      <c r="F859">
        <v>55</v>
      </c>
    </row>
    <row r="860" spans="2:6" x14ac:dyDescent="0.25">
      <c r="B860">
        <v>1.3819999999999999</v>
      </c>
      <c r="C860">
        <v>55</v>
      </c>
      <c r="E860">
        <v>1.389</v>
      </c>
      <c r="F860">
        <v>56</v>
      </c>
    </row>
    <row r="861" spans="2:6" x14ac:dyDescent="0.25">
      <c r="B861">
        <v>1.383</v>
      </c>
      <c r="C861">
        <v>55</v>
      </c>
      <c r="E861">
        <v>1.39</v>
      </c>
      <c r="F861">
        <v>56</v>
      </c>
    </row>
    <row r="862" spans="2:6" x14ac:dyDescent="0.25">
      <c r="B862">
        <v>1.3839999999999999</v>
      </c>
      <c r="C862">
        <v>55</v>
      </c>
      <c r="E862">
        <v>1.391</v>
      </c>
      <c r="F862">
        <v>56</v>
      </c>
    </row>
    <row r="863" spans="2:6" x14ac:dyDescent="0.25">
      <c r="B863">
        <v>1.385</v>
      </c>
      <c r="C863">
        <v>55</v>
      </c>
      <c r="E863">
        <v>1.3919999999999999</v>
      </c>
      <c r="F863">
        <v>57</v>
      </c>
    </row>
    <row r="864" spans="2:6" x14ac:dyDescent="0.25">
      <c r="B864">
        <v>1.3859999999999999</v>
      </c>
      <c r="C864">
        <v>55</v>
      </c>
      <c r="E864">
        <v>1.393</v>
      </c>
      <c r="F864">
        <v>56</v>
      </c>
    </row>
    <row r="865" spans="2:6" x14ac:dyDescent="0.25">
      <c r="B865">
        <v>1.387</v>
      </c>
      <c r="C865">
        <v>55</v>
      </c>
      <c r="E865">
        <v>1.3939999999999999</v>
      </c>
      <c r="F865">
        <v>56</v>
      </c>
    </row>
    <row r="866" spans="2:6" x14ac:dyDescent="0.25">
      <c r="B866">
        <v>1.3879999999999999</v>
      </c>
      <c r="C866">
        <v>55</v>
      </c>
      <c r="E866">
        <v>1.395</v>
      </c>
      <c r="F866">
        <v>57</v>
      </c>
    </row>
    <row r="867" spans="2:6" x14ac:dyDescent="0.25">
      <c r="B867">
        <v>1.389</v>
      </c>
      <c r="C867">
        <v>56</v>
      </c>
      <c r="E867">
        <v>1.3959999999999999</v>
      </c>
      <c r="F867">
        <v>57</v>
      </c>
    </row>
    <row r="868" spans="2:6" x14ac:dyDescent="0.25">
      <c r="B868">
        <v>1.39</v>
      </c>
      <c r="C868">
        <v>56</v>
      </c>
      <c r="E868">
        <v>1.397</v>
      </c>
      <c r="F868">
        <v>57</v>
      </c>
    </row>
    <row r="869" spans="2:6" x14ac:dyDescent="0.25">
      <c r="B869">
        <v>1.391</v>
      </c>
      <c r="C869">
        <v>56</v>
      </c>
      <c r="E869">
        <v>1.3979999999999999</v>
      </c>
      <c r="F869">
        <v>57</v>
      </c>
    </row>
    <row r="870" spans="2:6" x14ac:dyDescent="0.25">
      <c r="B870">
        <v>1.3919999999999999</v>
      </c>
      <c r="C870">
        <v>57</v>
      </c>
      <c r="E870">
        <v>1.399</v>
      </c>
      <c r="F870">
        <v>56</v>
      </c>
    </row>
    <row r="871" spans="2:6" x14ac:dyDescent="0.25">
      <c r="B871">
        <v>1.393</v>
      </c>
      <c r="C871">
        <v>56</v>
      </c>
      <c r="E871">
        <v>1.4</v>
      </c>
      <c r="F871">
        <v>57</v>
      </c>
    </row>
    <row r="872" spans="2:6" x14ac:dyDescent="0.25">
      <c r="B872">
        <v>1.3939999999999999</v>
      </c>
      <c r="C872">
        <v>56</v>
      </c>
      <c r="E872">
        <v>1.401</v>
      </c>
      <c r="F872">
        <v>58</v>
      </c>
    </row>
    <row r="873" spans="2:6" x14ac:dyDescent="0.25">
      <c r="B873">
        <v>1.395</v>
      </c>
      <c r="C873">
        <v>57</v>
      </c>
      <c r="E873">
        <v>1.4019999999999999</v>
      </c>
      <c r="F873">
        <v>58</v>
      </c>
    </row>
    <row r="874" spans="2:6" x14ac:dyDescent="0.25">
      <c r="B874">
        <v>1.3959999999999999</v>
      </c>
      <c r="C874">
        <v>57</v>
      </c>
      <c r="E874">
        <v>1.403</v>
      </c>
      <c r="F874">
        <v>57</v>
      </c>
    </row>
    <row r="875" spans="2:6" x14ac:dyDescent="0.25">
      <c r="B875">
        <v>1.397</v>
      </c>
      <c r="C875">
        <v>57</v>
      </c>
      <c r="E875">
        <v>1.4039999999999999</v>
      </c>
      <c r="F875">
        <v>57</v>
      </c>
    </row>
    <row r="876" spans="2:6" x14ac:dyDescent="0.25">
      <c r="B876">
        <v>1.3979999999999999</v>
      </c>
      <c r="C876">
        <v>57</v>
      </c>
      <c r="E876">
        <v>1.405</v>
      </c>
      <c r="F876">
        <v>57</v>
      </c>
    </row>
    <row r="877" spans="2:6" x14ac:dyDescent="0.25">
      <c r="B877">
        <v>1.399</v>
      </c>
      <c r="C877">
        <v>56</v>
      </c>
      <c r="E877">
        <v>1.4059999999999999</v>
      </c>
      <c r="F877">
        <v>57</v>
      </c>
    </row>
    <row r="878" spans="2:6" x14ac:dyDescent="0.25">
      <c r="B878">
        <v>1.4</v>
      </c>
      <c r="C878">
        <v>57</v>
      </c>
      <c r="E878">
        <v>1.407</v>
      </c>
      <c r="F878">
        <v>57</v>
      </c>
    </row>
    <row r="879" spans="2:6" x14ac:dyDescent="0.25">
      <c r="B879">
        <v>1.401</v>
      </c>
      <c r="C879">
        <v>58</v>
      </c>
      <c r="E879">
        <v>1.4079999999999999</v>
      </c>
      <c r="F879">
        <v>59</v>
      </c>
    </row>
    <row r="880" spans="2:6" x14ac:dyDescent="0.25">
      <c r="B880">
        <v>1.4019999999999999</v>
      </c>
      <c r="C880">
        <v>58</v>
      </c>
      <c r="E880">
        <v>1.409</v>
      </c>
      <c r="F880">
        <v>58</v>
      </c>
    </row>
    <row r="881" spans="2:6" x14ac:dyDescent="0.25">
      <c r="B881">
        <v>1.403</v>
      </c>
      <c r="C881">
        <v>57</v>
      </c>
      <c r="E881">
        <v>1.41</v>
      </c>
      <c r="F881">
        <v>58</v>
      </c>
    </row>
    <row r="882" spans="2:6" x14ac:dyDescent="0.25">
      <c r="B882">
        <v>1.4039999999999999</v>
      </c>
      <c r="C882">
        <v>57</v>
      </c>
      <c r="E882">
        <v>1.411</v>
      </c>
      <c r="F882">
        <v>58</v>
      </c>
    </row>
    <row r="883" spans="2:6" x14ac:dyDescent="0.25">
      <c r="B883">
        <v>1.405</v>
      </c>
      <c r="C883">
        <v>57</v>
      </c>
      <c r="E883">
        <v>1.4119999999999999</v>
      </c>
      <c r="F883">
        <v>57</v>
      </c>
    </row>
    <row r="884" spans="2:6" x14ac:dyDescent="0.25">
      <c r="B884">
        <v>1.4059999999999999</v>
      </c>
      <c r="C884">
        <v>57</v>
      </c>
      <c r="E884">
        <v>1.413</v>
      </c>
      <c r="F884">
        <v>57</v>
      </c>
    </row>
    <row r="885" spans="2:6" x14ac:dyDescent="0.25">
      <c r="B885">
        <v>1.407</v>
      </c>
      <c r="C885">
        <v>57</v>
      </c>
      <c r="E885">
        <v>1.4139999999999999</v>
      </c>
      <c r="F885">
        <v>57</v>
      </c>
    </row>
    <row r="886" spans="2:6" x14ac:dyDescent="0.25">
      <c r="B886">
        <v>1.4079999999999999</v>
      </c>
      <c r="C886">
        <v>59</v>
      </c>
      <c r="E886">
        <v>1.415</v>
      </c>
      <c r="F886">
        <v>58</v>
      </c>
    </row>
    <row r="887" spans="2:6" x14ac:dyDescent="0.25">
      <c r="B887">
        <v>1.409</v>
      </c>
      <c r="C887">
        <v>58</v>
      </c>
      <c r="E887">
        <v>1.4159999999999999</v>
      </c>
      <c r="F887">
        <v>59</v>
      </c>
    </row>
    <row r="888" spans="2:6" x14ac:dyDescent="0.25">
      <c r="B888">
        <v>1.41</v>
      </c>
      <c r="C888">
        <v>58</v>
      </c>
      <c r="E888">
        <v>1.417</v>
      </c>
      <c r="F888">
        <v>59</v>
      </c>
    </row>
    <row r="889" spans="2:6" x14ac:dyDescent="0.25">
      <c r="B889">
        <v>1.411</v>
      </c>
      <c r="C889">
        <v>58</v>
      </c>
      <c r="E889">
        <v>1.4179999999999999</v>
      </c>
      <c r="F889">
        <v>59</v>
      </c>
    </row>
    <row r="890" spans="2:6" x14ac:dyDescent="0.25">
      <c r="B890">
        <v>1.4119999999999999</v>
      </c>
      <c r="C890">
        <v>57</v>
      </c>
      <c r="E890">
        <v>1.419</v>
      </c>
      <c r="F890">
        <v>59</v>
      </c>
    </row>
    <row r="891" spans="2:6" x14ac:dyDescent="0.25">
      <c r="B891">
        <v>1.413</v>
      </c>
      <c r="C891">
        <v>57</v>
      </c>
      <c r="E891">
        <v>1.42</v>
      </c>
      <c r="F891">
        <v>60</v>
      </c>
    </row>
    <row r="892" spans="2:6" x14ac:dyDescent="0.25">
      <c r="B892">
        <v>1.4139999999999999</v>
      </c>
      <c r="C892">
        <v>57</v>
      </c>
      <c r="E892">
        <v>1.421</v>
      </c>
      <c r="F892">
        <v>59</v>
      </c>
    </row>
    <row r="893" spans="2:6" x14ac:dyDescent="0.25">
      <c r="B893">
        <v>1.415</v>
      </c>
      <c r="C893">
        <v>58</v>
      </c>
      <c r="E893">
        <v>1.4219999999999999</v>
      </c>
      <c r="F893">
        <v>59</v>
      </c>
    </row>
    <row r="894" spans="2:6" x14ac:dyDescent="0.25">
      <c r="B894">
        <v>1.4159999999999999</v>
      </c>
      <c r="C894">
        <v>59</v>
      </c>
      <c r="E894">
        <v>1.423</v>
      </c>
      <c r="F894">
        <v>59</v>
      </c>
    </row>
    <row r="895" spans="2:6" x14ac:dyDescent="0.25">
      <c r="B895">
        <v>1.417</v>
      </c>
      <c r="C895">
        <v>59</v>
      </c>
      <c r="E895">
        <v>1.4239999999999999</v>
      </c>
      <c r="F895">
        <v>58</v>
      </c>
    </row>
    <row r="896" spans="2:6" x14ac:dyDescent="0.25">
      <c r="B896">
        <v>1.4179999999999999</v>
      </c>
      <c r="C896">
        <v>59</v>
      </c>
      <c r="E896">
        <v>1.425</v>
      </c>
      <c r="F896">
        <v>58</v>
      </c>
    </row>
    <row r="897" spans="2:6" x14ac:dyDescent="0.25">
      <c r="B897">
        <v>1.419</v>
      </c>
      <c r="C897">
        <v>59</v>
      </c>
      <c r="E897">
        <v>1.4259999999999999</v>
      </c>
      <c r="F897">
        <v>58</v>
      </c>
    </row>
    <row r="898" spans="2:6" x14ac:dyDescent="0.25">
      <c r="B898">
        <v>1.42</v>
      </c>
      <c r="C898">
        <v>60</v>
      </c>
      <c r="E898">
        <v>1.427</v>
      </c>
      <c r="F898">
        <v>58</v>
      </c>
    </row>
    <row r="899" spans="2:6" x14ac:dyDescent="0.25">
      <c r="B899">
        <v>1.421</v>
      </c>
      <c r="C899">
        <v>59</v>
      </c>
      <c r="E899">
        <v>1.4279999999999999</v>
      </c>
      <c r="F899">
        <v>58</v>
      </c>
    </row>
    <row r="900" spans="2:6" x14ac:dyDescent="0.25">
      <c r="B900">
        <v>1.4219999999999999</v>
      </c>
      <c r="C900">
        <v>59</v>
      </c>
      <c r="E900">
        <v>1.429</v>
      </c>
      <c r="F900">
        <v>59</v>
      </c>
    </row>
    <row r="901" spans="2:6" x14ac:dyDescent="0.25">
      <c r="B901">
        <v>1.423</v>
      </c>
      <c r="C901">
        <v>59</v>
      </c>
      <c r="E901">
        <v>1.43</v>
      </c>
      <c r="F901">
        <v>59</v>
      </c>
    </row>
    <row r="902" spans="2:6" x14ac:dyDescent="0.25">
      <c r="B902">
        <v>1.4239999999999999</v>
      </c>
      <c r="C902">
        <v>58</v>
      </c>
      <c r="E902">
        <v>1.431</v>
      </c>
      <c r="F902">
        <v>59</v>
      </c>
    </row>
    <row r="903" spans="2:6" x14ac:dyDescent="0.25">
      <c r="B903">
        <v>1.425</v>
      </c>
      <c r="C903">
        <v>58</v>
      </c>
      <c r="E903">
        <v>1.4319999999999999</v>
      </c>
      <c r="F903">
        <v>59</v>
      </c>
    </row>
    <row r="904" spans="2:6" x14ac:dyDescent="0.25">
      <c r="B904">
        <v>1.4259999999999999</v>
      </c>
      <c r="C904">
        <v>58</v>
      </c>
      <c r="E904">
        <v>1.4330000000000001</v>
      </c>
      <c r="F904">
        <v>58</v>
      </c>
    </row>
    <row r="905" spans="2:6" x14ac:dyDescent="0.25">
      <c r="B905">
        <v>1.427</v>
      </c>
      <c r="C905">
        <v>58</v>
      </c>
      <c r="E905">
        <v>1.4339999999999999</v>
      </c>
      <c r="F905">
        <v>57</v>
      </c>
    </row>
    <row r="906" spans="2:6" x14ac:dyDescent="0.25">
      <c r="B906">
        <v>1.4279999999999999</v>
      </c>
      <c r="C906">
        <v>58</v>
      </c>
      <c r="E906">
        <v>1.4350000000000001</v>
      </c>
      <c r="F906">
        <v>57</v>
      </c>
    </row>
    <row r="907" spans="2:6" x14ac:dyDescent="0.25">
      <c r="B907">
        <v>1.429</v>
      </c>
      <c r="C907">
        <v>59</v>
      </c>
      <c r="E907">
        <v>1.4359999999999999</v>
      </c>
      <c r="F907">
        <v>57</v>
      </c>
    </row>
    <row r="908" spans="2:6" x14ac:dyDescent="0.25">
      <c r="B908">
        <v>1.43</v>
      </c>
      <c r="C908">
        <v>59</v>
      </c>
      <c r="E908">
        <v>1.4370000000000001</v>
      </c>
      <c r="F908">
        <v>59</v>
      </c>
    </row>
    <row r="909" spans="2:6" x14ac:dyDescent="0.25">
      <c r="B909">
        <v>1.431</v>
      </c>
      <c r="C909">
        <v>59</v>
      </c>
      <c r="E909">
        <v>1.4379999999999999</v>
      </c>
      <c r="F909">
        <v>59</v>
      </c>
    </row>
    <row r="910" spans="2:6" x14ac:dyDescent="0.25">
      <c r="B910">
        <v>1.4319999999999999</v>
      </c>
      <c r="C910">
        <v>59</v>
      </c>
      <c r="E910">
        <v>1.4390000000000001</v>
      </c>
      <c r="F910">
        <v>59</v>
      </c>
    </row>
    <row r="911" spans="2:6" x14ac:dyDescent="0.25">
      <c r="B911">
        <v>1.4330000000000001</v>
      </c>
      <c r="C911">
        <v>58</v>
      </c>
      <c r="E911">
        <v>1.44</v>
      </c>
      <c r="F911">
        <v>59</v>
      </c>
    </row>
    <row r="912" spans="2:6" x14ac:dyDescent="0.25">
      <c r="B912">
        <v>1.4339999999999999</v>
      </c>
      <c r="C912">
        <v>57</v>
      </c>
      <c r="E912">
        <v>1.4410000000000001</v>
      </c>
      <c r="F912">
        <v>58</v>
      </c>
    </row>
    <row r="913" spans="2:6" x14ac:dyDescent="0.25">
      <c r="B913">
        <v>1.4350000000000001</v>
      </c>
      <c r="C913">
        <v>57</v>
      </c>
      <c r="E913">
        <v>1.4419999999999999</v>
      </c>
      <c r="F913">
        <v>59</v>
      </c>
    </row>
    <row r="914" spans="2:6" x14ac:dyDescent="0.25">
      <c r="B914">
        <v>1.4359999999999999</v>
      </c>
      <c r="C914">
        <v>57</v>
      </c>
      <c r="E914">
        <v>1.4430000000000001</v>
      </c>
      <c r="F914">
        <v>59</v>
      </c>
    </row>
    <row r="915" spans="2:6" x14ac:dyDescent="0.25">
      <c r="B915">
        <v>1.4370000000000001</v>
      </c>
      <c r="C915">
        <v>59</v>
      </c>
      <c r="E915">
        <v>1.444</v>
      </c>
      <c r="F915">
        <v>59</v>
      </c>
    </row>
    <row r="916" spans="2:6" x14ac:dyDescent="0.25">
      <c r="B916">
        <v>1.4379999999999999</v>
      </c>
      <c r="C916">
        <v>59</v>
      </c>
      <c r="E916">
        <v>1.4450000000000001</v>
      </c>
      <c r="F916">
        <v>58</v>
      </c>
    </row>
    <row r="917" spans="2:6" x14ac:dyDescent="0.25">
      <c r="B917">
        <v>1.4390000000000001</v>
      </c>
      <c r="C917">
        <v>59</v>
      </c>
      <c r="E917">
        <v>1.446</v>
      </c>
      <c r="F917">
        <v>58</v>
      </c>
    </row>
    <row r="918" spans="2:6" x14ac:dyDescent="0.25">
      <c r="B918">
        <v>1.44</v>
      </c>
      <c r="C918">
        <v>59</v>
      </c>
      <c r="E918">
        <v>1.4470000000000001</v>
      </c>
      <c r="F918">
        <v>59</v>
      </c>
    </row>
    <row r="919" spans="2:6" x14ac:dyDescent="0.25">
      <c r="B919">
        <v>1.4410000000000001</v>
      </c>
      <c r="C919">
        <v>58</v>
      </c>
      <c r="E919">
        <v>1.448</v>
      </c>
      <c r="F919">
        <v>59</v>
      </c>
    </row>
    <row r="920" spans="2:6" x14ac:dyDescent="0.25">
      <c r="B920">
        <v>1.4419999999999999</v>
      </c>
      <c r="C920">
        <v>59</v>
      </c>
      <c r="E920">
        <v>1.4490000000000001</v>
      </c>
      <c r="F920">
        <v>58</v>
      </c>
    </row>
    <row r="921" spans="2:6" x14ac:dyDescent="0.25">
      <c r="B921">
        <v>1.4430000000000001</v>
      </c>
      <c r="C921">
        <v>59</v>
      </c>
      <c r="E921">
        <v>1.45</v>
      </c>
      <c r="F921">
        <v>59</v>
      </c>
    </row>
    <row r="922" spans="2:6" x14ac:dyDescent="0.25">
      <c r="B922">
        <v>1.444</v>
      </c>
      <c r="C922">
        <v>59</v>
      </c>
      <c r="E922">
        <v>1.4510000000000001</v>
      </c>
      <c r="F922">
        <v>59</v>
      </c>
    </row>
    <row r="923" spans="2:6" x14ac:dyDescent="0.25">
      <c r="B923">
        <v>1.4450000000000001</v>
      </c>
      <c r="C923">
        <v>58</v>
      </c>
      <c r="E923">
        <v>1.452</v>
      </c>
      <c r="F923">
        <v>59</v>
      </c>
    </row>
    <row r="924" spans="2:6" x14ac:dyDescent="0.25">
      <c r="B924">
        <v>1.446</v>
      </c>
      <c r="C924">
        <v>58</v>
      </c>
      <c r="E924">
        <v>1.4530000000000001</v>
      </c>
      <c r="F924">
        <v>59</v>
      </c>
    </row>
    <row r="925" spans="2:6" x14ac:dyDescent="0.25">
      <c r="B925">
        <v>1.4470000000000001</v>
      </c>
      <c r="C925">
        <v>59</v>
      </c>
      <c r="E925">
        <v>1.454</v>
      </c>
      <c r="F925">
        <v>59</v>
      </c>
    </row>
    <row r="926" spans="2:6" x14ac:dyDescent="0.25">
      <c r="B926">
        <v>1.448</v>
      </c>
      <c r="C926">
        <v>59</v>
      </c>
      <c r="E926">
        <v>1.4550000000000001</v>
      </c>
      <c r="F926">
        <v>59</v>
      </c>
    </row>
    <row r="927" spans="2:6" x14ac:dyDescent="0.25">
      <c r="B927">
        <v>1.4490000000000001</v>
      </c>
      <c r="C927">
        <v>58</v>
      </c>
      <c r="E927">
        <v>1.456</v>
      </c>
      <c r="F927">
        <v>61</v>
      </c>
    </row>
    <row r="928" spans="2:6" x14ac:dyDescent="0.25">
      <c r="B928">
        <v>1.45</v>
      </c>
      <c r="C928">
        <v>59</v>
      </c>
      <c r="E928">
        <v>1.4570000000000001</v>
      </c>
      <c r="F928">
        <v>61</v>
      </c>
    </row>
    <row r="929" spans="2:6" x14ac:dyDescent="0.25">
      <c r="B929">
        <v>1.4510000000000001</v>
      </c>
      <c r="C929">
        <v>59</v>
      </c>
      <c r="E929">
        <v>1.458</v>
      </c>
      <c r="F929">
        <v>61</v>
      </c>
    </row>
    <row r="930" spans="2:6" x14ac:dyDescent="0.25">
      <c r="B930">
        <v>1.452</v>
      </c>
      <c r="C930">
        <v>59</v>
      </c>
      <c r="E930">
        <v>1.4590000000000001</v>
      </c>
      <c r="F930">
        <v>60</v>
      </c>
    </row>
    <row r="931" spans="2:6" x14ac:dyDescent="0.25">
      <c r="B931">
        <v>1.4530000000000001</v>
      </c>
      <c r="C931">
        <v>59</v>
      </c>
      <c r="E931">
        <v>1.46</v>
      </c>
      <c r="F931">
        <v>60</v>
      </c>
    </row>
    <row r="932" spans="2:6" x14ac:dyDescent="0.25">
      <c r="B932">
        <v>1.454</v>
      </c>
      <c r="C932">
        <v>59</v>
      </c>
      <c r="E932">
        <v>1.4610000000000001</v>
      </c>
      <c r="F932">
        <v>59</v>
      </c>
    </row>
    <row r="933" spans="2:6" x14ac:dyDescent="0.25">
      <c r="B933">
        <v>1.4550000000000001</v>
      </c>
      <c r="C933">
        <v>59</v>
      </c>
      <c r="E933">
        <v>1.462</v>
      </c>
      <c r="F933">
        <v>60</v>
      </c>
    </row>
    <row r="934" spans="2:6" x14ac:dyDescent="0.25">
      <c r="B934">
        <v>1.456</v>
      </c>
      <c r="C934">
        <v>61</v>
      </c>
      <c r="E934">
        <v>1.4630000000000001</v>
      </c>
      <c r="F934">
        <v>59</v>
      </c>
    </row>
    <row r="935" spans="2:6" x14ac:dyDescent="0.25">
      <c r="B935">
        <v>1.4570000000000001</v>
      </c>
      <c r="C935">
        <v>61</v>
      </c>
      <c r="E935">
        <v>1.464</v>
      </c>
      <c r="F935">
        <v>60</v>
      </c>
    </row>
    <row r="936" spans="2:6" x14ac:dyDescent="0.25">
      <c r="B936">
        <v>1.458</v>
      </c>
      <c r="C936">
        <v>61</v>
      </c>
      <c r="E936">
        <v>1.4650000000000001</v>
      </c>
      <c r="F936">
        <v>60</v>
      </c>
    </row>
    <row r="937" spans="2:6" x14ac:dyDescent="0.25">
      <c r="B937">
        <v>1.4590000000000001</v>
      </c>
      <c r="C937">
        <v>60</v>
      </c>
      <c r="E937">
        <v>1.466</v>
      </c>
      <c r="F937">
        <v>60</v>
      </c>
    </row>
    <row r="938" spans="2:6" x14ac:dyDescent="0.25">
      <c r="B938">
        <v>1.46</v>
      </c>
      <c r="C938">
        <v>60</v>
      </c>
      <c r="E938">
        <v>1.4670000000000001</v>
      </c>
      <c r="F938">
        <v>60</v>
      </c>
    </row>
    <row r="939" spans="2:6" x14ac:dyDescent="0.25">
      <c r="B939">
        <v>1.4610000000000001</v>
      </c>
      <c r="C939">
        <v>59</v>
      </c>
      <c r="E939">
        <v>1.468</v>
      </c>
      <c r="F939">
        <v>60</v>
      </c>
    </row>
    <row r="940" spans="2:6" x14ac:dyDescent="0.25">
      <c r="B940">
        <v>1.462</v>
      </c>
      <c r="C940">
        <v>60</v>
      </c>
      <c r="E940">
        <v>1.4690000000000001</v>
      </c>
      <c r="F940">
        <v>60</v>
      </c>
    </row>
    <row r="941" spans="2:6" x14ac:dyDescent="0.25">
      <c r="B941">
        <v>1.4630000000000001</v>
      </c>
      <c r="C941">
        <v>59</v>
      </c>
      <c r="E941">
        <v>1.47</v>
      </c>
      <c r="F941">
        <v>61</v>
      </c>
    </row>
    <row r="942" spans="2:6" x14ac:dyDescent="0.25">
      <c r="B942">
        <v>1.464</v>
      </c>
      <c r="C942">
        <v>60</v>
      </c>
      <c r="E942">
        <v>1.4710000000000001</v>
      </c>
      <c r="F942">
        <v>60</v>
      </c>
    </row>
    <row r="943" spans="2:6" x14ac:dyDescent="0.25">
      <c r="B943">
        <v>1.4650000000000001</v>
      </c>
      <c r="C943">
        <v>60</v>
      </c>
      <c r="E943">
        <v>1.472</v>
      </c>
      <c r="F943">
        <v>61</v>
      </c>
    </row>
    <row r="944" spans="2:6" x14ac:dyDescent="0.25">
      <c r="B944">
        <v>1.466</v>
      </c>
      <c r="C944">
        <v>60</v>
      </c>
      <c r="E944">
        <v>1.4730000000000001</v>
      </c>
      <c r="F944">
        <v>61</v>
      </c>
    </row>
    <row r="945" spans="2:6" x14ac:dyDescent="0.25">
      <c r="B945">
        <v>1.4670000000000001</v>
      </c>
      <c r="C945">
        <v>60</v>
      </c>
      <c r="E945">
        <v>1.474</v>
      </c>
      <c r="F945">
        <v>61</v>
      </c>
    </row>
    <row r="946" spans="2:6" x14ac:dyDescent="0.25">
      <c r="B946">
        <v>1.468</v>
      </c>
      <c r="C946">
        <v>60</v>
      </c>
      <c r="E946">
        <v>1.4750000000000001</v>
      </c>
      <c r="F946">
        <v>60</v>
      </c>
    </row>
    <row r="947" spans="2:6" x14ac:dyDescent="0.25">
      <c r="B947">
        <v>1.4690000000000001</v>
      </c>
      <c r="C947">
        <v>60</v>
      </c>
      <c r="E947">
        <v>1.476</v>
      </c>
      <c r="F947">
        <v>59</v>
      </c>
    </row>
    <row r="948" spans="2:6" x14ac:dyDescent="0.25">
      <c r="B948">
        <v>1.47</v>
      </c>
      <c r="C948">
        <v>61</v>
      </c>
      <c r="E948">
        <v>1.4770000000000001</v>
      </c>
      <c r="F948">
        <v>59</v>
      </c>
    </row>
    <row r="949" spans="2:6" x14ac:dyDescent="0.25">
      <c r="B949">
        <v>1.4710000000000001</v>
      </c>
      <c r="C949">
        <v>60</v>
      </c>
      <c r="E949">
        <v>1.478</v>
      </c>
      <c r="F949">
        <v>60</v>
      </c>
    </row>
    <row r="950" spans="2:6" x14ac:dyDescent="0.25">
      <c r="B950">
        <v>1.472</v>
      </c>
      <c r="C950">
        <v>61</v>
      </c>
      <c r="E950">
        <v>1.4790000000000001</v>
      </c>
      <c r="F950">
        <v>60</v>
      </c>
    </row>
    <row r="951" spans="2:6" x14ac:dyDescent="0.25">
      <c r="B951">
        <v>1.4730000000000001</v>
      </c>
      <c r="C951">
        <v>61</v>
      </c>
      <c r="E951">
        <v>1.48</v>
      </c>
      <c r="F951">
        <v>60</v>
      </c>
    </row>
    <row r="952" spans="2:6" x14ac:dyDescent="0.25">
      <c r="B952">
        <v>1.474</v>
      </c>
      <c r="C952">
        <v>61</v>
      </c>
      <c r="E952">
        <v>1.4810000000000001</v>
      </c>
      <c r="F952">
        <v>61</v>
      </c>
    </row>
    <row r="953" spans="2:6" x14ac:dyDescent="0.25">
      <c r="B953">
        <v>1.4750000000000001</v>
      </c>
      <c r="C953">
        <v>60</v>
      </c>
      <c r="E953">
        <v>1.482</v>
      </c>
      <c r="F953">
        <v>61</v>
      </c>
    </row>
    <row r="954" spans="2:6" x14ac:dyDescent="0.25">
      <c r="B954">
        <v>1.476</v>
      </c>
      <c r="C954">
        <v>59</v>
      </c>
      <c r="E954">
        <v>1.4830000000000001</v>
      </c>
      <c r="F954">
        <v>62</v>
      </c>
    </row>
    <row r="955" spans="2:6" x14ac:dyDescent="0.25">
      <c r="B955">
        <v>1.4770000000000001</v>
      </c>
      <c r="C955">
        <v>59</v>
      </c>
      <c r="E955">
        <v>1.484</v>
      </c>
      <c r="F955">
        <v>62</v>
      </c>
    </row>
    <row r="956" spans="2:6" x14ac:dyDescent="0.25">
      <c r="B956">
        <v>1.478</v>
      </c>
      <c r="C956">
        <v>60</v>
      </c>
      <c r="E956">
        <v>1.4850000000000001</v>
      </c>
      <c r="F956">
        <v>62</v>
      </c>
    </row>
    <row r="957" spans="2:6" x14ac:dyDescent="0.25">
      <c r="B957">
        <v>1.4790000000000001</v>
      </c>
      <c r="C957">
        <v>60</v>
      </c>
      <c r="E957">
        <v>1.486</v>
      </c>
      <c r="F957">
        <v>62</v>
      </c>
    </row>
    <row r="958" spans="2:6" x14ac:dyDescent="0.25">
      <c r="B958">
        <v>1.48</v>
      </c>
      <c r="C958">
        <v>60</v>
      </c>
      <c r="E958">
        <v>1.4870000000000001</v>
      </c>
      <c r="F958">
        <v>62</v>
      </c>
    </row>
    <row r="959" spans="2:6" x14ac:dyDescent="0.25">
      <c r="B959">
        <v>1.4810000000000001</v>
      </c>
      <c r="C959">
        <v>61</v>
      </c>
      <c r="E959">
        <v>1.488</v>
      </c>
      <c r="F959">
        <v>62</v>
      </c>
    </row>
    <row r="960" spans="2:6" x14ac:dyDescent="0.25">
      <c r="B960">
        <v>1.482</v>
      </c>
      <c r="C960">
        <v>61</v>
      </c>
      <c r="E960">
        <v>1.4890000000000001</v>
      </c>
      <c r="F960">
        <v>63</v>
      </c>
    </row>
    <row r="961" spans="2:6" x14ac:dyDescent="0.25">
      <c r="B961">
        <v>1.4830000000000001</v>
      </c>
      <c r="C961">
        <v>62</v>
      </c>
      <c r="E961">
        <v>1.49</v>
      </c>
      <c r="F961">
        <v>62</v>
      </c>
    </row>
    <row r="962" spans="2:6" x14ac:dyDescent="0.25">
      <c r="B962">
        <v>1.484</v>
      </c>
      <c r="C962">
        <v>62</v>
      </c>
      <c r="E962">
        <v>1.4910000000000001</v>
      </c>
      <c r="F962">
        <v>62</v>
      </c>
    </row>
    <row r="963" spans="2:6" x14ac:dyDescent="0.25">
      <c r="B963">
        <v>1.4850000000000001</v>
      </c>
      <c r="C963">
        <v>62</v>
      </c>
      <c r="E963">
        <v>1.492</v>
      </c>
      <c r="F963">
        <v>61</v>
      </c>
    </row>
    <row r="964" spans="2:6" x14ac:dyDescent="0.25">
      <c r="B964">
        <v>1.486</v>
      </c>
      <c r="C964">
        <v>62</v>
      </c>
      <c r="E964">
        <v>1.4930000000000001</v>
      </c>
      <c r="F964">
        <v>62</v>
      </c>
    </row>
    <row r="965" spans="2:6" x14ac:dyDescent="0.25">
      <c r="B965">
        <v>1.4870000000000001</v>
      </c>
      <c r="C965">
        <v>62</v>
      </c>
      <c r="E965">
        <v>1.494</v>
      </c>
      <c r="F965">
        <v>62</v>
      </c>
    </row>
    <row r="966" spans="2:6" x14ac:dyDescent="0.25">
      <c r="B966">
        <v>1.488</v>
      </c>
      <c r="C966">
        <v>62</v>
      </c>
      <c r="E966">
        <v>1.4950000000000001</v>
      </c>
      <c r="F966">
        <v>62</v>
      </c>
    </row>
    <row r="967" spans="2:6" x14ac:dyDescent="0.25">
      <c r="B967">
        <v>1.4890000000000001</v>
      </c>
      <c r="C967">
        <v>63</v>
      </c>
      <c r="E967">
        <v>1.496</v>
      </c>
      <c r="F967">
        <v>62</v>
      </c>
    </row>
    <row r="968" spans="2:6" x14ac:dyDescent="0.25">
      <c r="B968">
        <v>1.49</v>
      </c>
      <c r="C968">
        <v>62</v>
      </c>
      <c r="E968">
        <v>1.4970000000000001</v>
      </c>
      <c r="F968">
        <v>62</v>
      </c>
    </row>
    <row r="969" spans="2:6" x14ac:dyDescent="0.25">
      <c r="B969">
        <v>1.4910000000000001</v>
      </c>
      <c r="C969">
        <v>62</v>
      </c>
      <c r="E969">
        <v>1.498</v>
      </c>
      <c r="F969">
        <v>62</v>
      </c>
    </row>
    <row r="970" spans="2:6" x14ac:dyDescent="0.25">
      <c r="B970">
        <v>1.492</v>
      </c>
      <c r="C970">
        <v>61</v>
      </c>
      <c r="E970">
        <v>1.4990000000000001</v>
      </c>
      <c r="F970">
        <v>63</v>
      </c>
    </row>
    <row r="971" spans="2:6" x14ac:dyDescent="0.25">
      <c r="B971">
        <v>1.4930000000000001</v>
      </c>
      <c r="C971">
        <v>62</v>
      </c>
      <c r="E971">
        <v>1.5</v>
      </c>
      <c r="F971">
        <v>63</v>
      </c>
    </row>
    <row r="972" spans="2:6" x14ac:dyDescent="0.25">
      <c r="B972">
        <v>1.494</v>
      </c>
      <c r="C972">
        <v>62</v>
      </c>
      <c r="E972">
        <v>1.5009999999999999</v>
      </c>
      <c r="F972">
        <v>63</v>
      </c>
    </row>
    <row r="973" spans="2:6" x14ac:dyDescent="0.25">
      <c r="B973">
        <v>1.4950000000000001</v>
      </c>
      <c r="C973">
        <v>62</v>
      </c>
      <c r="E973">
        <v>1.502</v>
      </c>
      <c r="F973">
        <v>63</v>
      </c>
    </row>
    <row r="974" spans="2:6" x14ac:dyDescent="0.25">
      <c r="B974">
        <v>1.496</v>
      </c>
      <c r="C974">
        <v>62</v>
      </c>
      <c r="E974">
        <v>1.5029999999999999</v>
      </c>
      <c r="F974">
        <v>61</v>
      </c>
    </row>
    <row r="975" spans="2:6" x14ac:dyDescent="0.25">
      <c r="B975">
        <v>1.4970000000000001</v>
      </c>
      <c r="C975">
        <v>62</v>
      </c>
      <c r="E975">
        <v>1.504</v>
      </c>
      <c r="F975">
        <v>61</v>
      </c>
    </row>
    <row r="976" spans="2:6" x14ac:dyDescent="0.25">
      <c r="B976">
        <v>1.498</v>
      </c>
      <c r="C976">
        <v>62</v>
      </c>
      <c r="E976">
        <v>1.5049999999999999</v>
      </c>
      <c r="F976">
        <v>63</v>
      </c>
    </row>
    <row r="977" spans="2:6" x14ac:dyDescent="0.25">
      <c r="B977">
        <v>1.4990000000000001</v>
      </c>
      <c r="C977">
        <v>63</v>
      </c>
      <c r="E977">
        <v>1.506</v>
      </c>
      <c r="F977">
        <v>63</v>
      </c>
    </row>
    <row r="978" spans="2:6" x14ac:dyDescent="0.25">
      <c r="B978">
        <v>1.5</v>
      </c>
      <c r="C978">
        <v>63</v>
      </c>
      <c r="E978">
        <v>1.5069999999999999</v>
      </c>
      <c r="F978">
        <v>63</v>
      </c>
    </row>
    <row r="979" spans="2:6" x14ac:dyDescent="0.25">
      <c r="B979">
        <v>1.5009999999999999</v>
      </c>
      <c r="C979">
        <v>63</v>
      </c>
      <c r="E979">
        <v>1.508</v>
      </c>
      <c r="F979">
        <v>63</v>
      </c>
    </row>
    <row r="980" spans="2:6" x14ac:dyDescent="0.25">
      <c r="B980">
        <v>1.502</v>
      </c>
      <c r="C980">
        <v>63</v>
      </c>
      <c r="E980">
        <v>1.5089999999999999</v>
      </c>
      <c r="F980">
        <v>63</v>
      </c>
    </row>
    <row r="981" spans="2:6" x14ac:dyDescent="0.25">
      <c r="B981">
        <v>1.5029999999999999</v>
      </c>
      <c r="C981">
        <v>61</v>
      </c>
      <c r="E981">
        <v>1.51</v>
      </c>
      <c r="F981">
        <v>63</v>
      </c>
    </row>
    <row r="982" spans="2:6" x14ac:dyDescent="0.25">
      <c r="B982">
        <v>1.504</v>
      </c>
      <c r="C982">
        <v>61</v>
      </c>
      <c r="E982">
        <v>1.5109999999999999</v>
      </c>
      <c r="F982">
        <v>63</v>
      </c>
    </row>
    <row r="983" spans="2:6" x14ac:dyDescent="0.25">
      <c r="B983">
        <v>1.5049999999999999</v>
      </c>
      <c r="C983">
        <v>63</v>
      </c>
      <c r="E983">
        <v>1.512</v>
      </c>
      <c r="F983">
        <v>64</v>
      </c>
    </row>
    <row r="984" spans="2:6" x14ac:dyDescent="0.25">
      <c r="B984">
        <v>1.506</v>
      </c>
      <c r="C984">
        <v>63</v>
      </c>
      <c r="E984">
        <v>1.5129999999999999</v>
      </c>
      <c r="F984">
        <v>65</v>
      </c>
    </row>
    <row r="985" spans="2:6" x14ac:dyDescent="0.25">
      <c r="B985">
        <v>1.5069999999999999</v>
      </c>
      <c r="C985">
        <v>63</v>
      </c>
      <c r="E985">
        <v>1.514</v>
      </c>
      <c r="F985">
        <v>64</v>
      </c>
    </row>
    <row r="986" spans="2:6" x14ac:dyDescent="0.25">
      <c r="B986">
        <v>1.508</v>
      </c>
      <c r="C986">
        <v>63</v>
      </c>
      <c r="E986">
        <v>1.5149999999999999</v>
      </c>
      <c r="F986">
        <v>64</v>
      </c>
    </row>
    <row r="987" spans="2:6" x14ac:dyDescent="0.25">
      <c r="B987">
        <v>1.5089999999999999</v>
      </c>
      <c r="C987">
        <v>63</v>
      </c>
      <c r="E987">
        <v>1.516</v>
      </c>
      <c r="F987">
        <v>64</v>
      </c>
    </row>
    <row r="988" spans="2:6" x14ac:dyDescent="0.25">
      <c r="B988">
        <v>1.51</v>
      </c>
      <c r="C988">
        <v>63</v>
      </c>
      <c r="E988">
        <v>1.5169999999999999</v>
      </c>
      <c r="F988">
        <v>64</v>
      </c>
    </row>
    <row r="989" spans="2:6" x14ac:dyDescent="0.25">
      <c r="B989">
        <v>1.5109999999999999</v>
      </c>
      <c r="C989">
        <v>63</v>
      </c>
      <c r="E989">
        <v>1.518</v>
      </c>
      <c r="F989">
        <v>64</v>
      </c>
    </row>
    <row r="990" spans="2:6" x14ac:dyDescent="0.25">
      <c r="B990">
        <v>1.512</v>
      </c>
      <c r="C990">
        <v>64</v>
      </c>
      <c r="E990">
        <v>1.5189999999999999</v>
      </c>
      <c r="F990">
        <v>64</v>
      </c>
    </row>
    <row r="991" spans="2:6" x14ac:dyDescent="0.25">
      <c r="B991">
        <v>1.5129999999999999</v>
      </c>
      <c r="C991">
        <v>65</v>
      </c>
      <c r="E991">
        <v>1.52</v>
      </c>
      <c r="F991">
        <v>65</v>
      </c>
    </row>
    <row r="992" spans="2:6" x14ac:dyDescent="0.25">
      <c r="B992">
        <v>1.514</v>
      </c>
      <c r="C992">
        <v>64</v>
      </c>
      <c r="E992">
        <v>1.5209999999999999</v>
      </c>
      <c r="F992">
        <v>64</v>
      </c>
    </row>
    <row r="993" spans="2:6" x14ac:dyDescent="0.25">
      <c r="B993">
        <v>1.5149999999999999</v>
      </c>
      <c r="C993">
        <v>64</v>
      </c>
      <c r="E993">
        <v>1.522</v>
      </c>
      <c r="F993">
        <v>64</v>
      </c>
    </row>
    <row r="994" spans="2:6" x14ac:dyDescent="0.25">
      <c r="B994">
        <v>1.516</v>
      </c>
      <c r="C994">
        <v>64</v>
      </c>
    </row>
    <row r="995" spans="2:6" x14ac:dyDescent="0.25">
      <c r="B995">
        <v>1.5169999999999999</v>
      </c>
      <c r="C995">
        <v>64</v>
      </c>
    </row>
    <row r="996" spans="2:6" x14ac:dyDescent="0.25">
      <c r="B996">
        <v>1.518</v>
      </c>
      <c r="C996">
        <v>64</v>
      </c>
    </row>
    <row r="997" spans="2:6" x14ac:dyDescent="0.25">
      <c r="B997">
        <v>1.5189999999999999</v>
      </c>
      <c r="C997">
        <v>64</v>
      </c>
    </row>
    <row r="998" spans="2:6" x14ac:dyDescent="0.25">
      <c r="B998">
        <v>1.52</v>
      </c>
      <c r="C998">
        <v>65</v>
      </c>
    </row>
    <row r="999" spans="2:6" x14ac:dyDescent="0.25">
      <c r="B999">
        <v>1.5209999999999999</v>
      </c>
      <c r="C999">
        <v>64</v>
      </c>
    </row>
    <row r="1000" spans="2:6" x14ac:dyDescent="0.25">
      <c r="B1000">
        <v>1.522</v>
      </c>
      <c r="C1000">
        <v>64</v>
      </c>
    </row>
  </sheetData>
  <phoneticPr fontId="33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23"/>
  <sheetViews>
    <sheetView topLeftCell="A4" zoomScale="80" zoomScaleNormal="80" workbookViewId="0">
      <selection activeCell="Y28" sqref="Y28"/>
    </sheetView>
  </sheetViews>
  <sheetFormatPr defaultColWidth="8.85546875" defaultRowHeight="15" x14ac:dyDescent="0.25"/>
  <cols>
    <col min="1" max="1" width="10.85546875" customWidth="1"/>
  </cols>
  <sheetData>
    <row r="2" spans="1:4" x14ac:dyDescent="0.25">
      <c r="A2" t="s">
        <v>35</v>
      </c>
      <c r="B2">
        <v>10</v>
      </c>
    </row>
    <row r="3" spans="1:4" x14ac:dyDescent="0.25">
      <c r="A3" t="s">
        <v>36</v>
      </c>
      <c r="B3">
        <v>10</v>
      </c>
    </row>
    <row r="4" spans="1:4" x14ac:dyDescent="0.25">
      <c r="A4" t="s">
        <v>37</v>
      </c>
      <c r="B4" s="45">
        <f>media_a</f>
        <v>25.5</v>
      </c>
    </row>
    <row r="5" spans="1:4" x14ac:dyDescent="0.25">
      <c r="A5" t="s">
        <v>38</v>
      </c>
      <c r="B5" s="45">
        <f>media_b</f>
        <v>26.7</v>
      </c>
    </row>
    <row r="6" spans="1:4" x14ac:dyDescent="0.25">
      <c r="A6" t="s">
        <v>39</v>
      </c>
      <c r="B6" s="42">
        <f>'teste T'!A16</f>
        <v>2.5</v>
      </c>
    </row>
    <row r="7" spans="1:4" x14ac:dyDescent="0.25">
      <c r="A7" t="s">
        <v>40</v>
      </c>
      <c r="B7" s="42">
        <f>'teste T'!B16</f>
        <v>1.3444444444444441</v>
      </c>
    </row>
    <row r="9" spans="1:4" x14ac:dyDescent="0.25">
      <c r="A9" t="s">
        <v>100</v>
      </c>
      <c r="B9">
        <f>(B6/B2+B7/B3)^2</f>
        <v>0.1477975308641975</v>
      </c>
      <c r="C9" s="4">
        <f>B9/B10</f>
        <v>16.508503661937301</v>
      </c>
      <c r="D9" t="s">
        <v>101</v>
      </c>
    </row>
    <row r="10" spans="1:4" x14ac:dyDescent="0.25">
      <c r="B10">
        <f>(B6/10)^2/9+(B7/10)^2/9</f>
        <v>8.9528120713305882E-3</v>
      </c>
    </row>
    <row r="12" spans="1:4" x14ac:dyDescent="0.25">
      <c r="A12" t="s">
        <v>103</v>
      </c>
      <c r="B12">
        <f>B4-B5</f>
        <v>-1.1999999999999993</v>
      </c>
      <c r="C12" s="5">
        <f>B12/B13</f>
        <v>-1.9353719900536923</v>
      </c>
    </row>
    <row r="13" spans="1:4" x14ac:dyDescent="0.25">
      <c r="B13">
        <f>SQRT(B6/10+B7/10)</f>
        <v>0.62003584125794242</v>
      </c>
    </row>
    <row r="15" spans="1:4" x14ac:dyDescent="0.25">
      <c r="A15" s="30" t="s">
        <v>41</v>
      </c>
    </row>
    <row r="16" spans="1:4" x14ac:dyDescent="0.25">
      <c r="A16" s="30" t="s">
        <v>42</v>
      </c>
    </row>
    <row r="17" spans="1:5" x14ac:dyDescent="0.25">
      <c r="A17" s="30" t="s">
        <v>43</v>
      </c>
    </row>
    <row r="20" spans="1:5" x14ac:dyDescent="0.25">
      <c r="A20" s="30" t="s">
        <v>87</v>
      </c>
      <c r="D20" t="s">
        <v>102</v>
      </c>
    </row>
    <row r="21" spans="1:5" x14ac:dyDescent="0.25">
      <c r="A21" s="30" t="s">
        <v>84</v>
      </c>
    </row>
    <row r="23" spans="1:5" ht="18.75" x14ac:dyDescent="0.35">
      <c r="A23" s="34" t="s">
        <v>85</v>
      </c>
      <c r="E23" s="34" t="s">
        <v>86</v>
      </c>
    </row>
  </sheetData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4"/>
  <sheetViews>
    <sheetView workbookViewId="0"/>
  </sheetViews>
  <sheetFormatPr defaultColWidth="8.85546875" defaultRowHeight="15" x14ac:dyDescent="0.25"/>
  <cols>
    <col min="1" max="1" width="17.42578125" style="6" customWidth="1"/>
    <col min="2" max="2" width="5" style="6" customWidth="1"/>
    <col min="3" max="3" width="21.42578125" style="6" customWidth="1"/>
    <col min="4" max="4" width="5.85546875" customWidth="1"/>
    <col min="5" max="5" width="17.42578125" customWidth="1"/>
    <col min="6" max="6" width="3.42578125" customWidth="1"/>
    <col min="7" max="7" width="4.85546875" customWidth="1"/>
    <col min="8" max="8" width="16.28515625" style="6" customWidth="1"/>
    <col min="9" max="9" width="16.7109375" style="6" customWidth="1"/>
    <col min="10" max="10" width="9.7109375" customWidth="1"/>
  </cols>
  <sheetData>
    <row r="1" spans="1:19" ht="29.25" customHeight="1" x14ac:dyDescent="0.25">
      <c r="A1" s="6" t="s">
        <v>64</v>
      </c>
      <c r="C1" s="6" t="s">
        <v>65</v>
      </c>
      <c r="E1" t="s">
        <v>66</v>
      </c>
      <c r="H1" s="6" t="s">
        <v>67</v>
      </c>
      <c r="I1" s="6" t="s">
        <v>68</v>
      </c>
    </row>
    <row r="2" spans="1:19" x14ac:dyDescent="0.25">
      <c r="A2" s="40">
        <v>6.6220501799999996</v>
      </c>
      <c r="B2" s="6">
        <v>1</v>
      </c>
      <c r="C2" s="41">
        <v>6.1023358859999997</v>
      </c>
      <c r="E2" s="41">
        <v>6.1023358859999997</v>
      </c>
      <c r="F2">
        <v>1</v>
      </c>
      <c r="G2" s="11">
        <v>1</v>
      </c>
      <c r="H2" s="6">
        <v>3</v>
      </c>
      <c r="I2" s="6">
        <v>1</v>
      </c>
      <c r="S2" t="s">
        <v>94</v>
      </c>
    </row>
    <row r="3" spans="1:19" x14ac:dyDescent="0.25">
      <c r="A3" s="40">
        <v>7.0736561179999997</v>
      </c>
      <c r="B3" s="6">
        <v>2</v>
      </c>
      <c r="C3" s="41">
        <v>6.5301310509999997</v>
      </c>
      <c r="E3" s="41">
        <v>6.5301310509999997</v>
      </c>
      <c r="F3">
        <v>2</v>
      </c>
      <c r="G3" s="11">
        <v>2</v>
      </c>
      <c r="H3" s="6">
        <v>4</v>
      </c>
      <c r="I3" s="6">
        <v>2</v>
      </c>
      <c r="S3" t="s">
        <v>95</v>
      </c>
    </row>
    <row r="4" spans="1:19" x14ac:dyDescent="0.25">
      <c r="A4" s="40">
        <v>9.1676403549999996</v>
      </c>
      <c r="B4" s="6">
        <v>3</v>
      </c>
      <c r="C4" s="41">
        <v>7.5258840820000001</v>
      </c>
      <c r="E4" s="40">
        <v>6.6220501799999996</v>
      </c>
      <c r="F4">
        <v>1</v>
      </c>
      <c r="G4" s="17">
        <v>3</v>
      </c>
      <c r="H4" s="6">
        <v>6</v>
      </c>
      <c r="I4" s="6">
        <v>5</v>
      </c>
    </row>
    <row r="5" spans="1:19" x14ac:dyDescent="0.25">
      <c r="A5" s="40">
        <v>11.02301879</v>
      </c>
      <c r="B5" s="6">
        <v>4</v>
      </c>
      <c r="C5" s="41">
        <v>10.03270058</v>
      </c>
      <c r="E5" s="40">
        <v>7.0736561179999997</v>
      </c>
      <c r="F5">
        <v>2</v>
      </c>
      <c r="G5" s="17">
        <v>4</v>
      </c>
      <c r="H5" s="6">
        <v>9</v>
      </c>
      <c r="I5" s="6">
        <v>7</v>
      </c>
    </row>
    <row r="6" spans="1:19" x14ac:dyDescent="0.25">
      <c r="A6" s="40">
        <v>11.192431210000001</v>
      </c>
      <c r="B6" s="6">
        <v>5</v>
      </c>
      <c r="C6" s="41">
        <v>10.903902929999999</v>
      </c>
      <c r="E6" s="41">
        <v>7.5258840820000001</v>
      </c>
      <c r="F6">
        <v>3</v>
      </c>
      <c r="G6" s="11">
        <v>5</v>
      </c>
      <c r="H6" s="6">
        <v>11</v>
      </c>
      <c r="I6" s="6">
        <v>8</v>
      </c>
    </row>
    <row r="7" spans="1:19" x14ac:dyDescent="0.25">
      <c r="A7" s="40">
        <v>14.42371874</v>
      </c>
      <c r="B7" s="6">
        <v>6</v>
      </c>
      <c r="C7" s="41">
        <v>11.1727171</v>
      </c>
      <c r="E7" s="40">
        <v>9.1676403549999996</v>
      </c>
      <c r="F7">
        <v>3</v>
      </c>
      <c r="G7" s="17">
        <v>6</v>
      </c>
      <c r="H7" s="6">
        <v>14</v>
      </c>
      <c r="I7" s="6">
        <v>10</v>
      </c>
    </row>
    <row r="8" spans="1:19" x14ac:dyDescent="0.25">
      <c r="A8" s="40">
        <v>16.126547550000002</v>
      </c>
      <c r="B8" s="6">
        <v>7</v>
      </c>
      <c r="C8" s="41">
        <v>11.84624636</v>
      </c>
      <c r="E8" s="41">
        <v>10.03270058</v>
      </c>
      <c r="F8">
        <v>4</v>
      </c>
      <c r="G8" s="11">
        <v>7</v>
      </c>
      <c r="H8" s="6">
        <v>15</v>
      </c>
      <c r="I8" s="6">
        <v>12</v>
      </c>
    </row>
    <row r="9" spans="1:19" x14ac:dyDescent="0.25">
      <c r="A9" s="40">
        <v>20.272395499999998</v>
      </c>
      <c r="B9" s="6">
        <v>8</v>
      </c>
      <c r="C9" s="41">
        <v>11.898729810000001</v>
      </c>
      <c r="E9" s="41">
        <v>10.903902929999999</v>
      </c>
      <c r="F9">
        <v>5</v>
      </c>
      <c r="G9" s="11">
        <v>8</v>
      </c>
      <c r="H9" s="6">
        <v>18</v>
      </c>
      <c r="I9" s="6">
        <v>13</v>
      </c>
    </row>
    <row r="10" spans="1:19" x14ac:dyDescent="0.25">
      <c r="A10" s="40">
        <v>20.360238320000001</v>
      </c>
      <c r="B10" s="6">
        <v>9</v>
      </c>
      <c r="C10" s="41">
        <v>17.709295310000002</v>
      </c>
      <c r="E10" s="40">
        <v>11.02301879</v>
      </c>
      <c r="F10">
        <v>4</v>
      </c>
      <c r="G10" s="17">
        <v>9</v>
      </c>
      <c r="H10" s="6">
        <v>19</v>
      </c>
      <c r="I10" s="6">
        <v>16</v>
      </c>
    </row>
    <row r="11" spans="1:19" x14ac:dyDescent="0.25">
      <c r="A11" s="40">
        <v>20.736204950000001</v>
      </c>
      <c r="B11" s="6">
        <v>10</v>
      </c>
      <c r="C11" s="41">
        <v>18.606902229999999</v>
      </c>
      <c r="E11" s="41">
        <v>11.1727171</v>
      </c>
      <c r="F11">
        <v>6</v>
      </c>
      <c r="G11" s="11">
        <v>10</v>
      </c>
      <c r="H11" s="6">
        <v>20</v>
      </c>
      <c r="I11" s="6">
        <v>17</v>
      </c>
    </row>
    <row r="12" spans="1:19" x14ac:dyDescent="0.25">
      <c r="E12" s="40">
        <v>11.192431210000001</v>
      </c>
      <c r="F12">
        <v>5</v>
      </c>
      <c r="G12" s="17">
        <v>11</v>
      </c>
      <c r="H12" s="43">
        <f>SUM(H2:H11)</f>
        <v>119</v>
      </c>
      <c r="I12" s="44">
        <f>SUM(I2:I11)</f>
        <v>91</v>
      </c>
    </row>
    <row r="13" spans="1:19" ht="18" x14ac:dyDescent="0.35">
      <c r="C13" s="63" t="s">
        <v>81</v>
      </c>
      <c r="E13" s="41">
        <v>11.84624636</v>
      </c>
      <c r="F13">
        <v>7</v>
      </c>
      <c r="G13" s="11">
        <v>12</v>
      </c>
      <c r="H13" s="6" t="s">
        <v>69</v>
      </c>
      <c r="I13" s="6" t="s">
        <v>70</v>
      </c>
      <c r="K13" s="3" t="s">
        <v>78</v>
      </c>
      <c r="L13" s="1">
        <f>H12-(10*11/2)</f>
        <v>64</v>
      </c>
    </row>
    <row r="14" spans="1:19" ht="18" x14ac:dyDescent="0.35">
      <c r="E14" s="41">
        <v>11.898729810000001</v>
      </c>
      <c r="F14">
        <v>8</v>
      </c>
      <c r="G14" s="11">
        <v>13</v>
      </c>
      <c r="K14" s="3" t="s">
        <v>79</v>
      </c>
      <c r="L14" s="1">
        <f>I12-(10*11/2)</f>
        <v>36</v>
      </c>
    </row>
    <row r="15" spans="1:19" x14ac:dyDescent="0.25">
      <c r="E15" s="40">
        <v>14.42371874</v>
      </c>
      <c r="F15">
        <v>6</v>
      </c>
      <c r="G15" s="17">
        <v>14</v>
      </c>
      <c r="K15" s="3" t="s">
        <v>71</v>
      </c>
      <c r="L15" s="52">
        <f>MIN(L13:L14)</f>
        <v>36</v>
      </c>
    </row>
    <row r="16" spans="1:19" x14ac:dyDescent="0.25">
      <c r="E16" s="40">
        <v>16.126547550000002</v>
      </c>
      <c r="F16">
        <v>7</v>
      </c>
      <c r="G16" s="17">
        <v>15</v>
      </c>
      <c r="K16" s="3"/>
      <c r="L16" s="1"/>
    </row>
    <row r="17" spans="5:15" x14ac:dyDescent="0.25">
      <c r="E17" s="41">
        <v>17.709295310000002</v>
      </c>
      <c r="F17">
        <v>9</v>
      </c>
      <c r="G17" s="11">
        <v>16</v>
      </c>
      <c r="K17" s="51" t="s">
        <v>80</v>
      </c>
      <c r="L17" s="1">
        <f>10*10/2</f>
        <v>50</v>
      </c>
    </row>
    <row r="18" spans="5:15" x14ac:dyDescent="0.25">
      <c r="E18" s="41">
        <v>18.606902229999999</v>
      </c>
      <c r="F18">
        <v>10</v>
      </c>
      <c r="G18" s="11">
        <v>17</v>
      </c>
      <c r="K18" s="51" t="s">
        <v>72</v>
      </c>
      <c r="L18" s="1">
        <f>(10*10*(21)/12)</f>
        <v>175</v>
      </c>
      <c r="N18" s="1">
        <f>SQRT(L18)</f>
        <v>13.228756555322953</v>
      </c>
      <c r="O18" s="30" t="s">
        <v>73</v>
      </c>
    </row>
    <row r="19" spans="5:15" ht="15.75" x14ac:dyDescent="0.25">
      <c r="E19" s="40">
        <v>20.272395499999998</v>
      </c>
      <c r="F19">
        <v>8</v>
      </c>
      <c r="G19" s="17">
        <v>18</v>
      </c>
      <c r="K19" s="49" t="s">
        <v>74</v>
      </c>
      <c r="L19" s="12">
        <f>(L15-L17)/N18</f>
        <v>-1.0583005244258363</v>
      </c>
    </row>
    <row r="20" spans="5:15" ht="15.75" thickBot="1" x14ac:dyDescent="0.3">
      <c r="E20" s="40">
        <v>20.360238320000001</v>
      </c>
      <c r="F20">
        <v>9</v>
      </c>
      <c r="G20" s="17">
        <v>19</v>
      </c>
    </row>
    <row r="21" spans="5:15" ht="15.75" thickBot="1" x14ac:dyDescent="0.3">
      <c r="E21" s="40">
        <v>20.736204950000001</v>
      </c>
      <c r="F21">
        <v>10</v>
      </c>
      <c r="G21" s="17">
        <v>20</v>
      </c>
      <c r="I21" s="46"/>
      <c r="J21" s="47"/>
      <c r="K21" s="48" t="s">
        <v>75</v>
      </c>
    </row>
    <row r="22" spans="5:15" x14ac:dyDescent="0.25">
      <c r="M22" t="s">
        <v>77</v>
      </c>
    </row>
    <row r="23" spans="5:15" x14ac:dyDescent="0.25">
      <c r="I23" s="6" t="s">
        <v>76</v>
      </c>
    </row>
    <row r="24" spans="5:15" x14ac:dyDescent="0.25">
      <c r="I24" s="64" t="s">
        <v>93</v>
      </c>
    </row>
  </sheetData>
  <sortState xmlns:xlrd2="http://schemas.microsoft.com/office/spreadsheetml/2017/richdata2" ref="E2:E21">
    <sortCondition ref="E2"/>
  </sortState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8</vt:i4>
      </vt:variant>
    </vt:vector>
  </HeadingPairs>
  <TitlesOfParts>
    <vt:vector size="14" baseType="lpstr">
      <vt:lpstr>teste normal</vt:lpstr>
      <vt:lpstr>teste F</vt:lpstr>
      <vt:lpstr>teste T</vt:lpstr>
      <vt:lpstr>Planilha1</vt:lpstr>
      <vt:lpstr>smith-satter</vt:lpstr>
      <vt:lpstr>soma ranks</vt:lpstr>
      <vt:lpstr>desvpad</vt:lpstr>
      <vt:lpstr>gl</vt:lpstr>
      <vt:lpstr>media</vt:lpstr>
      <vt:lpstr>media_a</vt:lpstr>
      <vt:lpstr>media_b</vt:lpstr>
      <vt:lpstr>n</vt:lpstr>
      <vt:lpstr>'teste normal'!x1_</vt:lpstr>
      <vt:lpstr>'teste normal'!x1__1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linds</dc:creator>
  <cp:lastModifiedBy>Gian</cp:lastModifiedBy>
  <dcterms:created xsi:type="dcterms:W3CDTF">2016-05-06T11:49:58Z</dcterms:created>
  <dcterms:modified xsi:type="dcterms:W3CDTF">2021-06-26T18:20:36Z</dcterms:modified>
</cp:coreProperties>
</file>