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0003548\OneDrive\jessicaFeitosa\projects\FMU\resources\semestre4\pota\aps\"/>
    </mc:Choice>
  </mc:AlternateContent>
  <bookViews>
    <workbookView xWindow="0" yWindow="0" windowWidth="23040" windowHeight="9192" activeTab="1"/>
  </bookViews>
  <sheets>
    <sheet name="Planilha8" sheetId="8" r:id="rId1"/>
    <sheet name="Planilha1" sheetId="1" r:id="rId2"/>
    <sheet name="5" sheetId="2" r:id="rId3"/>
    <sheet name="10" sheetId="3" r:id="rId4"/>
    <sheet name="50" sheetId="4" r:id="rId5"/>
    <sheet name="100" sheetId="5" r:id="rId6"/>
    <sheet name="1000" sheetId="6" r:id="rId7"/>
    <sheet name="10000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4" i="1" s="1"/>
  <c r="D5" i="1"/>
  <c r="D6" i="1"/>
  <c r="D7" i="1"/>
  <c r="D3" i="1"/>
  <c r="D16" i="1"/>
  <c r="D17" i="1"/>
  <c r="D18" i="1"/>
  <c r="D14" i="1"/>
  <c r="D25" i="1"/>
  <c r="D43" i="1"/>
  <c r="D23" i="1"/>
  <c r="D34" i="1"/>
  <c r="D44" i="1"/>
  <c r="D45" i="1"/>
  <c r="D46" i="1"/>
  <c r="D47" i="1"/>
  <c r="D24" i="1" l="1"/>
  <c r="X34" i="1"/>
  <c r="X35" i="1"/>
  <c r="X36" i="1"/>
  <c r="X37" i="1"/>
  <c r="X33" i="1"/>
  <c r="U34" i="1"/>
  <c r="U35" i="1"/>
  <c r="U36" i="1"/>
  <c r="U37" i="1"/>
  <c r="U33" i="1"/>
  <c r="R34" i="1"/>
  <c r="R35" i="1"/>
  <c r="R36" i="1"/>
  <c r="R37" i="1"/>
  <c r="R33" i="1"/>
  <c r="O25" i="1"/>
  <c r="O26" i="1"/>
  <c r="O27" i="1"/>
  <c r="O28" i="1"/>
  <c r="O24" i="1"/>
  <c r="O33" i="1"/>
  <c r="O34" i="1"/>
  <c r="O35" i="1"/>
  <c r="O36" i="1"/>
  <c r="O37" i="1"/>
  <c r="Z53" i="1"/>
  <c r="Z54" i="1"/>
  <c r="Z55" i="1"/>
  <c r="Z56" i="1"/>
  <c r="Z52" i="1"/>
  <c r="W53" i="1"/>
  <c r="W54" i="1"/>
  <c r="W55" i="1"/>
  <c r="W56" i="1"/>
  <c r="W52" i="1"/>
  <c r="C5" i="2" l="1"/>
  <c r="D9" i="2"/>
  <c r="D8" i="2"/>
  <c r="C8" i="2"/>
  <c r="D7" i="2"/>
  <c r="C7" i="2"/>
  <c r="D6" i="2"/>
  <c r="C6" i="2"/>
  <c r="D5" i="2"/>
  <c r="D26" i="1"/>
  <c r="D27" i="1"/>
</calcChain>
</file>

<file path=xl/sharedStrings.xml><?xml version="1.0" encoding="utf-8"?>
<sst xmlns="http://schemas.openxmlformats.org/spreadsheetml/2006/main" count="118" uniqueCount="16">
  <si>
    <t xml:space="preserve">Bubble Sort </t>
  </si>
  <si>
    <t xml:space="preserve">Insertion Sort </t>
  </si>
  <si>
    <t xml:space="preserve">Selection Sort </t>
  </si>
  <si>
    <t xml:space="preserve">Merge Sort </t>
  </si>
  <si>
    <t xml:space="preserve">Quick Sort </t>
  </si>
  <si>
    <t xml:space="preserve">Tempo (s) </t>
  </si>
  <si>
    <t xml:space="preserve">Comp. </t>
  </si>
  <si>
    <t>Comparações</t>
  </si>
  <si>
    <t>Vetor com Tamanho 5</t>
  </si>
  <si>
    <t>Vetor com Tamanho 10</t>
  </si>
  <si>
    <t>Vetor com Tamanho 50</t>
  </si>
  <si>
    <t>Vetor com Tamanho 100</t>
  </si>
  <si>
    <t>Vetor com Tamanho 10.000</t>
  </si>
  <si>
    <t>Vetor com Tamanho 1.000</t>
  </si>
  <si>
    <t>Vetor com Tamanho 1000</t>
  </si>
  <si>
    <t>Vetor com Tamanho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</si>
</sst>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u/>
      <sz val="9"/>
      <color rgb="FF000000"/>
      <name val="Calibri"/>
      <family val="2"/>
    </font>
    <font>
      <u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/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0" fillId="0" borderId="0" xfId="0" applyNumberFormat="1"/>
    <xf numFmtId="164" fontId="3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9" xfId="0" applyBorder="1"/>
    <xf numFmtId="0" fontId="6" fillId="0" borderId="0" xfId="0" applyFont="1"/>
    <xf numFmtId="0" fontId="7" fillId="0" borderId="10" xfId="0" applyFont="1" applyBorder="1" applyAlignment="1">
      <alignment vertical="center" wrapText="1"/>
    </xf>
    <xf numFmtId="0" fontId="6" fillId="0" borderId="0" xfId="0" applyFont="1" applyBorder="1"/>
    <xf numFmtId="0" fontId="6" fillId="0" borderId="9" xfId="0" applyFont="1" applyBorder="1"/>
    <xf numFmtId="0" fontId="7" fillId="0" borderId="0" xfId="0" applyFont="1" applyBorder="1" applyAlignment="1">
      <alignment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Vetor com Tamanho 10</a:t>
            </a: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pt-BR"/>
          </a:p>
        </c:rich>
      </c:tx>
      <c:layout>
        <c:manualLayout>
          <c:xMode val="edge"/>
          <c:yMode val="edge"/>
          <c:x val="0.20079603903015308"/>
          <c:y val="8.525149190110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7.0771408351026832E-3"/>
                  <c:y val="-4.26439232409382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4CC-4927-A62E-7AD4C29336E7}"/>
                </c:ext>
              </c:extLst>
            </c:dLbl>
            <c:dLbl>
              <c:idx val="3"/>
              <c:layout>
                <c:manualLayout>
                  <c:x val="-3.5385704175514392E-3"/>
                  <c:y val="-3.55366027007819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4CC-4927-A62E-7AD4C29336E7}"/>
                </c:ext>
              </c:extLst>
            </c:dLbl>
            <c:dLbl>
              <c:idx val="4"/>
              <c:layout>
                <c:manualLayout>
                  <c:x val="-3.5385704175514392E-3"/>
                  <c:y val="-3.55366027007818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4CC-4927-A62E-7AD4C2933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Planilha1!$C$14:$C$18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Planilha1!$D$14:$D$18</c:f>
              <c:numCache>
                <c:formatCode>#,##0</c:formatCode>
                <c:ptCount val="5"/>
                <c:pt idx="0">
                  <c:v>483.1</c:v>
                </c:pt>
                <c:pt idx="1">
                  <c:v>17.600000000000001</c:v>
                </c:pt>
                <c:pt idx="2">
                  <c:v>480.2</c:v>
                </c:pt>
                <c:pt idx="3">
                  <c:v>62.1</c:v>
                </c:pt>
                <c:pt idx="4">
                  <c:v>56.7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6B0-938B-8B7C2A2940C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Planilha1!$C$12</c:f>
              <c:strCache>
                <c:ptCount val="1"/>
                <c:pt idx="0">
                  <c:v>Vetor com Tamanho 10</c:v>
                </c:pt>
              </c:strCache>
            </c:strRef>
          </c:cat>
          <c:val>
            <c:numRef>
              <c:f>Planilha1!$D$12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EF8-46B0-938B-8B7C2A2940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4206895"/>
        <c:axId val="1286288991"/>
      </c:barChart>
      <c:catAx>
        <c:axId val="12842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288991"/>
        <c:crosses val="autoZero"/>
        <c:auto val="1"/>
        <c:lblAlgn val="ctr"/>
        <c:lblOffset val="100"/>
        <c:noMultiLvlLbl val="0"/>
      </c:catAx>
      <c:valAx>
        <c:axId val="12862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20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Vetor com Tamanho 5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Planilha1!$C$3:$C$7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Planilha1!$D$3:$D$7</c:f>
              <c:numCache>
                <c:formatCode>#,##0</c:formatCode>
                <c:ptCount val="5"/>
                <c:pt idx="0">
                  <c:v>69.01428571428572</c:v>
                </c:pt>
                <c:pt idx="1">
                  <c:v>8.8000000000000007</c:v>
                </c:pt>
                <c:pt idx="2">
                  <c:v>68.599999999999994</c:v>
                </c:pt>
                <c:pt idx="3">
                  <c:v>8.8714285714285719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0-48B3-9614-C10F027281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6585983"/>
        <c:axId val="1366588063"/>
      </c:barChart>
      <c:catAx>
        <c:axId val="13665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588063"/>
        <c:crosses val="autoZero"/>
        <c:auto val="1"/>
        <c:lblAlgn val="ctr"/>
        <c:lblOffset val="100"/>
        <c:noMultiLvlLbl val="0"/>
      </c:catAx>
      <c:valAx>
        <c:axId val="13665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5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3.5014005602240898E-3"/>
                  <c:y val="-2.65076209410205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C48-495B-9476-02345EFD45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Planilha1!$C$23:$C$27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Planilha1!$D$23:$D$27</c:f>
              <c:numCache>
                <c:formatCode>#,##0</c:formatCode>
                <c:ptCount val="5"/>
                <c:pt idx="0">
                  <c:v>2415.5</c:v>
                </c:pt>
                <c:pt idx="1">
                  <c:v>44</c:v>
                </c:pt>
                <c:pt idx="2">
                  <c:v>2401</c:v>
                </c:pt>
                <c:pt idx="3">
                  <c:v>310.5</c:v>
                </c:pt>
                <c:pt idx="4">
                  <c:v>283.5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5-49F0-90ED-C92EF7ECE1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0346223"/>
        <c:axId val="1377210287"/>
      </c:barChart>
      <c:catAx>
        <c:axId val="11503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210287"/>
        <c:crosses val="autoZero"/>
        <c:auto val="1"/>
        <c:lblAlgn val="ctr"/>
        <c:lblOffset val="100"/>
        <c:noMultiLvlLbl val="0"/>
      </c:catAx>
      <c:valAx>
        <c:axId val="13772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34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4.51321727917472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C4C-4A88-9B29-DDD9823C13C6}"/>
                </c:ext>
              </c:extLst>
            </c:dLbl>
            <c:dLbl>
              <c:idx val="3"/>
              <c:layout>
                <c:manualLayout>
                  <c:x val="3.4940600978335544E-3"/>
                  <c:y val="-3.22372662798194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92C-47A6-8D0B-CC10E797722C}"/>
                </c:ext>
              </c:extLst>
            </c:dLbl>
            <c:dLbl>
              <c:idx val="4"/>
              <c:layout>
                <c:manualLayout>
                  <c:x val="0"/>
                  <c:y val="-3.868471953578348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92C-47A6-8D0B-CC10E79772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Planilha1!$C$33:$C$37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Planilha1!$D$33:$D$37</c:f>
              <c:numCache>
                <c:formatCode>#,##0</c:formatCode>
                <c:ptCount val="5"/>
                <c:pt idx="0">
                  <c:v>4831</c:v>
                </c:pt>
                <c:pt idx="1">
                  <c:v>88</c:v>
                </c:pt>
                <c:pt idx="2">
                  <c:v>4802</c:v>
                </c:pt>
                <c:pt idx="3">
                  <c:v>621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7-4E1E-A548-2CAEB6E242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1363535"/>
        <c:axId val="1341364367"/>
      </c:barChart>
      <c:catAx>
        <c:axId val="13413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364367"/>
        <c:crosses val="autoZero"/>
        <c:auto val="1"/>
        <c:lblAlgn val="ctr"/>
        <c:lblOffset val="100"/>
        <c:noMultiLvlLbl val="0"/>
      </c:catAx>
      <c:valAx>
        <c:axId val="13413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3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1.000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3.4223134839151265E-3"/>
                  <c:y val="-5.809731299927391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0E9-491A-A944-54232824B2AE}"/>
                </c:ext>
              </c:extLst>
            </c:dLbl>
            <c:dLbl>
              <c:idx val="3"/>
              <c:layout>
                <c:manualLayout>
                  <c:x val="-3.4223134839151265E-3"/>
                  <c:y val="-3.63108206245461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0E9-491A-A944-54232824B2AE}"/>
                </c:ext>
              </c:extLst>
            </c:dLbl>
            <c:dLbl>
              <c:idx val="4"/>
              <c:layout>
                <c:manualLayout>
                  <c:x val="-3.4223134839151265E-3"/>
                  <c:y val="-3.63108206245462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0E9-491A-A944-54232824B2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Planilha1!$C$43:$C$47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Planilha1!$D$43:$D$47</c:f>
              <c:numCache>
                <c:formatCode>#,##0</c:formatCode>
                <c:ptCount val="5"/>
                <c:pt idx="0">
                  <c:v>4978200</c:v>
                </c:pt>
                <c:pt idx="1">
                  <c:v>880</c:v>
                </c:pt>
                <c:pt idx="2">
                  <c:v>4908200</c:v>
                </c:pt>
                <c:pt idx="3">
                  <c:v>12103.5</c:v>
                </c:pt>
                <c:pt idx="4">
                  <c:v>14600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2-4F54-97E8-9B78D556B9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3958975"/>
        <c:axId val="1373959391"/>
      </c:barChart>
      <c:catAx>
        <c:axId val="13739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959391"/>
        <c:crosses val="autoZero"/>
        <c:auto val="1"/>
        <c:lblAlgn val="ctr"/>
        <c:lblOffset val="100"/>
        <c:noMultiLvlLbl val="0"/>
      </c:catAx>
      <c:valAx>
        <c:axId val="13739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9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10.000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3.2299741602066592E-3"/>
                  <c:y val="-4.361370716510903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4C5-4824-8D06-1AFCCC4774F8}"/>
                </c:ext>
              </c:extLst>
            </c:dLbl>
            <c:dLbl>
              <c:idx val="3"/>
              <c:layout>
                <c:manualLayout>
                  <c:x val="-6.4599483204134363E-3"/>
                  <c:y val="-3.738317757009357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4C5-4824-8D06-1AFCCC4774F8}"/>
                </c:ext>
              </c:extLst>
            </c:dLbl>
            <c:dLbl>
              <c:idx val="4"/>
              <c:layout>
                <c:manualLayout>
                  <c:x val="-3.2299741602067182E-3"/>
                  <c:y val="-3.73831775700934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4C5-4824-8D06-1AFCCC4774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Planilha1!$C$54:$C$58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Planilha1!$D$54:$D$58</c:f>
              <c:numCache>
                <c:formatCode>#,##0</c:formatCode>
                <c:ptCount val="5"/>
                <c:pt idx="0">
                  <c:v>49782000</c:v>
                </c:pt>
                <c:pt idx="1">
                  <c:v>8800</c:v>
                </c:pt>
                <c:pt idx="2">
                  <c:v>49082000</c:v>
                </c:pt>
                <c:pt idx="3">
                  <c:v>121035</c:v>
                </c:pt>
                <c:pt idx="4">
                  <c:v>146000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B-49C8-9551-A927E5DE33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6920751"/>
        <c:axId val="1286920335"/>
      </c:barChart>
      <c:catAx>
        <c:axId val="12869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920335"/>
        <c:crosses val="autoZero"/>
        <c:auto val="1"/>
        <c:lblAlgn val="ctr"/>
        <c:lblOffset val="100"/>
        <c:noMultiLvlLbl val="0"/>
      </c:catAx>
      <c:valAx>
        <c:axId val="1286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92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10</xdr:row>
      <xdr:rowOff>179070</xdr:rowOff>
    </xdr:from>
    <xdr:to>
      <xdr:col>9</xdr:col>
      <xdr:colOff>640080</xdr:colOff>
      <xdr:row>17</xdr:row>
      <xdr:rowOff>266700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0</xdr:row>
      <xdr:rowOff>186690</xdr:rowOff>
    </xdr:from>
    <xdr:to>
      <xdr:col>10</xdr:col>
      <xdr:colOff>15240</xdr:colOff>
      <xdr:row>9</xdr:row>
      <xdr:rowOff>7620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19</xdr:row>
      <xdr:rowOff>102870</xdr:rowOff>
    </xdr:from>
    <xdr:to>
      <xdr:col>10</xdr:col>
      <xdr:colOff>30480</xdr:colOff>
      <xdr:row>27</xdr:row>
      <xdr:rowOff>129540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594360</xdr:colOff>
      <xdr:row>29</xdr:row>
      <xdr:rowOff>140970</xdr:rowOff>
    </xdr:from>
    <xdr:to>
      <xdr:col>10</xdr:col>
      <xdr:colOff>60960</xdr:colOff>
      <xdr:row>38</xdr:row>
      <xdr:rowOff>38100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548640</xdr:colOff>
      <xdr:row>40</xdr:row>
      <xdr:rowOff>3810</xdr:rowOff>
    </xdr:from>
    <xdr:to>
      <xdr:col>10</xdr:col>
      <xdr:colOff>91440</xdr:colOff>
      <xdr:row>47</xdr:row>
      <xdr:rowOff>175260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579120</xdr:colOff>
      <xdr:row>50</xdr:row>
      <xdr:rowOff>179070</xdr:rowOff>
    </xdr:from>
    <xdr:to>
      <xdr:col>10</xdr:col>
      <xdr:colOff>198120</xdr:colOff>
      <xdr:row>58</xdr:row>
      <xdr:rowOff>83820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65"/>
  <sheetViews>
    <sheetView showGridLines="0" tabSelected="1" topLeftCell="B37" workbookViewId="0">
      <selection activeCell="D15" sqref="D15"/>
    </sheetView>
  </sheetViews>
  <sheetFormatPr defaultRowHeight="14.4" x14ac:dyDescent="0.3"/>
  <cols>
    <col min="4" max="4" width="12.109375" customWidth="1"/>
    <col min="5" max="5" width="10" bestFit="1" customWidth="1"/>
    <col min="6" max="6" width="13" customWidth="1"/>
    <col min="7" max="7" width="10.5546875" customWidth="1"/>
    <col min="10" max="10" width="9.44140625" bestFit="1" customWidth="1"/>
    <col min="11" max="11" width="10.44140625" bestFit="1" customWidth="1"/>
    <col min="12" max="12" width="9.33203125" bestFit="1" customWidth="1"/>
    <col min="13" max="13" width="12" bestFit="1" customWidth="1"/>
    <col min="15" max="15" width="9.88671875" customWidth="1"/>
    <col min="16" max="16" width="9.33203125" bestFit="1" customWidth="1"/>
    <col min="18" max="18" width="10.109375" customWidth="1"/>
    <col min="19" max="19" width="9.6640625" bestFit="1" customWidth="1"/>
    <col min="21" max="21" width="10.88671875" customWidth="1"/>
    <col min="22" max="22" width="12.88671875" customWidth="1"/>
    <col min="23" max="23" width="9.5546875" bestFit="1" customWidth="1"/>
    <col min="24" max="24" width="11.21875" customWidth="1"/>
    <col min="25" max="25" width="11.44140625" customWidth="1"/>
    <col min="26" max="26" width="12.21875" customWidth="1"/>
  </cols>
  <sheetData>
    <row r="1" spans="3:17" ht="15" thickBot="1" x14ac:dyDescent="0.35"/>
    <row r="2" spans="3:17" ht="15" thickBot="1" x14ac:dyDescent="0.35">
      <c r="C2" s="37" t="s">
        <v>8</v>
      </c>
      <c r="D2" s="38"/>
    </row>
    <row r="3" spans="3:17" ht="15" thickBot="1" x14ac:dyDescent="0.35">
      <c r="C3" s="2" t="s">
        <v>0</v>
      </c>
      <c r="D3" s="32">
        <f>D14/7</f>
        <v>69.01428571428572</v>
      </c>
    </row>
    <row r="4" spans="3:17" ht="24.6" thickBot="1" x14ac:dyDescent="0.35">
      <c r="C4" s="2" t="s">
        <v>1</v>
      </c>
      <c r="D4" s="32">
        <f>D15/2</f>
        <v>8.8000000000000007</v>
      </c>
    </row>
    <row r="5" spans="3:17" ht="24.6" thickBot="1" x14ac:dyDescent="0.35">
      <c r="C5" s="2" t="s">
        <v>2</v>
      </c>
      <c r="D5" s="32">
        <f t="shared" ref="D4:D7" si="0">D16/7</f>
        <v>68.599999999999994</v>
      </c>
    </row>
    <row r="6" spans="3:17" ht="15" thickBot="1" x14ac:dyDescent="0.35">
      <c r="C6" s="3" t="s">
        <v>3</v>
      </c>
      <c r="D6" s="32">
        <f t="shared" si="0"/>
        <v>8.8714285714285719</v>
      </c>
      <c r="K6" s="24"/>
    </row>
    <row r="7" spans="3:17" ht="15" thickBot="1" x14ac:dyDescent="0.35">
      <c r="C7" s="5" t="s">
        <v>4</v>
      </c>
      <c r="D7" s="32">
        <f t="shared" si="0"/>
        <v>8.1</v>
      </c>
    </row>
    <row r="8" spans="3:17" x14ac:dyDescent="0.3">
      <c r="C8" s="30"/>
      <c r="D8" s="31"/>
    </row>
    <row r="9" spans="3:17" x14ac:dyDescent="0.3">
      <c r="C9" s="30"/>
      <c r="D9" s="31"/>
    </row>
    <row r="11" spans="3:17" ht="15" thickBot="1" x14ac:dyDescent="0.35"/>
    <row r="12" spans="3:17" ht="15" thickBot="1" x14ac:dyDescent="0.35">
      <c r="C12" s="37" t="s">
        <v>9</v>
      </c>
      <c r="D12" s="38"/>
      <c r="E12" s="24"/>
      <c r="F12" s="24"/>
    </row>
    <row r="13" spans="3:17" ht="15" customHeight="1" thickBot="1" x14ac:dyDescent="0.35">
      <c r="C13" s="1"/>
      <c r="D13" s="1" t="s">
        <v>7</v>
      </c>
      <c r="E13" s="25"/>
      <c r="F13" s="26"/>
    </row>
    <row r="14" spans="3:17" ht="15" customHeight="1" thickBot="1" x14ac:dyDescent="0.35">
      <c r="C14" s="2" t="s">
        <v>0</v>
      </c>
      <c r="D14" s="32">
        <f>D33/10</f>
        <v>483.1</v>
      </c>
      <c r="E14" s="27"/>
      <c r="F14" s="28"/>
      <c r="G14" s="22"/>
      <c r="O14" s="36">
        <v>100</v>
      </c>
      <c r="P14" s="34"/>
      <c r="Q14" s="35"/>
    </row>
    <row r="15" spans="3:17" ht="24.6" thickBot="1" x14ac:dyDescent="0.35">
      <c r="C15" s="2" t="s">
        <v>1</v>
      </c>
      <c r="D15" s="32">
        <f>D34/5</f>
        <v>17.600000000000001</v>
      </c>
      <c r="E15" s="24"/>
      <c r="F15" s="24"/>
      <c r="O15" s="6"/>
      <c r="P15" s="6" t="s">
        <v>5</v>
      </c>
      <c r="Q15" s="6" t="s">
        <v>6</v>
      </c>
    </row>
    <row r="16" spans="3:17" ht="24.6" thickBot="1" x14ac:dyDescent="0.35">
      <c r="C16" s="2" t="s">
        <v>2</v>
      </c>
      <c r="D16" s="32">
        <f>D35/10</f>
        <v>480.2</v>
      </c>
      <c r="E16" s="24"/>
      <c r="F16" s="29"/>
      <c r="G16" s="20"/>
      <c r="O16" s="7" t="s">
        <v>0</v>
      </c>
      <c r="P16" s="8">
        <v>2.3599999999999999E-4</v>
      </c>
      <c r="Q16" s="32">
        <v>4950</v>
      </c>
    </row>
    <row r="17" spans="3:24" ht="24.6" thickBot="1" x14ac:dyDescent="0.35">
      <c r="C17" s="3" t="s">
        <v>3</v>
      </c>
      <c r="D17" s="32">
        <f t="shared" ref="D15:D18" si="1">D36/10</f>
        <v>62.1</v>
      </c>
      <c r="E17" s="24"/>
      <c r="F17" s="29"/>
      <c r="G17" s="20"/>
      <c r="O17" s="7" t="s">
        <v>1</v>
      </c>
      <c r="P17" s="8">
        <v>1.75E-4</v>
      </c>
      <c r="Q17" s="32">
        <v>99</v>
      </c>
    </row>
    <row r="18" spans="3:24" ht="24.6" thickBot="1" x14ac:dyDescent="0.35">
      <c r="C18" s="5" t="s">
        <v>4</v>
      </c>
      <c r="D18" s="32">
        <f t="shared" si="1"/>
        <v>56.7</v>
      </c>
      <c r="F18" s="20"/>
      <c r="G18" s="20"/>
      <c r="O18" s="7" t="s">
        <v>2</v>
      </c>
      <c r="P18" s="8">
        <v>1.951E-4</v>
      </c>
      <c r="Q18" s="32">
        <v>4950</v>
      </c>
    </row>
    <row r="19" spans="3:24" ht="15" thickBot="1" x14ac:dyDescent="0.35">
      <c r="F19" s="20"/>
      <c r="G19" s="20"/>
      <c r="O19" s="9" t="s">
        <v>3</v>
      </c>
      <c r="P19" s="10">
        <v>7.2000000000000002E-5</v>
      </c>
      <c r="Q19" s="32">
        <v>659.6</v>
      </c>
    </row>
    <row r="20" spans="3:24" ht="15" thickBot="1" x14ac:dyDescent="0.35">
      <c r="G20" s="20"/>
      <c r="O20" s="11" t="s">
        <v>4</v>
      </c>
      <c r="P20" s="12">
        <v>3.1696999999999998E-5</v>
      </c>
      <c r="Q20" s="32">
        <v>641.1</v>
      </c>
    </row>
    <row r="21" spans="3:24" ht="15" customHeight="1" thickBot="1" x14ac:dyDescent="0.35">
      <c r="C21" s="37" t="s">
        <v>10</v>
      </c>
      <c r="D21" s="38"/>
    </row>
    <row r="22" spans="3:24" ht="15" customHeight="1" thickBot="1" x14ac:dyDescent="0.35">
      <c r="C22" s="1"/>
      <c r="D22" s="1" t="s">
        <v>7</v>
      </c>
      <c r="E22" s="22"/>
      <c r="F22" s="21"/>
      <c r="N22" s="37" t="s">
        <v>15</v>
      </c>
      <c r="O22" s="38"/>
    </row>
    <row r="23" spans="3:24" ht="15" customHeight="1" thickBot="1" x14ac:dyDescent="0.35">
      <c r="C23" s="2" t="s">
        <v>0</v>
      </c>
      <c r="D23" s="32">
        <f>D33/2</f>
        <v>2415.5</v>
      </c>
      <c r="E23" s="23"/>
      <c r="N23" s="1"/>
      <c r="O23" s="1" t="s">
        <v>7</v>
      </c>
    </row>
    <row r="24" spans="3:24" ht="24.6" thickBot="1" x14ac:dyDescent="0.35">
      <c r="C24" s="2" t="s">
        <v>1</v>
      </c>
      <c r="D24" s="32">
        <f>D34/2</f>
        <v>44</v>
      </c>
      <c r="L24" s="18"/>
      <c r="N24" s="2" t="s">
        <v>0</v>
      </c>
      <c r="O24" s="32">
        <f>O33/100</f>
        <v>2475</v>
      </c>
    </row>
    <row r="25" spans="3:24" ht="24.6" thickBot="1" x14ac:dyDescent="0.35">
      <c r="C25" s="2" t="s">
        <v>2</v>
      </c>
      <c r="D25" s="32">
        <f>D35/2</f>
        <v>2401</v>
      </c>
      <c r="N25" s="2" t="s">
        <v>1</v>
      </c>
      <c r="O25" s="32">
        <f t="shared" ref="O25:O28" si="2">O34/100</f>
        <v>49.5</v>
      </c>
    </row>
    <row r="26" spans="3:24" ht="24.6" thickBot="1" x14ac:dyDescent="0.35">
      <c r="C26" s="3" t="s">
        <v>3</v>
      </c>
      <c r="D26" s="32">
        <f>D36/2</f>
        <v>310.5</v>
      </c>
      <c r="N26" s="2" t="s">
        <v>2</v>
      </c>
      <c r="O26" s="32">
        <f t="shared" si="2"/>
        <v>2475</v>
      </c>
    </row>
    <row r="27" spans="3:24" ht="15" thickBot="1" x14ac:dyDescent="0.35">
      <c r="C27" s="5" t="s">
        <v>4</v>
      </c>
      <c r="D27" s="32">
        <f>D37/2</f>
        <v>283.5</v>
      </c>
      <c r="N27" s="3" t="s">
        <v>3</v>
      </c>
      <c r="O27" s="32">
        <f t="shared" si="2"/>
        <v>329.8</v>
      </c>
    </row>
    <row r="28" spans="3:24" ht="15" thickBot="1" x14ac:dyDescent="0.35">
      <c r="N28" s="5" t="s">
        <v>4</v>
      </c>
      <c r="O28" s="32">
        <f t="shared" si="2"/>
        <v>320.55</v>
      </c>
    </row>
    <row r="30" spans="3:24" ht="15" thickBot="1" x14ac:dyDescent="0.35"/>
    <row r="31" spans="3:24" ht="15" thickBot="1" x14ac:dyDescent="0.35">
      <c r="C31" s="37" t="s">
        <v>11</v>
      </c>
      <c r="D31" s="38"/>
      <c r="N31" s="37" t="s">
        <v>11</v>
      </c>
      <c r="O31" s="38"/>
      <c r="Q31" s="37" t="s">
        <v>10</v>
      </c>
      <c r="R31" s="38"/>
      <c r="T31" s="37" t="s">
        <v>9</v>
      </c>
      <c r="U31" s="38"/>
      <c r="W31" s="37" t="s">
        <v>8</v>
      </c>
      <c r="X31" s="38"/>
    </row>
    <row r="32" spans="3:24" ht="24.6" thickBot="1" x14ac:dyDescent="0.35">
      <c r="C32" s="1"/>
      <c r="D32" s="1" t="s">
        <v>7</v>
      </c>
      <c r="N32" s="1"/>
      <c r="O32" s="1" t="s">
        <v>7</v>
      </c>
      <c r="Q32" s="1"/>
      <c r="R32" s="1" t="s">
        <v>7</v>
      </c>
      <c r="T32" s="1"/>
      <c r="U32" s="1" t="s">
        <v>7</v>
      </c>
      <c r="W32" s="1"/>
      <c r="X32" s="1" t="s">
        <v>7</v>
      </c>
    </row>
    <row r="33" spans="3:24" ht="15" thickBot="1" x14ac:dyDescent="0.35">
      <c r="C33" s="2" t="s">
        <v>0</v>
      </c>
      <c r="D33" s="32">
        <v>4831</v>
      </c>
      <c r="N33" s="2" t="s">
        <v>0</v>
      </c>
      <c r="O33" s="32">
        <f>Q16*50</f>
        <v>247500</v>
      </c>
      <c r="Q33" s="2" t="s">
        <v>0</v>
      </c>
      <c r="R33" s="32">
        <f>O24*50</f>
        <v>123750</v>
      </c>
      <c r="T33" s="2" t="s">
        <v>0</v>
      </c>
      <c r="U33" s="32">
        <f>O24*10</f>
        <v>24750</v>
      </c>
      <c r="W33" s="2" t="s">
        <v>0</v>
      </c>
      <c r="X33" s="32">
        <f>O24*5</f>
        <v>12375</v>
      </c>
    </row>
    <row r="34" spans="3:24" ht="24.6" thickBot="1" x14ac:dyDescent="0.35">
      <c r="C34" s="2" t="s">
        <v>1</v>
      </c>
      <c r="D34" s="32">
        <f t="shared" ref="D34:D37" si="3">D44/10</f>
        <v>88</v>
      </c>
      <c r="E34" s="22"/>
      <c r="N34" s="2" t="s">
        <v>1</v>
      </c>
      <c r="O34" s="32">
        <f t="shared" ref="O34:O37" si="4">Q17*50</f>
        <v>4950</v>
      </c>
      <c r="Q34" s="2" t="s">
        <v>1</v>
      </c>
      <c r="R34" s="32">
        <f t="shared" ref="R34:R37" si="5">O25*50</f>
        <v>2475</v>
      </c>
      <c r="T34" s="2" t="s">
        <v>1</v>
      </c>
      <c r="U34" s="32">
        <f t="shared" ref="U34:U37" si="6">O25*10</f>
        <v>495</v>
      </c>
      <c r="W34" s="2" t="s">
        <v>1</v>
      </c>
      <c r="X34" s="32">
        <f t="shared" ref="X34:X37" si="7">O25*5</f>
        <v>247.5</v>
      </c>
    </row>
    <row r="35" spans="3:24" ht="24.6" thickBot="1" x14ac:dyDescent="0.35">
      <c r="C35" s="2" t="s">
        <v>2</v>
      </c>
      <c r="D35" s="32">
        <v>4802</v>
      </c>
      <c r="E35" s="23"/>
      <c r="N35" s="2" t="s">
        <v>2</v>
      </c>
      <c r="O35" s="32">
        <f t="shared" si="4"/>
        <v>247500</v>
      </c>
      <c r="Q35" s="2" t="s">
        <v>2</v>
      </c>
      <c r="R35" s="32">
        <f t="shared" si="5"/>
        <v>123750</v>
      </c>
      <c r="T35" s="2" t="s">
        <v>2</v>
      </c>
      <c r="U35" s="32">
        <f t="shared" si="6"/>
        <v>24750</v>
      </c>
      <c r="W35" s="2" t="s">
        <v>2</v>
      </c>
      <c r="X35" s="32">
        <f t="shared" si="7"/>
        <v>12375</v>
      </c>
    </row>
    <row r="36" spans="3:24" ht="15" thickBot="1" x14ac:dyDescent="0.35">
      <c r="C36" s="3" t="s">
        <v>3</v>
      </c>
      <c r="D36" s="32">
        <v>621</v>
      </c>
      <c r="N36" s="3" t="s">
        <v>3</v>
      </c>
      <c r="O36" s="32">
        <f t="shared" si="4"/>
        <v>32980</v>
      </c>
      <c r="Q36" s="3" t="s">
        <v>3</v>
      </c>
      <c r="R36" s="32">
        <f t="shared" si="5"/>
        <v>16490</v>
      </c>
      <c r="T36" s="3" t="s">
        <v>3</v>
      </c>
      <c r="U36" s="32">
        <f t="shared" si="6"/>
        <v>3298</v>
      </c>
      <c r="W36" s="3" t="s">
        <v>3</v>
      </c>
      <c r="X36" s="32">
        <f t="shared" si="7"/>
        <v>1649</v>
      </c>
    </row>
    <row r="37" spans="3:24" ht="15" thickBot="1" x14ac:dyDescent="0.35">
      <c r="C37" s="5" t="s">
        <v>4</v>
      </c>
      <c r="D37" s="32">
        <v>567</v>
      </c>
      <c r="N37" s="5" t="s">
        <v>4</v>
      </c>
      <c r="O37" s="32">
        <f t="shared" si="4"/>
        <v>32055</v>
      </c>
      <c r="P37" s="21"/>
      <c r="Q37" s="5" t="s">
        <v>4</v>
      </c>
      <c r="R37" s="32">
        <f t="shared" si="5"/>
        <v>16027.5</v>
      </c>
      <c r="T37" s="5" t="s">
        <v>4</v>
      </c>
      <c r="U37" s="32">
        <f t="shared" si="6"/>
        <v>3205.5</v>
      </c>
      <c r="W37" s="5" t="s">
        <v>4</v>
      </c>
      <c r="X37" s="32">
        <f t="shared" si="7"/>
        <v>1602.75</v>
      </c>
    </row>
    <row r="40" spans="3:24" ht="15" thickBot="1" x14ac:dyDescent="0.35">
      <c r="C40" s="30"/>
      <c r="D40" s="31"/>
    </row>
    <row r="41" spans="3:24" ht="15" thickBot="1" x14ac:dyDescent="0.35">
      <c r="C41" s="37" t="s">
        <v>13</v>
      </c>
      <c r="D41" s="38"/>
    </row>
    <row r="42" spans="3:24" ht="15" thickBot="1" x14ac:dyDescent="0.35">
      <c r="C42" s="1"/>
      <c r="D42" s="1" t="s">
        <v>7</v>
      </c>
    </row>
    <row r="43" spans="3:24" ht="15" thickBot="1" x14ac:dyDescent="0.35">
      <c r="C43" s="2" t="s">
        <v>0</v>
      </c>
      <c r="D43" s="32">
        <f>D54/10</f>
        <v>4978200</v>
      </c>
    </row>
    <row r="44" spans="3:24" ht="24.6" thickBot="1" x14ac:dyDescent="0.35">
      <c r="C44" s="2" t="s">
        <v>1</v>
      </c>
      <c r="D44" s="32">
        <f t="shared" ref="D44:D47" si="8">D55/10</f>
        <v>880</v>
      </c>
    </row>
    <row r="45" spans="3:24" ht="24.6" thickBot="1" x14ac:dyDescent="0.35">
      <c r="C45" s="2" t="s">
        <v>2</v>
      </c>
      <c r="D45" s="32">
        <f t="shared" si="8"/>
        <v>4908200</v>
      </c>
      <c r="E45" s="22"/>
      <c r="F45" s="21"/>
    </row>
    <row r="46" spans="3:24" ht="15" thickBot="1" x14ac:dyDescent="0.35">
      <c r="C46" s="3" t="s">
        <v>3</v>
      </c>
      <c r="D46" s="32">
        <f t="shared" si="8"/>
        <v>12103.5</v>
      </c>
    </row>
    <row r="47" spans="3:24" ht="15" thickBot="1" x14ac:dyDescent="0.35">
      <c r="C47" s="5" t="s">
        <v>4</v>
      </c>
      <c r="D47" s="32">
        <f t="shared" si="8"/>
        <v>14600</v>
      </c>
      <c r="H47" s="21"/>
    </row>
    <row r="49" spans="3:26" ht="15" thickBot="1" x14ac:dyDescent="0.35"/>
    <row r="50" spans="3:26" ht="15" customHeight="1" thickBot="1" x14ac:dyDescent="0.35">
      <c r="M50" s="33">
        <v>1000</v>
      </c>
      <c r="N50" s="34"/>
      <c r="O50" s="35"/>
      <c r="Q50" s="33">
        <v>10000</v>
      </c>
      <c r="R50" s="34"/>
      <c r="S50" s="35"/>
      <c r="V50" s="37" t="s">
        <v>12</v>
      </c>
      <c r="W50" s="38"/>
      <c r="Y50" s="37" t="s">
        <v>14</v>
      </c>
      <c r="Z50" s="38"/>
    </row>
    <row r="51" spans="3:26" ht="24.6" thickBot="1" x14ac:dyDescent="0.35">
      <c r="M51" s="6"/>
      <c r="N51" s="6" t="s">
        <v>5</v>
      </c>
      <c r="O51" s="6" t="s">
        <v>6</v>
      </c>
      <c r="Q51" s="6"/>
      <c r="R51" s="6" t="s">
        <v>5</v>
      </c>
      <c r="S51" s="6" t="s">
        <v>6</v>
      </c>
      <c r="V51" s="1"/>
      <c r="W51" s="1" t="s">
        <v>7</v>
      </c>
      <c r="Y51" s="1"/>
      <c r="Z51" s="1" t="s">
        <v>7</v>
      </c>
    </row>
    <row r="52" spans="3:26" ht="15" thickBot="1" x14ac:dyDescent="0.35">
      <c r="C52" s="37" t="s">
        <v>12</v>
      </c>
      <c r="D52" s="38"/>
      <c r="M52" s="7" t="s">
        <v>0</v>
      </c>
      <c r="N52" s="13">
        <v>7.8604E-3</v>
      </c>
      <c r="O52" s="32">
        <v>499500</v>
      </c>
      <c r="Q52" s="7" t="s">
        <v>0</v>
      </c>
      <c r="R52" s="16">
        <v>0.76492559999999998</v>
      </c>
      <c r="S52" s="32">
        <v>49995000</v>
      </c>
      <c r="V52" s="2" t="s">
        <v>0</v>
      </c>
      <c r="W52" s="32">
        <f>S52*50</f>
        <v>2499750000</v>
      </c>
      <c r="Y52" s="2" t="s">
        <v>0</v>
      </c>
      <c r="Z52" s="32">
        <f>O52*50</f>
        <v>24975000</v>
      </c>
    </row>
    <row r="53" spans="3:26" ht="24.6" thickBot="1" x14ac:dyDescent="0.35">
      <c r="C53" s="1"/>
      <c r="D53" s="1" t="s">
        <v>7</v>
      </c>
      <c r="E53" s="22"/>
      <c r="F53" s="21"/>
      <c r="M53" s="7" t="s">
        <v>1</v>
      </c>
      <c r="N53" s="14">
        <v>2.4474000000000002E-3</v>
      </c>
      <c r="O53" s="32">
        <v>999</v>
      </c>
      <c r="Q53" s="7" t="s">
        <v>1</v>
      </c>
      <c r="R53" s="17">
        <v>0.22561500000000001</v>
      </c>
      <c r="S53" s="32">
        <v>9999</v>
      </c>
      <c r="V53" s="2" t="s">
        <v>1</v>
      </c>
      <c r="W53" s="32">
        <f t="shared" ref="W53:W56" si="9">S53*50</f>
        <v>499950</v>
      </c>
      <c r="Y53" s="2" t="s">
        <v>1</v>
      </c>
      <c r="Z53" s="32">
        <f t="shared" ref="Z53:Z56" si="10">O53*50</f>
        <v>49950</v>
      </c>
    </row>
    <row r="54" spans="3:26" ht="24.6" thickBot="1" x14ac:dyDescent="0.35">
      <c r="C54" s="2" t="s">
        <v>0</v>
      </c>
      <c r="D54" s="32">
        <v>49782000</v>
      </c>
      <c r="M54" s="7" t="s">
        <v>2</v>
      </c>
      <c r="N54" s="14">
        <v>4.4346000000000003E-3</v>
      </c>
      <c r="O54" s="32">
        <v>499500</v>
      </c>
      <c r="Q54" s="7" t="s">
        <v>2</v>
      </c>
      <c r="R54" s="17">
        <v>0.36082399999999998</v>
      </c>
      <c r="S54" s="32">
        <v>49995000</v>
      </c>
      <c r="V54" s="2" t="s">
        <v>2</v>
      </c>
      <c r="W54" s="32">
        <f t="shared" si="9"/>
        <v>2499750000</v>
      </c>
      <c r="Y54" s="2" t="s">
        <v>2</v>
      </c>
      <c r="Z54" s="32">
        <f t="shared" si="10"/>
        <v>24975000</v>
      </c>
    </row>
    <row r="55" spans="3:26" ht="24.6" thickBot="1" x14ac:dyDescent="0.35">
      <c r="C55" s="2" t="s">
        <v>1</v>
      </c>
      <c r="D55" s="32">
        <v>8800</v>
      </c>
      <c r="M55" s="9" t="s">
        <v>3</v>
      </c>
      <c r="N55" s="15">
        <v>7.3399999999999995E-4</v>
      </c>
      <c r="O55" s="32">
        <v>9643.5</v>
      </c>
      <c r="Q55" s="9" t="s">
        <v>3</v>
      </c>
      <c r="R55" s="17">
        <v>6.1850000000000004E-3</v>
      </c>
      <c r="S55" s="32">
        <v>132011.1</v>
      </c>
      <c r="V55" s="3" t="s">
        <v>3</v>
      </c>
      <c r="W55" s="32">
        <f t="shared" si="9"/>
        <v>6600555</v>
      </c>
      <c r="Y55" s="3" t="s">
        <v>3</v>
      </c>
      <c r="Z55" s="32">
        <f t="shared" si="10"/>
        <v>482175</v>
      </c>
    </row>
    <row r="56" spans="3:26" ht="24.6" thickBot="1" x14ac:dyDescent="0.35">
      <c r="C56" s="2" t="s">
        <v>2</v>
      </c>
      <c r="D56" s="32">
        <v>49082000</v>
      </c>
      <c r="M56" s="11" t="s">
        <v>4</v>
      </c>
      <c r="N56" s="14">
        <v>0.19488710000000001</v>
      </c>
      <c r="O56" s="32">
        <v>10592.7</v>
      </c>
      <c r="Q56" s="11" t="s">
        <v>4</v>
      </c>
      <c r="R56" s="17">
        <v>0.1867259</v>
      </c>
      <c r="S56" s="32">
        <v>158055</v>
      </c>
      <c r="V56" s="5" t="s">
        <v>4</v>
      </c>
      <c r="W56" s="32">
        <f t="shared" si="9"/>
        <v>7902750</v>
      </c>
      <c r="Y56" s="5" t="s">
        <v>4</v>
      </c>
      <c r="Z56" s="32">
        <f t="shared" si="10"/>
        <v>529635</v>
      </c>
    </row>
    <row r="57" spans="3:26" ht="15" thickBot="1" x14ac:dyDescent="0.35">
      <c r="C57" s="3" t="s">
        <v>3</v>
      </c>
      <c r="D57" s="32">
        <v>121035</v>
      </c>
    </row>
    <row r="58" spans="3:26" ht="15" thickBot="1" x14ac:dyDescent="0.35">
      <c r="C58" s="5" t="s">
        <v>4</v>
      </c>
      <c r="D58" s="32">
        <v>146000</v>
      </c>
    </row>
    <row r="62" spans="3:26" x14ac:dyDescent="0.3">
      <c r="Y62" s="24"/>
    </row>
    <row r="65" spans="12:12" x14ac:dyDescent="0.3">
      <c r="L65" s="24"/>
    </row>
  </sheetData>
  <mergeCells count="16">
    <mergeCell ref="C52:D52"/>
    <mergeCell ref="C2:D2"/>
    <mergeCell ref="C12:D12"/>
    <mergeCell ref="C21:D21"/>
    <mergeCell ref="C31:D31"/>
    <mergeCell ref="C41:D41"/>
    <mergeCell ref="M50:O50"/>
    <mergeCell ref="Q50:S50"/>
    <mergeCell ref="O14:Q14"/>
    <mergeCell ref="V50:W50"/>
    <mergeCell ref="Y50:Z50"/>
    <mergeCell ref="N31:O31"/>
    <mergeCell ref="Q31:R31"/>
    <mergeCell ref="T31:U31"/>
    <mergeCell ref="W31:X31"/>
    <mergeCell ref="N22:O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G18" sqref="G18"/>
    </sheetView>
  </sheetViews>
  <sheetFormatPr defaultRowHeight="14.4" x14ac:dyDescent="0.3"/>
  <cols>
    <col min="3" max="3" width="9" bestFit="1" customWidth="1"/>
  </cols>
  <sheetData>
    <row r="2" spans="2:4" ht="15" thickBot="1" x14ac:dyDescent="0.35"/>
    <row r="3" spans="2:4" ht="15" thickBot="1" x14ac:dyDescent="0.35">
      <c r="B3" s="37">
        <v>5</v>
      </c>
      <c r="C3" s="39"/>
      <c r="D3" s="38"/>
    </row>
    <row r="4" spans="2:4" ht="15" thickBot="1" x14ac:dyDescent="0.35">
      <c r="B4" s="1"/>
      <c r="C4" s="1" t="s">
        <v>5</v>
      </c>
      <c r="D4" s="1" t="s">
        <v>6</v>
      </c>
    </row>
    <row r="5" spans="2:4" ht="15" thickBot="1" x14ac:dyDescent="0.35">
      <c r="B5" s="2" t="s">
        <v>0</v>
      </c>
      <c r="C5" s="4">
        <f>G5/2</f>
        <v>0</v>
      </c>
      <c r="D5" s="19">
        <f>H5/2</f>
        <v>0</v>
      </c>
    </row>
    <row r="6" spans="2:4" ht="24.6" thickBot="1" x14ac:dyDescent="0.35">
      <c r="B6" s="2" t="s">
        <v>1</v>
      </c>
      <c r="C6" s="4">
        <f t="shared" ref="C6:D9" si="0">G6/2</f>
        <v>0</v>
      </c>
      <c r="D6" s="19">
        <f t="shared" si="0"/>
        <v>0</v>
      </c>
    </row>
    <row r="7" spans="2:4" ht="24.6" thickBot="1" x14ac:dyDescent="0.35">
      <c r="B7" s="2" t="s">
        <v>2</v>
      </c>
      <c r="C7" s="4">
        <f t="shared" si="0"/>
        <v>0</v>
      </c>
      <c r="D7" s="19">
        <f t="shared" si="0"/>
        <v>0</v>
      </c>
    </row>
    <row r="8" spans="2:4" ht="15" thickBot="1" x14ac:dyDescent="0.35">
      <c r="B8" s="3" t="s">
        <v>3</v>
      </c>
      <c r="C8" s="4">
        <f t="shared" si="0"/>
        <v>0</v>
      </c>
      <c r="D8" s="19">
        <f t="shared" si="0"/>
        <v>0</v>
      </c>
    </row>
    <row r="9" spans="2:4" ht="15" thickBot="1" x14ac:dyDescent="0.35">
      <c r="B9" s="5" t="s">
        <v>4</v>
      </c>
      <c r="C9" s="4">
        <v>7.9425000000000006E-5</v>
      </c>
      <c r="D9" s="19">
        <f t="shared" si="0"/>
        <v>0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Planilha8</vt:lpstr>
      <vt:lpstr>Planilha1</vt:lpstr>
      <vt:lpstr>5</vt:lpstr>
      <vt:lpstr>10</vt:lpstr>
      <vt:lpstr>50</vt:lpstr>
      <vt:lpstr>100</vt:lpstr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Arklok</dc:creator>
  <cp:lastModifiedBy>Arklok</cp:lastModifiedBy>
  <dcterms:created xsi:type="dcterms:W3CDTF">2021-05-27T01:57:45Z</dcterms:created>
  <dcterms:modified xsi:type="dcterms:W3CDTF">2021-05-27T22:32:24Z</dcterms:modified>
</cp:coreProperties>
</file>