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h\OneDrive\Documents\Programming\PycharmProjects\NFDataAnalysis\"/>
    </mc:Choice>
  </mc:AlternateContent>
  <xr:revisionPtr revIDLastSave="0" documentId="8_{2903F18F-3A56-41F5-BE52-A52DDD30F3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6" i="1"/>
  <c r="K7" i="1"/>
  <c r="K8" i="1"/>
  <c r="K9" i="1"/>
  <c r="K10" i="1"/>
  <c r="K5" i="1"/>
  <c r="K4" i="1"/>
  <c r="J11" i="1"/>
  <c r="J6" i="1"/>
  <c r="J7" i="1"/>
  <c r="J8" i="1"/>
  <c r="J9" i="1"/>
  <c r="J10" i="1"/>
  <c r="J5" i="1"/>
  <c r="C10" i="1"/>
  <c r="C8" i="1"/>
  <c r="J4" i="1"/>
</calcChain>
</file>

<file path=xl/sharedStrings.xml><?xml version="1.0" encoding="utf-8"?>
<sst xmlns="http://schemas.openxmlformats.org/spreadsheetml/2006/main" count="41" uniqueCount="33">
  <si>
    <t>Source 3</t>
  </si>
  <si>
    <t>Source 4</t>
  </si>
  <si>
    <t>Source 5</t>
  </si>
  <si>
    <t>Source 6</t>
  </si>
  <si>
    <t>Avg</t>
  </si>
  <si>
    <t>Std</t>
  </si>
  <si>
    <t>Source -&gt;</t>
  </si>
  <si>
    <t>https://www.researchgate.net/publication/259368776_Kathiresan_M_Manisekar_K_And_Manikandan_V_Performance_analysis_of_fiber_metal_laminated_thin_conical_frusta_under_axial_compression_Composite_Structures_94_2012_3510-3519</t>
  </si>
  <si>
    <t>M. Kathiresan</t>
  </si>
  <si>
    <t>URL -&gt;</t>
  </si>
  <si>
    <t>URL3</t>
  </si>
  <si>
    <t>URL4</t>
  </si>
  <si>
    <t>URL5</t>
  </si>
  <si>
    <t>URL6</t>
  </si>
  <si>
    <t>Density [kg/m^3]</t>
  </si>
  <si>
    <t>T Strength [MPa]</t>
  </si>
  <si>
    <t>C Strength  [MPa]</t>
  </si>
  <si>
    <t>Fibre Volume [%]</t>
  </si>
  <si>
    <t>-</t>
  </si>
  <si>
    <t>Stiffness [GPa]</t>
  </si>
  <si>
    <t>Shear Stress [MPa]</t>
  </si>
  <si>
    <r>
      <t>T Toughness [MJ/m^</t>
    </r>
    <r>
      <rPr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</si>
  <si>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Final Data:</t>
  </si>
  <si>
    <t>C Toughness [MJ/m^2]</t>
  </si>
  <si>
    <t>https://doi.org/10.1023/B:JMSC.0000017779.08041.49</t>
  </si>
  <si>
    <t>H.L. Bos</t>
  </si>
  <si>
    <t>Source 2: H.L. Bos</t>
  </si>
  <si>
    <t>Tension</t>
  </si>
  <si>
    <t>Fiber Volume[%]</t>
  </si>
  <si>
    <t>Strength [MPa]</t>
  </si>
  <si>
    <t>Compression</t>
  </si>
  <si>
    <t>Toughness [MJ/m^2]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</si>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</sst>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1" fillId="0" borderId="12" xfId="0" applyFont="1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3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0" fillId="0" borderId="21" xfId="0" applyBorder="1"/>
    <xf numFmtId="0" fontId="0" fillId="0" borderId="23" xfId="0" applyBorder="1"/>
    <xf numFmtId="0" fontId="0" fillId="0" borderId="10" xfId="0" applyFont="1" applyBorder="1"/>
    <xf numFmtId="0" fontId="0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Border="1"/>
    <xf numFmtId="0" fontId="0" fillId="0" borderId="5" xfId="0" applyFont="1" applyBorder="1"/>
    <xf numFmtId="0" fontId="2" fillId="0" borderId="0" xfId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23/B:JMSC.0000017779.08041.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abSelected="1" workbookViewId="0">
      <selection activeCell="C19" sqref="C19"/>
    </sheetView>
  </sheetViews>
  <sheetFormatPr defaultRowHeight="15" x14ac:dyDescent="0.25"/>
  <cols>
    <col min="2" max="2" width="20.42578125" bestFit="1" customWidth="1"/>
    <col min="3" max="3" width="14.5703125" customWidth="1"/>
    <col min="8" max="8" width="9.140625" customWidth="1"/>
    <col min="9" max="9" width="1.7109375" bestFit="1" customWidth="1"/>
  </cols>
  <sheetData>
    <row r="1" spans="2:11" ht="15.75" thickBot="1" x14ac:dyDescent="0.3"/>
    <row r="2" spans="2:11" x14ac:dyDescent="0.25">
      <c r="B2" s="2" t="s">
        <v>6</v>
      </c>
      <c r="C2" s="13" t="s">
        <v>8</v>
      </c>
      <c r="D2" s="3" t="s">
        <v>25</v>
      </c>
      <c r="E2" s="3" t="s">
        <v>0</v>
      </c>
      <c r="F2" s="3" t="s">
        <v>1</v>
      </c>
      <c r="G2" s="3" t="s">
        <v>2</v>
      </c>
      <c r="H2" s="18" t="s">
        <v>3</v>
      </c>
      <c r="I2" s="22"/>
      <c r="J2" s="29" t="s">
        <v>22</v>
      </c>
      <c r="K2" s="30"/>
    </row>
    <row r="3" spans="2:11" x14ac:dyDescent="0.25">
      <c r="B3" s="4" t="s">
        <v>9</v>
      </c>
      <c r="C3" s="14" t="s">
        <v>7</v>
      </c>
      <c r="D3" s="33" t="s">
        <v>24</v>
      </c>
      <c r="E3" s="5" t="s">
        <v>10</v>
      </c>
      <c r="F3" s="5" t="s">
        <v>11</v>
      </c>
      <c r="G3" s="5" t="s">
        <v>12</v>
      </c>
      <c r="H3" s="19" t="s">
        <v>13</v>
      </c>
      <c r="I3" s="23" t="s">
        <v>18</v>
      </c>
      <c r="J3" s="31" t="s">
        <v>4</v>
      </c>
      <c r="K3" s="32" t="s">
        <v>5</v>
      </c>
    </row>
    <row r="4" spans="2:11" x14ac:dyDescent="0.25">
      <c r="B4" s="11" t="s">
        <v>17</v>
      </c>
      <c r="C4" s="15">
        <v>60</v>
      </c>
      <c r="D4" s="12"/>
      <c r="E4" s="12"/>
      <c r="F4" s="12"/>
      <c r="G4" s="12"/>
      <c r="H4" s="20"/>
      <c r="I4" s="24"/>
      <c r="J4" s="27">
        <f>AVERAGE(C4:H4)</f>
        <v>60</v>
      </c>
      <c r="K4" s="28">
        <f>_xlfn.STDEV.P(C4:H4)</f>
        <v>0</v>
      </c>
    </row>
    <row r="5" spans="2:11" x14ac:dyDescent="0.25">
      <c r="B5" s="6" t="s">
        <v>14</v>
      </c>
      <c r="C5" s="16">
        <v>1800</v>
      </c>
      <c r="D5" s="5"/>
      <c r="E5" s="5"/>
      <c r="F5" s="5"/>
      <c r="G5" s="5"/>
      <c r="H5" s="19"/>
      <c r="I5" s="25"/>
      <c r="J5" s="5">
        <f>AVERAGE(C5:H5)</f>
        <v>1800</v>
      </c>
      <c r="K5" s="7">
        <f>_xlfn.STDEV.P(C5:H5)</f>
        <v>0</v>
      </c>
    </row>
    <row r="6" spans="2:11" x14ac:dyDescent="0.25">
      <c r="B6" s="6" t="s">
        <v>19</v>
      </c>
      <c r="C6" s="16">
        <v>30.9</v>
      </c>
      <c r="D6" s="5"/>
      <c r="E6" s="5"/>
      <c r="F6" s="5"/>
      <c r="G6" s="5"/>
      <c r="H6" s="19"/>
      <c r="I6" s="25"/>
      <c r="J6" s="5">
        <f t="shared" ref="J6:J11" si="0">AVERAGE(C6:H6)</f>
        <v>30.9</v>
      </c>
      <c r="K6" s="7">
        <f t="shared" ref="K6:K11" si="1">_xlfn.STDEV.P(C6:H6)</f>
        <v>0</v>
      </c>
    </row>
    <row r="7" spans="2:11" x14ac:dyDescent="0.25">
      <c r="B7" s="6" t="s">
        <v>15</v>
      </c>
      <c r="C7" s="16">
        <v>798</v>
      </c>
      <c r="D7" s="5"/>
      <c r="E7" s="5"/>
      <c r="F7" s="5"/>
      <c r="G7" s="5"/>
      <c r="H7" s="19"/>
      <c r="I7" s="25"/>
      <c r="J7" s="5">
        <f t="shared" si="0"/>
        <v>798</v>
      </c>
      <c r="K7" s="7">
        <f t="shared" si="1"/>
        <v>0</v>
      </c>
    </row>
    <row r="8" spans="2:11" x14ac:dyDescent="0.25">
      <c r="B8" s="6" t="s">
        <v>21</v>
      </c>
      <c r="C8" s="16">
        <f>(C7/(C6*1000)*C7)/2</f>
        <v>10.304271844660194</v>
      </c>
      <c r="D8" s="5"/>
      <c r="E8" s="5"/>
      <c r="F8" s="5"/>
      <c r="G8" s="5"/>
      <c r="H8" s="19"/>
      <c r="I8" s="25"/>
      <c r="J8" s="5">
        <f t="shared" si="0"/>
        <v>10.304271844660194</v>
      </c>
      <c r="K8" s="7">
        <f t="shared" si="1"/>
        <v>0</v>
      </c>
    </row>
    <row r="9" spans="2:11" x14ac:dyDescent="0.25">
      <c r="B9" s="6" t="s">
        <v>16</v>
      </c>
      <c r="C9" s="16">
        <v>480</v>
      </c>
      <c r="D9" s="5"/>
      <c r="E9" s="5"/>
      <c r="F9" s="5"/>
      <c r="G9" s="5"/>
      <c r="H9" s="19"/>
      <c r="I9" s="25"/>
      <c r="J9" s="5">
        <f t="shared" si="0"/>
        <v>480</v>
      </c>
      <c r="K9" s="7">
        <f t="shared" si="1"/>
        <v>0</v>
      </c>
    </row>
    <row r="10" spans="2:11" x14ac:dyDescent="0.25">
      <c r="B10" s="6" t="s">
        <v>23</v>
      </c>
      <c r="C10" s="16">
        <f>(C9/(C6*1000)*C9)/2</f>
        <v>3.7281553398058249</v>
      </c>
      <c r="D10" s="5"/>
      <c r="E10" s="5"/>
      <c r="F10" s="5"/>
      <c r="G10" s="5"/>
      <c r="H10" s="19"/>
      <c r="I10" s="25"/>
      <c r="J10" s="5">
        <f t="shared" si="0"/>
        <v>3.7281553398058249</v>
      </c>
      <c r="K10" s="7">
        <f t="shared" si="1"/>
        <v>0</v>
      </c>
    </row>
    <row r="11" spans="2:11" ht="15.75" thickBot="1" x14ac:dyDescent="0.3">
      <c r="B11" s="8" t="s">
        <v>20</v>
      </c>
      <c r="C11" s="17">
        <v>70</v>
      </c>
      <c r="D11" s="9"/>
      <c r="E11" s="9"/>
      <c r="F11" s="9"/>
      <c r="G11" s="9"/>
      <c r="H11" s="21"/>
      <c r="I11" s="26"/>
      <c r="J11" s="9">
        <f t="shared" si="0"/>
        <v>70</v>
      </c>
      <c r="K11" s="10">
        <f t="shared" si="1"/>
        <v>0</v>
      </c>
    </row>
    <row r="18" spans="2:4" x14ac:dyDescent="0.25">
      <c r="B18" s="34" t="s">
        <v>26</v>
      </c>
      <c r="C18" s="1" t="s">
        <v>27</v>
      </c>
      <c r="D18" s="1" t="s">
        <v>30</v>
      </c>
    </row>
    <row r="19" spans="2:4" x14ac:dyDescent="0.25">
      <c r="B19" s="1" t="s">
        <v>28</v>
      </c>
      <c r="C19">
        <v>30</v>
      </c>
      <c r="D19">
        <v>50</v>
      </c>
    </row>
    <row r="20" spans="2:4" x14ac:dyDescent="0.25">
      <c r="B20" s="6" t="s">
        <v>14</v>
      </c>
      <c r="C20" t="s">
        <v>32</v>
      </c>
      <c r="D20" t="s">
        <v>32</v>
      </c>
    </row>
    <row r="21" spans="2:4" x14ac:dyDescent="0.25">
      <c r="B21" s="6" t="s">
        <v>19</v>
      </c>
      <c r="C21" t="s">
        <v>32</v>
      </c>
      <c r="D21">
        <v>33</v>
      </c>
    </row>
    <row r="22" spans="2:4" x14ac:dyDescent="0.25">
      <c r="B22" s="6" t="s">
        <v>29</v>
      </c>
      <c r="C22" t="s">
        <v>32</v>
      </c>
      <c r="D22">
        <v>595</v>
      </c>
    </row>
    <row r="23" spans="2:4" x14ac:dyDescent="0.25">
      <c r="B23" s="6" t="s">
        <v>31</v>
      </c>
      <c r="C23" t="s">
        <v>32</v>
      </c>
      <c r="D23" t="s">
        <v>32</v>
      </c>
    </row>
    <row r="24" spans="2:4" ht="15.75" thickBot="1" x14ac:dyDescent="0.3">
      <c r="B24" s="8" t="s">
        <v>20</v>
      </c>
      <c r="C24">
        <v>65.400000000000006</v>
      </c>
      <c r="D24">
        <v>65.400000000000006</v>
      </c>
    </row>
  </sheetData>
  <mergeCells count="1">
    <mergeCell ref="J2:K2"/>
  </mergeCells>
  <phoneticPr fontId="3" type="noConversion"/>
  <hyperlinks>
    <hyperlink ref="D3" r:id="rId1" xr:uid="{120CD66C-39EC-437B-8FE9-083AD059ED01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85487A22E8344ACBB6BCCC8EB7307" ma:contentTypeVersion="4" ma:contentTypeDescription="Een nieuw document maken." ma:contentTypeScope="" ma:versionID="17b05767882d818734170de68b51a6a2">
  <xsd:schema xmlns:xsd="http://www.w3.org/2001/XMLSchema" xmlns:xs="http://www.w3.org/2001/XMLSchema" xmlns:p="http://schemas.microsoft.com/office/2006/metadata/properties" xmlns:ns2="1c0a96b1-0f0d-4d41-9c7c-d5f7d15f73b1" targetNamespace="http://schemas.microsoft.com/office/2006/metadata/properties" ma:root="true" ma:fieldsID="39541b7b8bf15f9afea04a2d2e6d5ce7" ns2:_="">
    <xsd:import namespace="1c0a96b1-0f0d-4d41-9c7c-d5f7d15f73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a96b1-0f0d-4d41-9c7c-d5f7d15f7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AB1F1C-9528-4E9F-9E10-7E7654301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a96b1-0f0d-4d41-9c7c-d5f7d15f73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89D0E4-66FF-4ADC-A512-E9CC6C2863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8D0AD4-44EF-4558-9CAA-CFFA5C98DC5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1c0a96b1-0f0d-4d41-9c7c-d5f7d15f73b1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Noam Hendriks</dc:creator>
  <cp:keywords/>
  <dc:description/>
  <cp:lastModifiedBy>Noam Hendriks</cp:lastModifiedBy>
  <cp:revision/>
  <dcterms:created xsi:type="dcterms:W3CDTF">2024-03-11T08:02:53Z</dcterms:created>
  <dcterms:modified xsi:type="dcterms:W3CDTF">2024-03-11T09:39:49Z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0x010100EB485487A22E8344ACBB6BCCC8EB7307</vt:lpwstr>
  </property>
</Properties>
</file>