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1E94389-6B4B-4AE3-B643-F75C664E1C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nual" sheetId="1" r:id="rId1"/>
    <sheet name="Foto tre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4" i="1" l="1"/>
  <c r="Q44" i="1"/>
  <c r="S40" i="1"/>
  <c r="N40" i="1"/>
  <c r="S39" i="1"/>
  <c r="N39" i="1"/>
  <c r="AG44" i="1"/>
  <c r="AA38" i="1"/>
  <c r="H38" i="1"/>
  <c r="C38" i="1"/>
  <c r="AK43" i="1"/>
  <c r="AG43" i="1"/>
  <c r="AG37" i="1"/>
  <c r="AA34" i="1"/>
  <c r="P34" i="1"/>
  <c r="AK36" i="1"/>
  <c r="AG36" i="1"/>
  <c r="P33" i="1"/>
  <c r="F33" i="1"/>
  <c r="P32" i="1"/>
  <c r="F32" i="1"/>
  <c r="P31" i="1"/>
  <c r="AI30" i="1"/>
  <c r="AA30" i="1"/>
  <c r="K30" i="1"/>
  <c r="AI29" i="1"/>
  <c r="K29" i="1"/>
  <c r="AI28" i="1"/>
  <c r="K28" i="1"/>
  <c r="K27" i="1"/>
  <c r="K26" i="1"/>
  <c r="K25" i="1"/>
  <c r="AE24" i="1"/>
  <c r="AE23" i="1"/>
  <c r="AE22" i="1"/>
  <c r="AE21" i="1"/>
  <c r="U20" i="1"/>
  <c r="U19" i="1"/>
  <c r="U18" i="1"/>
  <c r="U17" i="1"/>
  <c r="U16" i="1"/>
  <c r="U15" i="1"/>
  <c r="U14" i="1"/>
  <c r="U13" i="1"/>
  <c r="U12" i="1"/>
  <c r="U11" i="1"/>
</calcChain>
</file>

<file path=xl/sharedStrings.xml><?xml version="1.0" encoding="utf-8"?>
<sst xmlns="http://schemas.openxmlformats.org/spreadsheetml/2006/main" count="53" uniqueCount="33">
  <si>
    <t>No.</t>
  </si>
  <si>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</si>
  <si>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</si>
  <si>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</si>
  <si>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</si>
  <si>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</si>
  <si>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</si>
  <si>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</si>
  <si>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</si>
  <si>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</si>
  <si>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Diabetes?</t>
  </si>
  <si>
    <t>No</t>
  </si>
  <si>
    <t xml:space="preserve">Glukosa &lt;= </t>
  </si>
  <si>
    <t>Kanan</t>
  </si>
  <si>
    <t>BMI &lt;=</t>
  </si>
  <si>
    <t>Kiri</t>
  </si>
  <si>
    <t>Age &lt;=</t>
  </si>
  <si>
    <t>Kanan1</t>
  </si>
  <si>
    <t>Glucose &lt;=</t>
  </si>
  <si>
    <t>Kiri1</t>
  </si>
  <si>
    <t>bmi &lt; =</t>
  </si>
  <si>
    <t>Kiri2</t>
  </si>
  <si>
    <t>Kanan2</t>
  </si>
  <si>
    <t>DiabetesPedigreeFunction &lt;=</t>
  </si>
  <si>
    <t xml:space="preserve">Age &lt;= </t>
  </si>
  <si>
    <t>Kanan3</t>
  </si>
  <si>
    <t>Kiri3</t>
  </si>
  <si>
    <t>BloodPressure &lt;=</t>
  </si>
  <si>
    <t xml:space="preserve">BMI &lt;= </t>
  </si>
  <si>
    <t>Glusoce &lt;=</t>
  </si>
  <si>
    <t>Ini adalah Hasil dari Hitungan Manual untuk Decision Tree</t>
  </si>
  <si>
    <t>Pada sample ke-3, Outcome-nya tidak sama dengan yang di dataset</t>
  </si>
  <si>
    <t>Perhitungan ini berdasarkan Foto tree yang ada di Coding python, atau bisa di lihat pada sheet sebelah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</si>
</sst>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name val="Arial"/>
    </font>
    <font>
      <sz val="11"/>
      <color rgb="FF1F1F1F"/>
      <name val="&quot;Google Sans&quot;"/>
    </font>
    <font>
      <sz val="9"/>
      <color rgb="FF000000"/>
      <name val="&quot;Google Sans Mono&quot;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/>
    <xf numFmtId="0" fontId="2" fillId="5" borderId="1" xfId="0" applyFont="1" applyFill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5" fillId="4" borderId="2" xfId="0" applyFont="1" applyFill="1" applyBorder="1"/>
    <xf numFmtId="0" fontId="2" fillId="0" borderId="2" xfId="0" applyFont="1" applyBorder="1"/>
    <xf numFmtId="0" fontId="3" fillId="0" borderId="5" xfId="0" applyFont="1" applyBorder="1"/>
    <xf numFmtId="0" fontId="5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5</xdr:row>
      <xdr:rowOff>106680</xdr:rowOff>
    </xdr:from>
    <xdr:to>
      <xdr:col>14</xdr:col>
      <xdr:colOff>716280</xdr:colOff>
      <xdr:row>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5531D21-258D-756F-A8F8-4F468933BB89}"/>
            </a:ext>
          </a:extLst>
        </xdr:cNvPr>
        <xdr:cNvCxnSpPr/>
      </xdr:nvCxnSpPr>
      <xdr:spPr>
        <a:xfrm>
          <a:off x="9197340" y="1097280"/>
          <a:ext cx="397002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739140</xdr:colOff>
      <xdr:row>14</xdr:row>
      <xdr:rowOff>45720</xdr:rowOff>
    </xdr:from>
    <xdr:to>
      <xdr:col>18</xdr:col>
      <xdr:colOff>861060</xdr:colOff>
      <xdr:row>22</xdr:row>
      <xdr:rowOff>160020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FF98D05-29AD-2F93-3FD0-15B8A337FA81}"/>
            </a:ext>
          </a:extLst>
        </xdr:cNvPr>
        <xdr:cNvCxnSpPr/>
      </xdr:nvCxnSpPr>
      <xdr:spPr>
        <a:xfrm flipH="1">
          <a:off x="9715500" y="2819400"/>
          <a:ext cx="7071360" cy="16992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</xdr:colOff>
      <xdr:row>13</xdr:row>
      <xdr:rowOff>99060</xdr:rowOff>
    </xdr:from>
    <xdr:to>
      <xdr:col>30</xdr:col>
      <xdr:colOff>411480</xdr:colOff>
      <xdr:row>18</xdr:row>
      <xdr:rowOff>182880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2B2A697D-4077-47B8-9273-3DFBE1659934}"/>
            </a:ext>
          </a:extLst>
        </xdr:cNvPr>
        <xdr:cNvCxnSpPr/>
      </xdr:nvCxnSpPr>
      <xdr:spPr>
        <a:xfrm>
          <a:off x="19408140" y="2674620"/>
          <a:ext cx="7353300" cy="10744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464820</xdr:colOff>
      <xdr:row>26</xdr:row>
      <xdr:rowOff>99060</xdr:rowOff>
    </xdr:from>
    <xdr:to>
      <xdr:col>8</xdr:col>
      <xdr:colOff>861060</xdr:colOff>
      <xdr:row>29</xdr:row>
      <xdr:rowOff>160020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9D910FC-ED4F-BD46-D272-79530C5B1B70}"/>
            </a:ext>
          </a:extLst>
        </xdr:cNvPr>
        <xdr:cNvCxnSpPr/>
      </xdr:nvCxnSpPr>
      <xdr:spPr>
        <a:xfrm flipH="1">
          <a:off x="5097780" y="5250180"/>
          <a:ext cx="3002280" cy="6553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22860</xdr:colOff>
      <xdr:row>26</xdr:row>
      <xdr:rowOff>30480</xdr:rowOff>
    </xdr:from>
    <xdr:to>
      <xdr:col>15</xdr:col>
      <xdr:colOff>434340</xdr:colOff>
      <xdr:row>28</xdr:row>
      <xdr:rowOff>121920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42A197EC-89DB-85AF-7680-A639A849B47D}"/>
            </a:ext>
          </a:extLst>
        </xdr:cNvPr>
        <xdr:cNvCxnSpPr/>
      </xdr:nvCxnSpPr>
      <xdr:spPr>
        <a:xfrm>
          <a:off x="10736580" y="5181600"/>
          <a:ext cx="3017520" cy="4876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137160</xdr:colOff>
      <xdr:row>33</xdr:row>
      <xdr:rowOff>15240</xdr:rowOff>
    </xdr:from>
    <xdr:to>
      <xdr:col>5</xdr:col>
      <xdr:colOff>365760</xdr:colOff>
      <xdr:row>35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A24AFEB-BBCC-3FCB-81EB-CDA4FCD762E9}"/>
            </a:ext>
          </a:extLst>
        </xdr:cNvPr>
        <xdr:cNvCxnSpPr/>
      </xdr:nvCxnSpPr>
      <xdr:spPr>
        <a:xfrm flipH="1">
          <a:off x="3032760" y="6553200"/>
          <a:ext cx="1965960" cy="4343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640080</xdr:colOff>
      <xdr:row>33</xdr:row>
      <xdr:rowOff>0</xdr:rowOff>
    </xdr:from>
    <xdr:to>
      <xdr:col>7</xdr:col>
      <xdr:colOff>388620</xdr:colOff>
      <xdr:row>35</xdr:row>
      <xdr:rowOff>129540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4556BC1-4D7C-0308-513C-3A4C6DCCB56B}"/>
            </a:ext>
          </a:extLst>
        </xdr:cNvPr>
        <xdr:cNvCxnSpPr/>
      </xdr:nvCxnSpPr>
      <xdr:spPr>
        <a:xfrm>
          <a:off x="5273040" y="6537960"/>
          <a:ext cx="1485900" cy="4648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678180</xdr:colOff>
      <xdr:row>34</xdr:row>
      <xdr:rowOff>22860</xdr:rowOff>
    </xdr:from>
    <xdr:to>
      <xdr:col>15</xdr:col>
      <xdr:colOff>342900</xdr:colOff>
      <xdr:row>36</xdr:row>
      <xdr:rowOff>144780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B1B8885-2D7D-3F39-DA6B-560DBA4219F5}"/>
            </a:ext>
          </a:extLst>
        </xdr:cNvPr>
        <xdr:cNvCxnSpPr/>
      </xdr:nvCxnSpPr>
      <xdr:spPr>
        <a:xfrm flipH="1">
          <a:off x="12260580" y="6728460"/>
          <a:ext cx="1402080" cy="4648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579120</xdr:colOff>
      <xdr:row>34</xdr:row>
      <xdr:rowOff>22860</xdr:rowOff>
    </xdr:from>
    <xdr:to>
      <xdr:col>18</xdr:col>
      <xdr:colOff>548640</xdr:colOff>
      <xdr:row>36</xdr:row>
      <xdr:rowOff>121920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1D37726-3F1E-9F98-DD6E-3390FC737874}"/>
            </a:ext>
          </a:extLst>
        </xdr:cNvPr>
        <xdr:cNvCxnSpPr/>
      </xdr:nvCxnSpPr>
      <xdr:spPr>
        <a:xfrm>
          <a:off x="13898880" y="6728460"/>
          <a:ext cx="2575560" cy="4419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609600</xdr:colOff>
      <xdr:row>40</xdr:row>
      <xdr:rowOff>22860</xdr:rowOff>
    </xdr:from>
    <xdr:to>
      <xdr:col>18</xdr:col>
      <xdr:colOff>236220</xdr:colOff>
      <xdr:row>41</xdr:row>
      <xdr:rowOff>137160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98918575-6661-8E41-436A-20797FCF05DA}"/>
            </a:ext>
          </a:extLst>
        </xdr:cNvPr>
        <xdr:cNvCxnSpPr/>
      </xdr:nvCxnSpPr>
      <xdr:spPr>
        <a:xfrm flipH="1">
          <a:off x="14798040" y="7749540"/>
          <a:ext cx="1363980" cy="3124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723900</xdr:colOff>
      <xdr:row>40</xdr:row>
      <xdr:rowOff>38100</xdr:rowOff>
    </xdr:from>
    <xdr:to>
      <xdr:col>20</xdr:col>
      <xdr:colOff>396240</xdr:colOff>
      <xdr:row>41</xdr:row>
      <xdr:rowOff>137160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7C4C476-289A-DEF4-FCDC-58AD6C808BF3}"/>
            </a:ext>
          </a:extLst>
        </xdr:cNvPr>
        <xdr:cNvCxnSpPr/>
      </xdr:nvCxnSpPr>
      <xdr:spPr>
        <a:xfrm>
          <a:off x="16649700" y="7764780"/>
          <a:ext cx="1409700" cy="2971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480060</xdr:colOff>
      <xdr:row>24</xdr:row>
      <xdr:rowOff>45720</xdr:rowOff>
    </xdr:from>
    <xdr:to>
      <xdr:col>30</xdr:col>
      <xdr:colOff>297180</xdr:colOff>
      <xdr:row>27</xdr:row>
      <xdr:rowOff>121920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85C9F0D6-C1B7-7A42-941E-864AED196AE8}"/>
            </a:ext>
          </a:extLst>
        </xdr:cNvPr>
        <xdr:cNvCxnSpPr/>
      </xdr:nvCxnSpPr>
      <xdr:spPr>
        <a:xfrm flipH="1">
          <a:off x="23355300" y="4800600"/>
          <a:ext cx="3291840" cy="6705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60960</xdr:colOff>
      <xdr:row>24</xdr:row>
      <xdr:rowOff>45720</xdr:rowOff>
    </xdr:from>
    <xdr:to>
      <xdr:col>34</xdr:col>
      <xdr:colOff>289560</xdr:colOff>
      <xdr:row>25</xdr:row>
      <xdr:rowOff>152400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E8FC5A39-7581-C7E5-7F57-0E8911964F08}"/>
            </a:ext>
          </a:extLst>
        </xdr:cNvPr>
        <xdr:cNvCxnSpPr/>
      </xdr:nvCxnSpPr>
      <xdr:spPr>
        <a:xfrm>
          <a:off x="27279600" y="4800600"/>
          <a:ext cx="290322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419100</xdr:colOff>
      <xdr:row>30</xdr:row>
      <xdr:rowOff>30480</xdr:rowOff>
    </xdr:from>
    <xdr:to>
      <xdr:col>26</xdr:col>
      <xdr:colOff>419100</xdr:colOff>
      <xdr:row>31</xdr:row>
      <xdr:rowOff>182880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379C2E16-8B4F-D69A-2C2E-EAA2C4BAB600}"/>
            </a:ext>
          </a:extLst>
        </xdr:cNvPr>
        <xdr:cNvCxnSpPr/>
      </xdr:nvCxnSpPr>
      <xdr:spPr>
        <a:xfrm>
          <a:off x="23294340" y="5974080"/>
          <a:ext cx="0" cy="3505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388620</xdr:colOff>
      <xdr:row>34</xdr:row>
      <xdr:rowOff>45720</xdr:rowOff>
    </xdr:from>
    <xdr:to>
      <xdr:col>26</xdr:col>
      <xdr:colOff>396240</xdr:colOff>
      <xdr:row>35</xdr:row>
      <xdr:rowOff>144780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B58CC0-4BA1-668D-F59B-6F8BCA9FDFD0}"/>
            </a:ext>
          </a:extLst>
        </xdr:cNvPr>
        <xdr:cNvCxnSpPr/>
      </xdr:nvCxnSpPr>
      <xdr:spPr>
        <a:xfrm>
          <a:off x="23263860" y="6751320"/>
          <a:ext cx="762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640080</xdr:colOff>
      <xdr:row>30</xdr:row>
      <xdr:rowOff>22860</xdr:rowOff>
    </xdr:from>
    <xdr:to>
      <xdr:col>34</xdr:col>
      <xdr:colOff>304800</xdr:colOff>
      <xdr:row>33</xdr:row>
      <xdr:rowOff>106680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67B14FF6-48E4-CF97-A481-AA78F568BEDA}"/>
            </a:ext>
          </a:extLst>
        </xdr:cNvPr>
        <xdr:cNvCxnSpPr/>
      </xdr:nvCxnSpPr>
      <xdr:spPr>
        <a:xfrm flipH="1">
          <a:off x="28750260" y="5966460"/>
          <a:ext cx="1447800" cy="6172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685800</xdr:colOff>
      <xdr:row>30</xdr:row>
      <xdr:rowOff>7620</xdr:rowOff>
    </xdr:from>
    <xdr:to>
      <xdr:col>36</xdr:col>
      <xdr:colOff>304800</xdr:colOff>
      <xdr:row>33</xdr:row>
      <xdr:rowOff>121920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6DDBE283-CE86-BEB2-2926-6F32FE5D48F9}"/>
            </a:ext>
          </a:extLst>
        </xdr:cNvPr>
        <xdr:cNvCxnSpPr/>
      </xdr:nvCxnSpPr>
      <xdr:spPr>
        <a:xfrm>
          <a:off x="30579060" y="5951220"/>
          <a:ext cx="1402080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441960</xdr:colOff>
      <xdr:row>37</xdr:row>
      <xdr:rowOff>45720</xdr:rowOff>
    </xdr:from>
    <xdr:to>
      <xdr:col>32</xdr:col>
      <xdr:colOff>457200</xdr:colOff>
      <xdr:row>40</xdr:row>
      <xdr:rowOff>167640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6C467F9B-6AB2-AB52-F1ED-5C1C800A9CB1}"/>
            </a:ext>
          </a:extLst>
        </xdr:cNvPr>
        <xdr:cNvCxnSpPr/>
      </xdr:nvCxnSpPr>
      <xdr:spPr>
        <a:xfrm>
          <a:off x="28552140" y="7208520"/>
          <a:ext cx="15240" cy="6248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495300</xdr:colOff>
      <xdr:row>36</xdr:row>
      <xdr:rowOff>45720</xdr:rowOff>
    </xdr:from>
    <xdr:to>
      <xdr:col>36</xdr:col>
      <xdr:colOff>533400</xdr:colOff>
      <xdr:row>40</xdr:row>
      <xdr:rowOff>137160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F7846FD2-EECA-D3E5-A589-C1D2B9DBB339}"/>
            </a:ext>
          </a:extLst>
        </xdr:cNvPr>
        <xdr:cNvCxnSpPr/>
      </xdr:nvCxnSpPr>
      <xdr:spPr>
        <a:xfrm>
          <a:off x="32171640" y="7033260"/>
          <a:ext cx="38100" cy="769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8288000" cy="117062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44"/>
  <sheetViews>
    <sheetView tabSelected="1" zoomScale="55" zoomScaleNormal="55" workbookViewId="0">
      <selection activeCell="E16" sqref="E16"/>
    </sheetView>
  </sheetViews>
  <sheetFormatPr defaultColWidth="12.6640625" defaultRowHeight="15.75" customHeight="1" x14ac:dyDescent="0.25"/>
  <cols>
    <col min="3" max="3" width="16.88671875" customWidth="1"/>
    <col min="32" max="41" width="13" customWidth="1"/>
  </cols>
  <sheetData>
    <row r="1" spans="1:22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2" t="s">
        <v>0</v>
      </c>
      <c r="Q1" s="2" t="s">
        <v>10</v>
      </c>
    </row>
    <row r="2" spans="1:22" ht="15.75" customHeight="1" x14ac:dyDescent="0.3">
      <c r="A2" s="3">
        <v>1</v>
      </c>
      <c r="B2" s="3">
        <v>6</v>
      </c>
      <c r="C2" s="3">
        <v>148</v>
      </c>
      <c r="D2" s="3">
        <v>72</v>
      </c>
      <c r="E2" s="3">
        <v>35</v>
      </c>
      <c r="F2" s="3">
        <v>0</v>
      </c>
      <c r="G2" s="3">
        <v>33.6</v>
      </c>
      <c r="H2" s="3">
        <v>0.627</v>
      </c>
      <c r="I2" s="3">
        <v>50</v>
      </c>
      <c r="J2" s="3">
        <v>1</v>
      </c>
      <c r="P2" s="4">
        <v>1</v>
      </c>
      <c r="Q2" s="4">
        <v>1</v>
      </c>
    </row>
    <row r="3" spans="1:22" ht="15.75" customHeight="1" x14ac:dyDescent="0.3">
      <c r="A3" s="3">
        <v>2</v>
      </c>
      <c r="B3" s="3">
        <v>1</v>
      </c>
      <c r="C3" s="3">
        <v>85</v>
      </c>
      <c r="D3" s="3">
        <v>66</v>
      </c>
      <c r="E3" s="3">
        <v>29</v>
      </c>
      <c r="F3" s="3">
        <v>0</v>
      </c>
      <c r="G3" s="3">
        <v>26.6</v>
      </c>
      <c r="H3" s="3">
        <v>0.35099999999999998</v>
      </c>
      <c r="I3" s="3">
        <v>31</v>
      </c>
      <c r="J3" s="3">
        <v>0</v>
      </c>
      <c r="P3" s="4">
        <v>2</v>
      </c>
      <c r="Q3" s="4">
        <v>0</v>
      </c>
    </row>
    <row r="4" spans="1:22" ht="15.75" customHeight="1" x14ac:dyDescent="0.3">
      <c r="A4" s="3">
        <v>3</v>
      </c>
      <c r="B4" s="3">
        <v>8</v>
      </c>
      <c r="C4" s="3">
        <v>183</v>
      </c>
      <c r="D4" s="3">
        <v>64</v>
      </c>
      <c r="E4" s="3">
        <v>0</v>
      </c>
      <c r="F4" s="3">
        <v>0</v>
      </c>
      <c r="G4" s="3">
        <v>23.3</v>
      </c>
      <c r="H4" s="3">
        <v>0.67200000000000004</v>
      </c>
      <c r="I4" s="3">
        <v>32</v>
      </c>
      <c r="J4" s="3">
        <v>1</v>
      </c>
      <c r="P4" s="5">
        <v>3</v>
      </c>
      <c r="Q4" s="5">
        <v>0</v>
      </c>
    </row>
    <row r="5" spans="1:22" ht="15.75" customHeight="1" x14ac:dyDescent="0.3">
      <c r="A5" s="3">
        <v>4</v>
      </c>
      <c r="B5" s="3">
        <v>1</v>
      </c>
      <c r="C5" s="3">
        <v>89</v>
      </c>
      <c r="D5" s="3">
        <v>66</v>
      </c>
      <c r="E5" s="3">
        <v>23</v>
      </c>
      <c r="F5" s="3">
        <v>94</v>
      </c>
      <c r="G5" s="3">
        <v>28.1</v>
      </c>
      <c r="H5" s="3">
        <v>0.16700000000000001</v>
      </c>
      <c r="I5" s="3">
        <v>21</v>
      </c>
      <c r="J5" s="3">
        <v>0</v>
      </c>
      <c r="L5" t="s">
        <v>30</v>
      </c>
      <c r="P5" s="4">
        <v>4</v>
      </c>
      <c r="Q5" s="4">
        <v>0</v>
      </c>
      <c r="U5" t="s">
        <v>32</v>
      </c>
    </row>
    <row r="6" spans="1:22" ht="15.75" customHeight="1" x14ac:dyDescent="0.3">
      <c r="A6" s="3">
        <v>5</v>
      </c>
      <c r="B6" s="3">
        <v>0</v>
      </c>
      <c r="C6" s="3">
        <v>137</v>
      </c>
      <c r="D6" s="3">
        <v>40</v>
      </c>
      <c r="E6" s="3">
        <v>35</v>
      </c>
      <c r="F6" s="3">
        <v>168</v>
      </c>
      <c r="G6" s="3">
        <v>43.1</v>
      </c>
      <c r="H6" s="3">
        <v>2.2879999999999998</v>
      </c>
      <c r="I6" s="3">
        <v>33</v>
      </c>
      <c r="J6" s="3">
        <v>1</v>
      </c>
      <c r="P6" s="4">
        <v>5</v>
      </c>
      <c r="Q6" s="4">
        <v>1</v>
      </c>
    </row>
    <row r="7" spans="1:22" ht="15.75" customHeight="1" x14ac:dyDescent="0.3">
      <c r="A7" s="3">
        <v>6</v>
      </c>
      <c r="B7" s="3">
        <v>5</v>
      </c>
      <c r="C7" s="3">
        <v>116</v>
      </c>
      <c r="D7" s="3">
        <v>74</v>
      </c>
      <c r="E7" s="3">
        <v>0</v>
      </c>
      <c r="F7" s="3">
        <v>0</v>
      </c>
      <c r="G7" s="3">
        <v>25.6</v>
      </c>
      <c r="H7" s="3">
        <v>0.20100000000000001</v>
      </c>
      <c r="I7" s="3">
        <v>30</v>
      </c>
      <c r="J7" s="3">
        <v>0</v>
      </c>
      <c r="P7" s="4">
        <v>6</v>
      </c>
      <c r="Q7" s="4">
        <v>0</v>
      </c>
    </row>
    <row r="8" spans="1:22" ht="15.75" customHeight="1" x14ac:dyDescent="0.3">
      <c r="A8" s="3">
        <v>7</v>
      </c>
      <c r="B8" s="3">
        <v>3</v>
      </c>
      <c r="C8" s="3">
        <v>78</v>
      </c>
      <c r="D8" s="3">
        <v>50</v>
      </c>
      <c r="E8" s="3">
        <v>32</v>
      </c>
      <c r="F8" s="3">
        <v>88</v>
      </c>
      <c r="G8" s="3">
        <v>31</v>
      </c>
      <c r="H8" s="3">
        <v>0.248</v>
      </c>
      <c r="I8" s="3">
        <v>26</v>
      </c>
      <c r="J8" s="3">
        <v>1</v>
      </c>
      <c r="K8" t="s">
        <v>31</v>
      </c>
      <c r="P8" s="4">
        <v>7</v>
      </c>
      <c r="Q8" s="4">
        <v>1</v>
      </c>
    </row>
    <row r="9" spans="1:22" ht="15.75" customHeight="1" x14ac:dyDescent="0.3">
      <c r="A9" s="3">
        <v>8</v>
      </c>
      <c r="B9" s="3">
        <v>10</v>
      </c>
      <c r="C9" s="3">
        <v>115</v>
      </c>
      <c r="D9" s="3">
        <v>0</v>
      </c>
      <c r="E9" s="3">
        <v>0</v>
      </c>
      <c r="F9" s="3">
        <v>0</v>
      </c>
      <c r="G9" s="3">
        <v>35.299999999999997</v>
      </c>
      <c r="H9" s="3">
        <v>0.13400000000000001</v>
      </c>
      <c r="I9" s="3">
        <v>29</v>
      </c>
      <c r="J9" s="3">
        <v>0</v>
      </c>
      <c r="P9" s="4">
        <v>8</v>
      </c>
      <c r="Q9" s="4">
        <v>0</v>
      </c>
    </row>
    <row r="10" spans="1:22" ht="15.75" customHeight="1" x14ac:dyDescent="0.3">
      <c r="A10" s="3">
        <v>9</v>
      </c>
      <c r="B10" s="3">
        <v>2</v>
      </c>
      <c r="C10" s="3">
        <v>197</v>
      </c>
      <c r="D10" s="3">
        <v>70</v>
      </c>
      <c r="E10" s="3">
        <v>45</v>
      </c>
      <c r="F10" s="3">
        <v>543</v>
      </c>
      <c r="G10" s="3">
        <v>30.5</v>
      </c>
      <c r="H10" s="3">
        <v>0.158</v>
      </c>
      <c r="I10" s="3">
        <v>53</v>
      </c>
      <c r="J10" s="3">
        <v>1</v>
      </c>
      <c r="P10" s="4">
        <v>9</v>
      </c>
      <c r="Q10" s="4">
        <v>1</v>
      </c>
      <c r="T10" s="2" t="s">
        <v>11</v>
      </c>
      <c r="U10" s="2" t="s">
        <v>12</v>
      </c>
      <c r="V10" s="2">
        <v>127.5</v>
      </c>
    </row>
    <row r="11" spans="1:22" ht="15.75" customHeight="1" x14ac:dyDescent="0.3">
      <c r="A11" s="4">
        <v>10</v>
      </c>
      <c r="B11" s="3">
        <v>8</v>
      </c>
      <c r="C11" s="3">
        <v>125</v>
      </c>
      <c r="D11" s="3">
        <v>96</v>
      </c>
      <c r="E11" s="3">
        <v>0</v>
      </c>
      <c r="F11" s="3">
        <v>0</v>
      </c>
      <c r="G11" s="3">
        <v>0</v>
      </c>
      <c r="H11" s="3">
        <v>0.23200000000000001</v>
      </c>
      <c r="I11" s="3">
        <v>54</v>
      </c>
      <c r="J11" s="3">
        <v>1</v>
      </c>
      <c r="P11" s="4">
        <v>10</v>
      </c>
      <c r="Q11" s="4">
        <v>1</v>
      </c>
      <c r="T11" s="4">
        <v>1</v>
      </c>
      <c r="U11" s="15" t="str">
        <f t="shared" ref="U11:U20" si="0">IF(C2&lt;= $V$10, "Kiri", "Kanan")</f>
        <v>Kanan</v>
      </c>
      <c r="V11" s="16"/>
    </row>
    <row r="12" spans="1:22" ht="13.2" x14ac:dyDescent="0.25">
      <c r="T12" s="4">
        <v>2</v>
      </c>
      <c r="U12" s="15" t="str">
        <f t="shared" si="0"/>
        <v>Kiri</v>
      </c>
      <c r="V12" s="16"/>
    </row>
    <row r="13" spans="1:22" ht="13.2" x14ac:dyDescent="0.25">
      <c r="T13" s="4">
        <v>3</v>
      </c>
      <c r="U13" s="15" t="str">
        <f t="shared" si="0"/>
        <v>Kanan</v>
      </c>
      <c r="V13" s="16"/>
    </row>
    <row r="14" spans="1:22" ht="13.2" x14ac:dyDescent="0.25">
      <c r="T14" s="4">
        <v>4</v>
      </c>
      <c r="U14" s="15" t="str">
        <f t="shared" si="0"/>
        <v>Kiri</v>
      </c>
      <c r="V14" s="16"/>
    </row>
    <row r="15" spans="1:22" ht="13.2" x14ac:dyDescent="0.25">
      <c r="T15" s="4">
        <v>5</v>
      </c>
      <c r="U15" s="15" t="str">
        <f t="shared" si="0"/>
        <v>Kanan</v>
      </c>
      <c r="V15" s="16"/>
    </row>
    <row r="16" spans="1:22" ht="13.2" x14ac:dyDescent="0.25">
      <c r="T16" s="4">
        <v>6</v>
      </c>
      <c r="U16" s="15" t="str">
        <f t="shared" si="0"/>
        <v>Kiri</v>
      </c>
      <c r="V16" s="16"/>
    </row>
    <row r="17" spans="5:41" ht="13.2" x14ac:dyDescent="0.25">
      <c r="T17" s="4">
        <v>7</v>
      </c>
      <c r="U17" s="15" t="str">
        <f t="shared" si="0"/>
        <v>Kiri</v>
      </c>
      <c r="V17" s="16"/>
    </row>
    <row r="18" spans="5:41" ht="13.2" x14ac:dyDescent="0.25">
      <c r="T18" s="4">
        <v>8</v>
      </c>
      <c r="U18" s="15" t="str">
        <f t="shared" si="0"/>
        <v>Kiri</v>
      </c>
      <c r="V18" s="16"/>
    </row>
    <row r="19" spans="5:41" ht="13.2" x14ac:dyDescent="0.25">
      <c r="T19" s="4">
        <v>9</v>
      </c>
      <c r="U19" s="15" t="str">
        <f t="shared" si="0"/>
        <v>Kanan</v>
      </c>
      <c r="V19" s="16"/>
    </row>
    <row r="20" spans="5:41" ht="13.2" x14ac:dyDescent="0.25">
      <c r="T20" s="4">
        <v>10</v>
      </c>
      <c r="U20" s="15" t="str">
        <f t="shared" si="0"/>
        <v>Kiri</v>
      </c>
      <c r="V20" s="16"/>
      <c r="AD20" s="2" t="s">
        <v>13</v>
      </c>
      <c r="AE20" s="2" t="s">
        <v>14</v>
      </c>
      <c r="AF20" s="6">
        <v>29.95</v>
      </c>
    </row>
    <row r="21" spans="5:41" ht="13.2" x14ac:dyDescent="0.25">
      <c r="AD21" s="4">
        <v>1</v>
      </c>
      <c r="AE21" s="15" t="str">
        <f>IF(G2&lt;=$AF$20, "Kiri", "Kanan")</f>
        <v>Kanan</v>
      </c>
      <c r="AF21" s="16"/>
    </row>
    <row r="22" spans="5:41" ht="13.2" x14ac:dyDescent="0.25">
      <c r="AD22" s="4">
        <v>3</v>
      </c>
      <c r="AE22" s="15" t="str">
        <f>IF(G4&lt;=$AF$20, "Kiri", "Kanan")</f>
        <v>Kiri</v>
      </c>
      <c r="AF22" s="16"/>
    </row>
    <row r="23" spans="5:41" ht="13.2" x14ac:dyDescent="0.25">
      <c r="AD23" s="4">
        <v>5</v>
      </c>
      <c r="AE23" s="15" t="str">
        <f>IF(G6&lt;=$AF$20, "Kiri", "Kanan")</f>
        <v>Kanan</v>
      </c>
      <c r="AF23" s="16"/>
    </row>
    <row r="24" spans="5:41" ht="13.2" x14ac:dyDescent="0.25">
      <c r="J24" s="2" t="s">
        <v>15</v>
      </c>
      <c r="K24" s="2" t="s">
        <v>16</v>
      </c>
      <c r="L24" s="2">
        <v>28.5</v>
      </c>
      <c r="AD24" s="4">
        <v>9</v>
      </c>
      <c r="AE24" s="15" t="str">
        <f>IF(G10&lt;=$AF$20, "Kiri", "Kanan")</f>
        <v>Kanan</v>
      </c>
      <c r="AF24" s="16"/>
      <c r="AG24" s="7"/>
      <c r="AH24" s="7"/>
      <c r="AI24" s="7"/>
      <c r="AJ24" s="7"/>
      <c r="AK24" s="7"/>
      <c r="AL24" s="7"/>
      <c r="AM24" s="7"/>
      <c r="AN24" s="7"/>
      <c r="AO24" s="7"/>
    </row>
    <row r="25" spans="5:41" ht="13.2" x14ac:dyDescent="0.25">
      <c r="J25" s="4">
        <v>2</v>
      </c>
      <c r="K25" s="15" t="str">
        <f>IF(I3&lt;=$L$24, "Kiri", "Kanan")</f>
        <v>Kanan</v>
      </c>
      <c r="L25" s="16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5:41" ht="13.2" x14ac:dyDescent="0.25">
      <c r="J26" s="4">
        <v>4</v>
      </c>
      <c r="K26" s="15" t="str">
        <f>IF(I5&lt;=$L$24, "Kiri", "Kanan")</f>
        <v>Kiri</v>
      </c>
      <c r="L26" s="16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5:41" ht="13.2" x14ac:dyDescent="0.25">
      <c r="J27" s="4">
        <v>6</v>
      </c>
      <c r="K27" s="15" t="str">
        <f t="shared" ref="K27:K29" si="1">IF(I7&lt;=$L$24, "Kiri", "Kanan")</f>
        <v>Kanan</v>
      </c>
      <c r="L27" s="16"/>
      <c r="AD27" s="7"/>
      <c r="AE27" s="7"/>
      <c r="AF27" s="7"/>
      <c r="AG27" s="7"/>
      <c r="AH27" s="2" t="s">
        <v>17</v>
      </c>
      <c r="AI27" s="2" t="s">
        <v>18</v>
      </c>
      <c r="AJ27" s="2">
        <v>165.5</v>
      </c>
      <c r="AK27" s="7"/>
      <c r="AL27" s="7"/>
      <c r="AM27" s="7"/>
      <c r="AN27" s="7"/>
      <c r="AO27" s="7"/>
    </row>
    <row r="28" spans="5:41" ht="13.2" x14ac:dyDescent="0.25">
      <c r="J28" s="4">
        <v>7</v>
      </c>
      <c r="K28" s="15" t="str">
        <f t="shared" si="1"/>
        <v>Kiri</v>
      </c>
      <c r="L28" s="16"/>
      <c r="AH28" s="4">
        <v>1</v>
      </c>
      <c r="AI28" s="15" t="str">
        <f>IF(C2&lt;=$AJ$27, "Kiri", "Kanan")</f>
        <v>Kiri</v>
      </c>
      <c r="AJ28" s="16"/>
      <c r="AK28" s="7"/>
      <c r="AL28" s="7"/>
      <c r="AM28" s="7"/>
      <c r="AN28" s="7"/>
      <c r="AO28" s="7"/>
    </row>
    <row r="29" spans="5:41" ht="13.2" x14ac:dyDescent="0.25">
      <c r="J29" s="4">
        <v>8</v>
      </c>
      <c r="K29" s="15" t="str">
        <f t="shared" si="1"/>
        <v>Kanan</v>
      </c>
      <c r="L29" s="16"/>
      <c r="Z29" s="2" t="s">
        <v>19</v>
      </c>
      <c r="AA29" s="2" t="s">
        <v>18</v>
      </c>
      <c r="AB29" s="2">
        <v>146.5</v>
      </c>
      <c r="AH29" s="4">
        <v>5</v>
      </c>
      <c r="AI29" s="15" t="str">
        <f>IF(C6&lt;=$AJ$27, "Kiri", "Kanan")</f>
        <v>Kiri</v>
      </c>
      <c r="AJ29" s="16"/>
      <c r="AK29" s="7"/>
      <c r="AL29" s="7"/>
      <c r="AM29" s="7"/>
      <c r="AN29" s="7"/>
      <c r="AO29" s="7"/>
    </row>
    <row r="30" spans="5:41" ht="13.2" x14ac:dyDescent="0.25">
      <c r="J30" s="4">
        <v>10</v>
      </c>
      <c r="K30" s="15" t="str">
        <f>IF(I11&lt;=$L$24, "Kiri", "Kanan")</f>
        <v>Kanan</v>
      </c>
      <c r="L30" s="16"/>
      <c r="O30" s="2" t="s">
        <v>17</v>
      </c>
      <c r="P30" s="2" t="s">
        <v>20</v>
      </c>
      <c r="Q30" s="2">
        <v>26.35</v>
      </c>
      <c r="Z30" s="4">
        <v>3</v>
      </c>
      <c r="AA30" s="15" t="str">
        <f>IF(C4&lt;=AB29, "Kiri", "Kanan")</f>
        <v>Kanan</v>
      </c>
      <c r="AB30" s="16"/>
      <c r="AH30" s="4">
        <v>9</v>
      </c>
      <c r="AI30" s="15" t="str">
        <f>IF(C10&lt;=$AJ$27, "Kiri", "Kanan")</f>
        <v>Kanan</v>
      </c>
      <c r="AJ30" s="16"/>
      <c r="AK30" s="7"/>
      <c r="AL30" s="7"/>
      <c r="AM30" s="7"/>
      <c r="AN30" s="7"/>
      <c r="AO30" s="7"/>
    </row>
    <row r="31" spans="5:41" ht="13.2" x14ac:dyDescent="0.25">
      <c r="E31" s="8" t="s">
        <v>19</v>
      </c>
      <c r="F31" s="9" t="s">
        <v>20</v>
      </c>
      <c r="G31" s="8">
        <v>30.95</v>
      </c>
      <c r="O31" s="4">
        <v>2</v>
      </c>
      <c r="P31" s="15" t="str">
        <f>IF(G3&lt;=$Q$30, "Kiri", "Kanan")</f>
        <v>Kanan</v>
      </c>
      <c r="Q31" s="16"/>
    </row>
    <row r="32" spans="5:41" ht="13.2" x14ac:dyDescent="0.25">
      <c r="E32" s="10">
        <v>4</v>
      </c>
      <c r="F32" s="18" t="str">
        <f>IF(G5&lt;=G31, "Kiri", "Kanan")</f>
        <v>Kiri</v>
      </c>
      <c r="G32" s="16"/>
      <c r="M32" s="7"/>
      <c r="O32" s="4">
        <v>6</v>
      </c>
      <c r="P32" s="15" t="str">
        <f>IF(G7&lt;=$Q$30, "Kiri", "Kanan")</f>
        <v>Kiri</v>
      </c>
      <c r="Q32" s="16"/>
    </row>
    <row r="33" spans="2:38" ht="13.2" x14ac:dyDescent="0.25">
      <c r="E33" s="10">
        <v>7</v>
      </c>
      <c r="F33" s="17" t="str">
        <f>IF(G8&lt;=G31, "Kiri", "Kanan")</f>
        <v>Kanan</v>
      </c>
      <c r="G33" s="16"/>
      <c r="M33" s="7"/>
      <c r="O33" s="4">
        <v>8</v>
      </c>
      <c r="P33" s="15" t="str">
        <f>IF(G9&lt;=$Q$30, "Kiri", "Kanan")</f>
        <v>Kanan</v>
      </c>
      <c r="Q33" s="16"/>
      <c r="Z33" s="8" t="s">
        <v>22</v>
      </c>
      <c r="AA33" s="8" t="s">
        <v>24</v>
      </c>
      <c r="AB33" s="8">
        <v>62</v>
      </c>
    </row>
    <row r="34" spans="2:38" ht="13.2" x14ac:dyDescent="0.25">
      <c r="M34" s="7"/>
      <c r="O34" s="4">
        <v>10</v>
      </c>
      <c r="P34" s="15" t="str">
        <f>IF(G11&lt;=$Q$30, "Kiri", "Kanan")</f>
        <v>Kiri</v>
      </c>
      <c r="Q34" s="16"/>
      <c r="Z34" s="10">
        <v>3</v>
      </c>
      <c r="AA34" s="18" t="str">
        <f>IF(I4&lt;= AB33, "Kiri", "Kanan")</f>
        <v>Kiri</v>
      </c>
      <c r="AB34" s="16"/>
    </row>
    <row r="35" spans="2:38" ht="13.8" x14ac:dyDescent="0.25">
      <c r="M35" s="7"/>
      <c r="AF35" s="2" t="s">
        <v>21</v>
      </c>
      <c r="AG35" s="2" t="s">
        <v>16</v>
      </c>
      <c r="AH35" s="2">
        <v>30.5</v>
      </c>
      <c r="AJ35" s="8" t="s">
        <v>22</v>
      </c>
      <c r="AK35" s="11" t="s">
        <v>23</v>
      </c>
      <c r="AL35" s="8">
        <v>1.4279999999999999</v>
      </c>
    </row>
    <row r="36" spans="2:38" ht="13.2" x14ac:dyDescent="0.25">
      <c r="M36" s="7"/>
      <c r="AF36" s="4">
        <v>1</v>
      </c>
      <c r="AG36" s="15" t="str">
        <f>IF(I2 &lt;= AH35,"Kiri","Kanan")</f>
        <v>Kanan</v>
      </c>
      <c r="AH36" s="16"/>
      <c r="AJ36" s="10">
        <v>9</v>
      </c>
      <c r="AK36" s="10" t="str">
        <f>IF(H10 &lt;= AL35,"Kiri","Kanan")</f>
        <v>Kiri</v>
      </c>
      <c r="AL36" s="10"/>
    </row>
    <row r="37" spans="2:38" ht="13.8" x14ac:dyDescent="0.25">
      <c r="B37" s="8" t="s">
        <v>21</v>
      </c>
      <c r="C37" s="11" t="s">
        <v>23</v>
      </c>
      <c r="D37" s="13"/>
      <c r="E37" s="8">
        <v>0.67200000000000004</v>
      </c>
      <c r="G37" s="2" t="s">
        <v>22</v>
      </c>
      <c r="H37" s="12" t="s">
        <v>27</v>
      </c>
      <c r="I37" s="2">
        <v>37</v>
      </c>
      <c r="Z37" s="14" t="s">
        <v>26</v>
      </c>
      <c r="AA37" s="14" t="s">
        <v>16</v>
      </c>
      <c r="AB37" s="14">
        <v>41</v>
      </c>
      <c r="AF37" s="4">
        <v>5</v>
      </c>
      <c r="AG37" s="15" t="str">
        <f>IF(I6 &lt;= AH36,"Kiri","Kanan")</f>
        <v>Kanan</v>
      </c>
      <c r="AH37" s="16"/>
    </row>
    <row r="38" spans="2:38" ht="13.2" x14ac:dyDescent="0.25">
      <c r="B38" s="10">
        <v>4</v>
      </c>
      <c r="C38" s="18" t="str">
        <f>IF(H5&lt;=E37, "Kiri", "Kanan")</f>
        <v>Kiri</v>
      </c>
      <c r="D38" s="19"/>
      <c r="E38" s="16"/>
      <c r="G38" s="4">
        <v>7</v>
      </c>
      <c r="H38" s="15" t="str">
        <f>IF(H8&lt;=I37, "Kiri", "Kanan")</f>
        <v>Kiri</v>
      </c>
      <c r="I38" s="16"/>
      <c r="M38" s="2" t="s">
        <v>21</v>
      </c>
      <c r="N38" s="2" t="s">
        <v>28</v>
      </c>
      <c r="O38" s="2">
        <v>9.65</v>
      </c>
      <c r="R38" s="2" t="s">
        <v>22</v>
      </c>
      <c r="S38" s="2" t="s">
        <v>29</v>
      </c>
      <c r="T38" s="2">
        <v>94.5</v>
      </c>
      <c r="Z38" s="10">
        <v>3</v>
      </c>
      <c r="AA38" s="18" t="str">
        <f>IF(I4 &lt;= AB37, "Kiri","Kanan")</f>
        <v>Kiri</v>
      </c>
      <c r="AB38" s="16"/>
    </row>
    <row r="39" spans="2:38" ht="13.2" x14ac:dyDescent="0.25">
      <c r="M39" s="4">
        <v>6</v>
      </c>
      <c r="N39" s="15" t="str">
        <f>IF(G7&lt;= O38, "Kiri", "Kanan")</f>
        <v>Kanan</v>
      </c>
      <c r="O39" s="16"/>
      <c r="R39" s="4">
        <v>2</v>
      </c>
      <c r="S39" s="15" t="str">
        <f>IF(C3&lt;=T38, "Kiri", "Kanan")</f>
        <v>Kiri</v>
      </c>
      <c r="T39" s="16"/>
    </row>
    <row r="40" spans="2:38" ht="13.2" x14ac:dyDescent="0.25">
      <c r="M40" s="4">
        <v>10</v>
      </c>
      <c r="N40" s="15" t="str">
        <f>IF(G11&lt;= O39, "Kiri", "Kanan")</f>
        <v>Kiri</v>
      </c>
      <c r="O40" s="16"/>
      <c r="R40" s="4">
        <v>8</v>
      </c>
      <c r="S40" s="15" t="str">
        <f>IF(C9&lt;=T39, "Kiri", "Kanan")</f>
        <v>Kanan</v>
      </c>
      <c r="T40" s="16"/>
    </row>
    <row r="42" spans="2:38" ht="15.75" customHeight="1" x14ac:dyDescent="0.25">
      <c r="AF42" s="2" t="s">
        <v>25</v>
      </c>
      <c r="AG42" s="12" t="s">
        <v>23</v>
      </c>
      <c r="AH42" s="2">
        <v>0.42899999999999999</v>
      </c>
      <c r="AJ42" s="2" t="s">
        <v>26</v>
      </c>
      <c r="AK42" s="12" t="s">
        <v>23</v>
      </c>
      <c r="AL42" s="2">
        <v>0.307</v>
      </c>
    </row>
    <row r="43" spans="2:38" ht="14.4" x14ac:dyDescent="0.3">
      <c r="P43" s="8" t="s">
        <v>26</v>
      </c>
      <c r="Q43" s="2" t="s">
        <v>18</v>
      </c>
      <c r="R43" s="2">
        <v>28.5</v>
      </c>
      <c r="T43" s="2" t="s">
        <v>25</v>
      </c>
      <c r="U43" s="1" t="s">
        <v>23</v>
      </c>
      <c r="V43" s="2">
        <v>0.52100000000000002</v>
      </c>
      <c r="AF43" s="4">
        <v>1</v>
      </c>
      <c r="AG43" s="15" t="str">
        <f>IF(H2 &lt;= AH42,"Kiri","Kanan")</f>
        <v>Kanan</v>
      </c>
      <c r="AH43" s="16"/>
      <c r="AJ43" s="4">
        <v>9</v>
      </c>
      <c r="AK43" s="20" t="str">
        <f>IF(H10 &lt;=AL42,"Kiri","Kanan")</f>
        <v>Kiri</v>
      </c>
      <c r="AL43" s="16"/>
    </row>
    <row r="44" spans="2:38" ht="13.2" x14ac:dyDescent="0.25">
      <c r="P44" s="4">
        <v>2</v>
      </c>
      <c r="Q44" s="15" t="str">
        <f>IF(C3&lt;=R43, "Kiri", "Kanan")</f>
        <v>Kanan</v>
      </c>
      <c r="R44" s="16"/>
      <c r="T44" s="4">
        <v>8</v>
      </c>
      <c r="U44" s="15" t="str">
        <f>IF(H9&lt;= V43, "Kiri", "Kanan")</f>
        <v>Kiri</v>
      </c>
      <c r="V44" s="16"/>
      <c r="AF44" s="4">
        <v>5</v>
      </c>
      <c r="AG44" s="15" t="str">
        <f>IF(H6 &lt;= AH43,"Kiri","Kanan")</f>
        <v>Kanan</v>
      </c>
      <c r="AH44" s="16"/>
    </row>
  </sheetData>
  <mergeCells count="45">
    <mergeCell ref="AI28:AJ28"/>
    <mergeCell ref="AA34:AB34"/>
    <mergeCell ref="AG36:AH36"/>
    <mergeCell ref="AG37:AH37"/>
    <mergeCell ref="AK43:AL43"/>
    <mergeCell ref="AI29:AJ29"/>
    <mergeCell ref="AA30:AB30"/>
    <mergeCell ref="AI30:AJ30"/>
    <mergeCell ref="AE24:AF24"/>
    <mergeCell ref="AE21:AF21"/>
    <mergeCell ref="AE22:AF22"/>
    <mergeCell ref="AE23:AF23"/>
    <mergeCell ref="F32:G32"/>
    <mergeCell ref="K25:L25"/>
    <mergeCell ref="K26:L26"/>
    <mergeCell ref="K27:L27"/>
    <mergeCell ref="K28:L28"/>
    <mergeCell ref="K29:L29"/>
    <mergeCell ref="K30:L30"/>
    <mergeCell ref="P31:Q31"/>
    <mergeCell ref="P32:Q32"/>
    <mergeCell ref="F33:G33"/>
    <mergeCell ref="C38:E38"/>
    <mergeCell ref="H38:I38"/>
    <mergeCell ref="AG43:AH43"/>
    <mergeCell ref="AG44:AH44"/>
    <mergeCell ref="P33:Q33"/>
    <mergeCell ref="P34:Q34"/>
    <mergeCell ref="AA38:AB38"/>
    <mergeCell ref="N39:O39"/>
    <mergeCell ref="N40:O40"/>
    <mergeCell ref="S39:T39"/>
    <mergeCell ref="S40:T40"/>
    <mergeCell ref="Q44:R44"/>
    <mergeCell ref="U44:V44"/>
    <mergeCell ref="U15:V15"/>
    <mergeCell ref="U16:V16"/>
    <mergeCell ref="U18:V18"/>
    <mergeCell ref="U19:V19"/>
    <mergeCell ref="U20:V20"/>
    <mergeCell ref="U11:V11"/>
    <mergeCell ref="U12:V12"/>
    <mergeCell ref="U13:V13"/>
    <mergeCell ref="U14:V14"/>
    <mergeCell ref="U17:V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</vt:lpstr>
      <vt:lpstr>Foto 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jejedanjihaan@gmail.com</cp:lastModifiedBy>
  <dcterms:modified xsi:type="dcterms:W3CDTF">2023-11-23T01:04:42Z</dcterms:modified>
</cp:coreProperties>
</file>