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2" autoFilterDateGrouping="1"/>
  </bookViews>
  <sheets>
    <sheet name="Algemeen" sheetId="1" state="visible" r:id="rId1"/>
    <sheet name="Inschrijvingen" sheetId="2" state="visible" r:id="rId2"/>
    <sheet name="BBQ" sheetId="3" state="visible" r:id="rId3"/>
    <sheet name="Leefweek" sheetId="4" state="visible" r:id="rId4"/>
    <sheet name="Allerlei" sheetId="5" state="visible" r:id="rId5"/>
    <sheet name="Leidingsweekend 1" sheetId="6" state="visible" r:id="rId6"/>
    <sheet name="Nieuwjaar" sheetId="7" state="visible" r:id="rId7"/>
    <sheet name="Leidingsweekend 2" sheetId="8" state="visible" r:id="rId8"/>
    <sheet name="Bedankingsfeestje" sheetId="9" state="visible" r:id="rId9"/>
    <sheet name="Pannekoeken verkoop" sheetId="10" state="visible" r:id="rId10"/>
    <sheet name="SpaghettiFretti" sheetId="11" state="visible" r:id="rId11"/>
    <sheet name="Groepsreis" sheetId="12" state="visible" r:id="rId12"/>
    <sheet name="Sjabloon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_ [$€-813]\ * #,##0.00_ ;_ [$€-813]\ * \-#,##0.00_ ;_ [$€-813]\ * &quot;-&quot;??_ ;_ @_ "/>
    <numFmt numFmtId="165" formatCode="_-&quot;€&quot;\ * #,##0.00_-;\-&quot;€&quot;\ * #,##0.00_-;_-&quot;€&quot;\ * &quot;-&quot;??_-;_-@"/>
    <numFmt numFmtId="166" formatCode="_-\€\ * #,##0.00_-;\-\€\ * #,##0.00_-;_-\€\ * &quot;-&quot;??_-;_-@"/>
    <numFmt numFmtId="167" formatCode="&quot;€&quot;\ #,##0.00"/>
    <numFmt numFmtId="168" formatCode="_-\€\ * #,##0.00_-;\-\€\ * #,##0.00_-;_-\€\ * &quot;-&quot;??_-;_-@_-"/>
    <numFmt numFmtId="169" formatCode="_-€ * #,##0.00_-;-€ * #,##0.00_-;_-€ * &quot;-&quot;??_-;_-@_-"/>
  </numFmts>
  <fonts count="6">
    <font>
      <name val="Calibri"/>
      <color theme="1"/>
      <sz val="11"/>
      <scheme val="minor"/>
    </font>
    <font>
      <name val="Calibri"/>
      <color theme="1"/>
      <sz val="11"/>
    </font>
    <font>
      <name val="Calibri"/>
      <color theme="10"/>
      <sz val="11"/>
      <u val="single"/>
    </font>
    <font>
      <name val="Calibri"/>
      <color theme="1"/>
      <sz val="11"/>
      <scheme val="minor"/>
    </font>
    <font>
      <name val="Calibri"/>
      <color rgb="FF1D2129"/>
      <sz val="11"/>
    </font>
    <font>
      <name val="Calibri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3" fillId="0" borderId="2"/>
    <xf numFmtId="0" fontId="5" fillId="0" borderId="2"/>
  </cellStyleXfs>
  <cellXfs count="34">
    <xf numFmtId="0" fontId="0" fillId="0" borderId="0" pivotButton="0" quotePrefix="0" xfId="0"/>
    <xf numFmtId="0" fontId="1" fillId="0" borderId="1" pivotButton="0" quotePrefix="0" xfId="0"/>
    <xf numFmtId="164" fontId="1" fillId="0" borderId="1" pivotButton="0" quotePrefix="0" xfId="0"/>
    <xf numFmtId="0" fontId="1" fillId="0" borderId="0" pivotButton="0" quotePrefix="0" xfId="0"/>
    <xf numFmtId="164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1" fillId="0" borderId="3" pivotButton="0" quotePrefix="0" xfId="0"/>
    <xf numFmtId="0" fontId="1" fillId="0" borderId="4" pivotButton="0" quotePrefix="0" xfId="0"/>
    <xf numFmtId="164" fontId="1" fillId="0" borderId="5" pivotButton="0" quotePrefix="0" xfId="0"/>
    <xf numFmtId="165" fontId="1" fillId="0" borderId="1" pivotButton="0" quotePrefix="0" xfId="0"/>
    <xf numFmtId="0" fontId="1" fillId="2" borderId="1" pivotButton="0" quotePrefix="0" xfId="0"/>
    <xf numFmtId="0" fontId="4" fillId="3" borderId="2" pivotButton="0" quotePrefix="0" xfId="0"/>
    <xf numFmtId="166" fontId="1" fillId="0" borderId="0" pivotButton="0" quotePrefix="0" xfId="0"/>
    <xf numFmtId="0" fontId="1" fillId="0" borderId="6" pivotButton="0" quotePrefix="0" xfId="0"/>
    <xf numFmtId="0" fontId="1" fillId="0" borderId="7" pivotButton="0" quotePrefix="0" xfId="0"/>
    <xf numFmtId="167" fontId="1" fillId="0" borderId="0" pivotButton="0" quotePrefix="0" xfId="0"/>
    <xf numFmtId="0" fontId="1" fillId="0" borderId="8" pivotButton="0" quotePrefix="0" xfId="0"/>
    <xf numFmtId="0" fontId="1" fillId="0" borderId="9" pivotButton="0" quotePrefix="0" xfId="0"/>
    <xf numFmtId="0" fontId="1" fillId="0" borderId="10" pivotButton="0" quotePrefix="0" xfId="0"/>
    <xf numFmtId="0" fontId="1" fillId="0" borderId="11" pivotButton="0" quotePrefix="0" xfId="0"/>
    <xf numFmtId="164" fontId="1" fillId="0" borderId="9" pivotButton="0" quotePrefix="0" xfId="0"/>
    <xf numFmtId="0" fontId="1" fillId="0" borderId="12" pivotButton="0" quotePrefix="0" xfId="0"/>
    <xf numFmtId="0" fontId="1" fillId="0" borderId="13" pivotButton="0" quotePrefix="0" xfId="0"/>
    <xf numFmtId="0" fontId="1" fillId="0" borderId="14" pivotButton="0" quotePrefix="0" xfId="0"/>
    <xf numFmtId="164" fontId="3" fillId="0" borderId="0" pivotButton="0" quotePrefix="0" xfId="0"/>
    <xf numFmtId="0" fontId="5" fillId="0" borderId="0" pivotButton="0" quotePrefix="0" xfId="1"/>
    <xf numFmtId="168" fontId="1" fillId="0" borderId="0" pivotButton="0" quotePrefix="0" xfId="0"/>
    <xf numFmtId="168" fontId="0" fillId="0" borderId="0" pivotButton="0" quotePrefix="0" xfId="0"/>
    <xf numFmtId="0" fontId="5" fillId="0" borderId="2" pivotButton="0" quotePrefix="0" xfId="1"/>
    <xf numFmtId="0" fontId="0" fillId="0" borderId="15" pivotButton="0" quotePrefix="0" xfId="0"/>
    <xf numFmtId="0" fontId="0" fillId="0" borderId="16" pivotButton="0" quotePrefix="0" xfId="0"/>
    <xf numFmtId="0" fontId="0" fillId="0" borderId="0" applyAlignment="1" pivotButton="0" quotePrefix="0" xfId="0">
      <alignment horizontal="center"/>
    </xf>
    <xf numFmtId="169" fontId="1" fillId="0" borderId="0" pivotButton="0" quotePrefix="0" xfId="0"/>
  </cellXfs>
  <cellStyles count="2">
    <cellStyle name="Standaard" xfId="0" builtinId="0"/>
    <cellStyle name="Hyperlink" xfId="1" builtinId="8"/>
  </cellStyles>
  <dxfs count="5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8"/>
  <sheetViews>
    <sheetView workbookViewId="0">
      <selection activeCell="B21" sqref="B21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44.5703125" customWidth="1" min="4" max="4"/>
    <col width="40.7109375" customWidth="1" min="5" max="5"/>
    <col width="43.28515625" customWidth="1" min="6" max="6"/>
    <col width="16.140625" customWidth="1" min="7" max="7"/>
    <col width="8.7109375" customWidth="1" min="8" max="8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  <c r="D1" s="1" t="inlineStr">
        <is>
          <t>Notities</t>
        </is>
      </c>
    </row>
    <row r="2" ht="14.25" customHeight="1">
      <c r="A2" s="3" t="inlineStr">
        <is>
          <t>Start van het jaar</t>
        </is>
      </c>
      <c r="B2" s="4" t="n">
        <v>19443.24</v>
      </c>
      <c r="D2" s="3" t="n"/>
      <c r="F2" s="3" t="n"/>
    </row>
    <row r="3" ht="14.25" customHeight="1">
      <c r="A3" s="5" t="inlineStr">
        <is>
          <t>Leefweek</t>
        </is>
      </c>
      <c r="B3" s="4">
        <f>Leefweek!$E$3</f>
        <v/>
      </c>
      <c r="D3" s="3" t="n"/>
    </row>
    <row r="4" ht="14.25" customHeight="1">
      <c r="A4" s="5" t="inlineStr">
        <is>
          <t>BBQ</t>
        </is>
      </c>
      <c r="B4" s="4">
        <f>BBQ!$E$3</f>
        <v/>
      </c>
    </row>
    <row r="5" ht="14.25" customHeight="1">
      <c r="A5" s="5" t="inlineStr">
        <is>
          <t>Allerlei</t>
        </is>
      </c>
      <c r="B5" s="4">
        <f>Allerlei!$E$3</f>
        <v/>
      </c>
    </row>
    <row r="6" ht="14.25" customHeight="1">
      <c r="A6" s="5" t="inlineStr">
        <is>
          <t>Inschrijvingen!A1</t>
        </is>
      </c>
      <c r="B6" s="4">
        <f>Inschrijvingen!$E$2</f>
        <v/>
      </c>
    </row>
    <row r="7" ht="14.25" customHeight="1">
      <c r="A7" s="5" t="inlineStr">
        <is>
          <t>'Leidingsweekend 1'!A1</t>
        </is>
      </c>
      <c r="B7" s="4">
        <f>'Leidingsweekend 1'!$E$3</f>
        <v/>
      </c>
    </row>
    <row r="8" ht="14.25" customHeight="1">
      <c r="A8" s="5" t="inlineStr">
        <is>
          <t>'Pannekoeken verkoop'!A1</t>
        </is>
      </c>
      <c r="B8" s="4">
        <f>'Pannekoeken verkoop'!$E$3</f>
        <v/>
      </c>
    </row>
    <row r="9" ht="14.25" customHeight="1">
      <c r="A9" s="5" t="inlineStr">
        <is>
          <t>Nieuwjaar!A1</t>
        </is>
      </c>
      <c r="B9" s="4">
        <f>Nieuwjaar!$E$3</f>
        <v/>
      </c>
    </row>
    <row r="10" ht="14.25" customHeight="1">
      <c r="A10" s="5" t="inlineStr">
        <is>
          <t>Leidingsweeknd2</t>
        </is>
      </c>
      <c r="B10" s="4">
        <f>'Leidingsweekend 2'!$E$3</f>
        <v/>
      </c>
    </row>
    <row r="11" ht="14.25" customHeight="1">
      <c r="A11" s="5" t="inlineStr">
        <is>
          <t>Bedankingsfeestje</t>
        </is>
      </c>
      <c r="B11" s="4">
        <f>Bedankingsfeestje!$E$3</f>
        <v/>
      </c>
    </row>
    <row r="12" ht="14.25" customHeight="1">
      <c r="A12" s="26" t="inlineStr">
        <is>
          <t>SpaghettiFretti</t>
        </is>
      </c>
      <c r="B12" s="4">
        <f>SpaghettiFretti!$E$3</f>
        <v/>
      </c>
    </row>
    <row r="13" ht="14.25" customHeight="1">
      <c r="A13" s="29" t="inlineStr">
        <is>
          <t>Groepsreis</t>
        </is>
      </c>
      <c r="B13" s="4">
        <f>Groepsreis!$E$3</f>
        <v/>
      </c>
      <c r="D13" s="7" t="inlineStr">
        <is>
          <t>Totaal</t>
        </is>
      </c>
    </row>
    <row r="14" ht="14.25" customHeight="1">
      <c r="B14" s="4" t="n"/>
      <c r="C14" s="8" t="n"/>
      <c r="D14" s="9">
        <f>SUM(B:B)</f>
        <v/>
      </c>
    </row>
    <row r="15" ht="14.25" customHeight="1">
      <c r="B15" s="4" t="n"/>
    </row>
    <row r="16" ht="14.25" customHeight="1">
      <c r="B16" s="4" t="n"/>
    </row>
    <row r="17" ht="14.25" customHeight="1">
      <c r="B17" s="4" t="n"/>
    </row>
    <row r="18" ht="14.25" customHeight="1">
      <c r="B18" s="4" t="n"/>
    </row>
    <row r="19" ht="14.25" customHeight="1">
      <c r="B19" s="4" t="n"/>
    </row>
    <row r="20" ht="14.25" customHeight="1">
      <c r="B20" s="4" t="n"/>
    </row>
    <row r="21" ht="15.75" customHeight="1">
      <c r="B21" s="4" t="n"/>
    </row>
    <row r="22" ht="15.75" customHeight="1">
      <c r="B22" s="4" t="n"/>
    </row>
    <row r="23" ht="15.75" customHeight="1">
      <c r="B23" s="4" t="n"/>
    </row>
    <row r="24" ht="15.75" customHeight="1">
      <c r="B24" s="4" t="n"/>
    </row>
    <row r="25" ht="15.75" customHeight="1">
      <c r="B25" s="4" t="n"/>
    </row>
    <row r="26" ht="15.75" customHeight="1">
      <c r="B26" s="4" t="n"/>
    </row>
    <row r="27" ht="15.75" customHeight="1">
      <c r="B27" s="4" t="n"/>
    </row>
    <row r="28" ht="15.75" customHeight="1">
      <c r="B28" s="4" t="n"/>
    </row>
    <row r="29" ht="15.75" customHeight="1">
      <c r="B29" s="4" t="n"/>
    </row>
    <row r="30" ht="15.75" customHeight="1">
      <c r="B30" s="4" t="n"/>
    </row>
    <row r="31" ht="15.75" customHeight="1">
      <c r="B31" s="4" t="n"/>
    </row>
    <row r="32" ht="15.75" customHeight="1">
      <c r="B32" s="4" t="n"/>
    </row>
    <row r="33" ht="15.75" customHeight="1">
      <c r="B33" s="4" t="n"/>
    </row>
    <row r="34" ht="15.75" customHeight="1">
      <c r="B34" s="4" t="n"/>
    </row>
    <row r="35" ht="15.75" customHeight="1">
      <c r="B35" s="4" t="n"/>
    </row>
    <row r="36" ht="15.75" customHeight="1">
      <c r="B36" s="4" t="n"/>
    </row>
    <row r="37" ht="15.75" customHeight="1">
      <c r="B37" s="4" t="n"/>
    </row>
    <row r="38" ht="15.75" customHeight="1">
      <c r="B38" s="4" t="n"/>
    </row>
    <row r="39" ht="15.75" customHeight="1">
      <c r="B39" s="4" t="n"/>
    </row>
    <row r="40" ht="15.75" customHeight="1">
      <c r="B40" s="4" t="n"/>
    </row>
    <row r="41" ht="15.75" customHeight="1">
      <c r="B41" s="4" t="n"/>
    </row>
    <row r="42" ht="15.75" customHeight="1">
      <c r="B42" s="4" t="n"/>
    </row>
    <row r="43" ht="15.75" customHeight="1">
      <c r="B43" s="4" t="n"/>
    </row>
    <row r="44" ht="15.75" customHeight="1">
      <c r="B44" s="4" t="n"/>
    </row>
    <row r="45" ht="15.75" customHeight="1">
      <c r="B45" s="4" t="n"/>
    </row>
    <row r="46" ht="15.75" customHeight="1">
      <c r="B46" s="4" t="n"/>
    </row>
    <row r="47" ht="15.75" customHeight="1">
      <c r="B47" s="4" t="n"/>
    </row>
    <row r="48" ht="15.75" customHeight="1">
      <c r="B48" s="4" t="n"/>
    </row>
    <row r="49" ht="15.75" customHeight="1">
      <c r="B49" s="4" t="n"/>
    </row>
    <row r="50" ht="15.75" customHeight="1">
      <c r="B50" s="4" t="n"/>
    </row>
    <row r="51" ht="15.75" customHeight="1">
      <c r="B51" s="4" t="n"/>
    </row>
    <row r="52" ht="15.75" customHeight="1">
      <c r="B52" s="4" t="n"/>
    </row>
    <row r="53" ht="15.75" customHeight="1">
      <c r="B53" s="4" t="n"/>
    </row>
    <row r="54" ht="15.75" customHeight="1">
      <c r="B54" s="4" t="n"/>
    </row>
    <row r="55" ht="15.75" customHeight="1">
      <c r="B55" s="4" t="n"/>
    </row>
    <row r="56" ht="15.75" customHeight="1">
      <c r="B56" s="4" t="n"/>
    </row>
    <row r="57" ht="15.75" customHeight="1">
      <c r="B57" s="4" t="n"/>
    </row>
    <row r="58" ht="15.75" customHeight="1">
      <c r="B58" s="4" t="n"/>
    </row>
    <row r="59" ht="15.75" customHeight="1">
      <c r="B59" s="4" t="n"/>
    </row>
    <row r="60" ht="15.75" customHeight="1">
      <c r="B60" s="4" t="n"/>
    </row>
    <row r="61" ht="15.75" customHeight="1">
      <c r="B61" s="4" t="n"/>
    </row>
    <row r="62" ht="15.75" customHeight="1">
      <c r="B62" s="4" t="n"/>
    </row>
    <row r="63" ht="15.75" customHeight="1">
      <c r="B63" s="4" t="n"/>
    </row>
    <row r="64" ht="15.75" customHeight="1">
      <c r="B64" s="4" t="n"/>
    </row>
    <row r="65" ht="15.75" customHeight="1">
      <c r="B65" s="4" t="n"/>
    </row>
    <row r="66" ht="15.75" customHeight="1">
      <c r="B66" s="4" t="n"/>
    </row>
    <row r="67" ht="15.75" customHeight="1">
      <c r="B67" s="4" t="n"/>
    </row>
    <row r="68" ht="15.75" customHeight="1">
      <c r="B68" s="4" t="n"/>
    </row>
    <row r="69" ht="15.75" customHeight="1">
      <c r="B69" s="4" t="n"/>
    </row>
    <row r="70" ht="15.75" customHeight="1">
      <c r="B70" s="4" t="n"/>
    </row>
    <row r="71" ht="15.75" customHeight="1">
      <c r="B71" s="4" t="n"/>
    </row>
    <row r="72" ht="15.75" customHeight="1">
      <c r="B72" s="4" t="n"/>
    </row>
    <row r="73" ht="15.75" customHeight="1">
      <c r="B73" s="4" t="n"/>
    </row>
    <row r="74" ht="15.75" customHeight="1">
      <c r="B74" s="4" t="n"/>
    </row>
    <row r="75" ht="15.75" customHeight="1">
      <c r="B75" s="4" t="n"/>
    </row>
    <row r="76" ht="15.75" customHeight="1">
      <c r="B76" s="4" t="n"/>
    </row>
    <row r="77" ht="15.75" customHeight="1">
      <c r="B77" s="4" t="n"/>
    </row>
    <row r="78" ht="15.75" customHeight="1">
      <c r="B78" s="4" t="n"/>
    </row>
    <row r="79" ht="15.75" customHeight="1">
      <c r="B79" s="4" t="n"/>
    </row>
    <row r="80" ht="15.75" customHeight="1">
      <c r="B80" s="4" t="n"/>
    </row>
    <row r="81" ht="15.75" customHeight="1">
      <c r="B81" s="4" t="n"/>
    </row>
    <row r="82" ht="15.75" customHeight="1">
      <c r="B82" s="4" t="n"/>
    </row>
    <row r="83" ht="15.75" customHeight="1">
      <c r="B83" s="4" t="n"/>
    </row>
    <row r="84" ht="15.75" customHeight="1">
      <c r="B84" s="4" t="n"/>
    </row>
    <row r="85" ht="15.75" customHeight="1">
      <c r="B85" s="4" t="n"/>
    </row>
    <row r="86" ht="15.75" customHeight="1">
      <c r="B86" s="4" t="n"/>
    </row>
    <row r="87" ht="15.75" customHeight="1">
      <c r="B87" s="4" t="n"/>
    </row>
    <row r="88" ht="15.75" customHeight="1">
      <c r="B88" s="4" t="n"/>
    </row>
    <row r="89" ht="15.75" customHeight="1">
      <c r="B89" s="4" t="n"/>
    </row>
    <row r="90" ht="15.75" customHeight="1">
      <c r="B90" s="4" t="n"/>
    </row>
    <row r="91" ht="15.75" customHeight="1">
      <c r="B91" s="4" t="n"/>
    </row>
    <row r="92" ht="15.75" customHeight="1">
      <c r="B92" s="4" t="n"/>
    </row>
    <row r="93" ht="15.75" customHeight="1">
      <c r="B93" s="4" t="n"/>
    </row>
    <row r="94" ht="15.75" customHeight="1">
      <c r="B94" s="4" t="n"/>
    </row>
    <row r="95" ht="15.75" customHeight="1">
      <c r="B95" s="4" t="n"/>
    </row>
    <row r="96" ht="15.75" customHeight="1">
      <c r="B96" s="4" t="n"/>
    </row>
    <row r="97" ht="15.75" customHeight="1">
      <c r="B97" s="4" t="n"/>
    </row>
    <row r="98" ht="15.75" customHeight="1">
      <c r="B98" s="4" t="n"/>
    </row>
    <row r="99" ht="15.75" customHeight="1">
      <c r="B99" s="4" t="n"/>
    </row>
    <row r="100" ht="15.75" customHeight="1">
      <c r="B100" s="4" t="n"/>
    </row>
    <row r="101" ht="15.75" customHeight="1">
      <c r="B101" s="4" t="n"/>
    </row>
    <row r="102" ht="15.75" customHeight="1">
      <c r="B102" s="4" t="n"/>
    </row>
    <row r="103" ht="15.75" customHeight="1">
      <c r="B103" s="4" t="n"/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988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D14">
    <cfRule type="cellIs" priority="3" operator="lessThan" dxfId="1">
      <formula>0</formula>
    </cfRule>
    <cfRule type="cellIs" priority="4" operator="greaterThan" dxfId="0">
      <formula>0</formula>
    </cfRule>
  </conditionalFormatting>
  <hyperlinks>
    <hyperlink ref="A3" location="Leefweek!A1" display="Leefweek"/>
    <hyperlink ref="A4" location="BBQ!A1" display="BBQ"/>
    <hyperlink ref="A5" location="Allerlei!A1" display="Allerlei"/>
    <hyperlink ref="A6" location="Inschrijvingen!A1" display="Inschrijvingen!A1"/>
    <hyperlink ref="A7" location="'Leidingsweekend 1'!A1" display="'Leidingsweekend 1'!A1"/>
    <hyperlink ref="A8" location="'Pannekoeken verkoop'!A1" display="'Pannekoeken verkoop'!A1"/>
    <hyperlink ref="A9" location="Nieuwjaar!A1" display="Nieuwjaar!A1"/>
    <hyperlink ref="A10" location="'Leidingsweekend 2'!A1" display="Leidingsweeknd2"/>
    <hyperlink ref="A11" location="Bedankingsfeestje!A1" display="Bedankingsfeestje"/>
    <hyperlink ref="A12" location="SpaghettiFretti!A1" display="SpaghettiFretti"/>
    <hyperlink ref="A13" location="Groepsreis!A1" display="Groepsreis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52"/>
  <sheetViews>
    <sheetView workbookViewId="0">
      <selection activeCell="G54" sqref="G54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23.5703125" customWidth="1" min="4" max="4"/>
    <col width="31.7109375" customWidth="1" min="5" max="5"/>
    <col width="8.7109375" customWidth="1" min="6" max="6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</row>
    <row r="2" ht="14.25" customHeight="1">
      <c r="A2" s="6" t="inlineStr">
        <is>
          <t>RINKE DE BO: MARSEPEIN 2 BESTELLINGEN SAMEN</t>
        </is>
      </c>
      <c r="B2" s="13" t="n">
        <v>71</v>
      </c>
    </row>
    <row r="3" ht="14.25" customHeight="1">
      <c r="A3" s="6" t="inlineStr">
        <is>
          <t>VAN DAELE TESSY: MARSEPEIN VAN DAELE TESSY. TWEEHAGEN 80</t>
        </is>
      </c>
      <c r="B3" s="13" t="n">
        <v>14</v>
      </c>
      <c r="D3" s="1" t="inlineStr">
        <is>
          <t>Totaal</t>
        </is>
      </c>
      <c r="E3" s="2">
        <f>SUM((B:B))</f>
        <v/>
      </c>
    </row>
    <row r="4" ht="14.25" customHeight="1">
      <c r="A4" s="6" t="inlineStr">
        <is>
          <t>MEJ LIESBETH LAUWERS: MILLA FELIX LAUWERS 2X 500G</t>
        </is>
      </c>
      <c r="B4" s="13" t="n">
        <v>14</v>
      </c>
      <c r="D4" s="1" t="inlineStr">
        <is>
          <t>Code voor overschrijvingen</t>
        </is>
      </c>
      <c r="E4" s="11" t="inlineStr">
        <is>
          <t>PNK</t>
        </is>
      </c>
    </row>
    <row r="5" ht="14.25" customHeight="1">
      <c r="A5" s="6" t="inlineStr">
        <is>
          <t>A. LEHEMBRE EN/OF P. VIJ: MARSEPEIN RAVEN MAES</t>
        </is>
      </c>
      <c r="B5" s="13" t="n">
        <v>7</v>
      </c>
    </row>
    <row r="6" ht="14.25" customHeight="1">
      <c r="A6" s="6" t="inlineStr">
        <is>
          <t>A. LEHEMBRE EN/OF P. VIJ: PANNENKOEKEN RAVEN MAES</t>
        </is>
      </c>
      <c r="B6" s="13" t="n">
        <v>10</v>
      </c>
    </row>
    <row r="7" ht="14.25" customHeight="1">
      <c r="A7" s="6" t="inlineStr">
        <is>
          <t>VANQUAETHOVEN-VAN DE VOORDE J &amp; F: PANNENKOEKEN JORIS VANQUAETHOVEN</t>
        </is>
      </c>
      <c r="B7" s="13" t="n">
        <v>10</v>
      </c>
    </row>
    <row r="8" ht="14.25" customHeight="1">
      <c r="A8" s="6" t="inlineStr">
        <is>
          <t>BUYS - MEULEMAN: BESTELLING MARSEPEIN</t>
        </is>
      </c>
      <c r="B8" s="13" t="n">
        <v>12</v>
      </c>
    </row>
    <row r="9" ht="14.25" customHeight="1">
      <c r="A9" s="6" t="inlineStr">
        <is>
          <t>VAN RAEMDONCK- DHOLLANDER: DHOLLANDER NELE</t>
        </is>
      </c>
      <c r="B9" s="13" t="n">
        <v>10</v>
      </c>
    </row>
    <row r="10" ht="14.25" customHeight="1">
      <c r="A10" s="6" t="inlineStr">
        <is>
          <t>MEVR JULIE VLEUGELS: JULIE VLEUGELS PANNENKOEKEN</t>
        </is>
      </c>
      <c r="B10" s="13" t="n">
        <v>10</v>
      </c>
    </row>
    <row r="11" ht="14.25" customHeight="1">
      <c r="A11" s="6" t="inlineStr">
        <is>
          <t>DRIEGHE: ZIE BESTELLING VIA E-MAIL</t>
        </is>
      </c>
      <c r="B11" s="13" t="n">
        <v>21</v>
      </c>
    </row>
    <row r="12" ht="14.25" customHeight="1">
      <c r="A12" s="6" t="inlineStr">
        <is>
          <t>DUPON - PAUWELS: PAUWELS ELS 10 PANNEKOEKEN</t>
        </is>
      </c>
      <c r="B12" s="13" t="n">
        <v>10</v>
      </c>
    </row>
    <row r="13" ht="14.25" customHeight="1">
      <c r="A13" s="6" t="inlineStr">
        <is>
          <t>VYVEY - ALLEWEIRELDT: BARBARA ALLEWEIRELDT - MARSEPEIN 5 GROTE EN 5 KLEINE</t>
        </is>
      </c>
      <c r="B13" s="13" t="n">
        <v>55</v>
      </c>
    </row>
    <row r="14" ht="14.25" customHeight="1">
      <c r="A14" s="6" t="inlineStr">
        <is>
          <t>VAN OPPENS-LETEN: LEON VAN OPPENS MARSEPEIN 12 X GROOT</t>
        </is>
      </c>
      <c r="B14" s="13" t="n">
        <v>84</v>
      </c>
    </row>
    <row r="15" ht="14.25" customHeight="1">
      <c r="A15" s="6" t="inlineStr">
        <is>
          <t>JANSSENS - JANSEGERS: 10 PANNENKOEKEN ELLEN JANSEGERS HOLDAMSTRAAT</t>
        </is>
      </c>
      <c r="B15" s="13" t="n">
        <v>10</v>
      </c>
    </row>
    <row r="16" ht="14.25" customHeight="1">
      <c r="A16" s="6" t="inlineStr">
        <is>
          <t>DE BOCK ARJEN: ARJEN DE BOCK - MARSEPEIN: 6X250G &amp; 10X500G</t>
        </is>
      </c>
      <c r="B16" s="13" t="n">
        <v>94</v>
      </c>
    </row>
    <row r="17" ht="14.25" customHeight="1">
      <c r="A17" s="6" t="inlineStr">
        <is>
          <t>VAN DE VYVERE NIKO: PANNENKOEKEN 10 STUKS - VAN DE VYVERE NIKO - TYBAARTSTRAAT 45</t>
        </is>
      </c>
      <c r="B17" s="13" t="n">
        <v>15</v>
      </c>
    </row>
    <row r="18" ht="14.25" customHeight="1">
      <c r="A18" s="6" t="inlineStr">
        <is>
          <t>Sint-Hieronymus: HUUR (15 EURO) + WAARBORG (50 EURO) VOOR 3 PANNENKOEKPLATEN</t>
        </is>
      </c>
      <c r="B18" s="13" t="n">
        <v>-195</v>
      </c>
    </row>
    <row r="19" ht="14.25" customHeight="1">
      <c r="A19" s="6" t="inlineStr">
        <is>
          <t>VERCAUTEREN DIRK: VERCAUTEREN DIRK ( ZIE PATJE) 2X500GR MARSEPEIN</t>
        </is>
      </c>
      <c r="B19" s="13" t="n">
        <v>14</v>
      </c>
    </row>
    <row r="20" ht="15.75" customHeight="1">
      <c r="A20" s="6" t="inlineStr">
        <is>
          <t>VAN PASSEL-VAN ZELE: MARSEPEIN WIM VAN PASSEL</t>
        </is>
      </c>
      <c r="B20" s="13" t="n">
        <v>25</v>
      </c>
    </row>
    <row r="21" ht="15.75" customHeight="1">
      <c r="A21" s="6" t="inlineStr">
        <is>
          <t>VAN GUYSE LAUREN: BESTELLING PANNENKOEKEN LAUREN VANGUYSE</t>
        </is>
      </c>
      <c r="B21" s="13" t="n">
        <v>10</v>
      </c>
    </row>
    <row r="22" ht="15.75" customHeight="1">
      <c r="A22" s="6" t="inlineStr">
        <is>
          <t>VEREECKEN-VAN GRIMBERGE J &amp; M: PANNENKOEKEN VAN GRIMBERGE MARTINE</t>
        </is>
      </c>
      <c r="B22" s="13" t="n">
        <v>25</v>
      </c>
    </row>
    <row r="23" ht="15.75" customHeight="1">
      <c r="A23" s="6" t="inlineStr">
        <is>
          <t xml:space="preserve">                                                                       : </t>
        </is>
      </c>
      <c r="B23" s="13" t="n">
        <v>-202</v>
      </c>
    </row>
    <row r="24" ht="15.75" customHeight="1">
      <c r="A24" s="6" t="inlineStr">
        <is>
          <t xml:space="preserve">                                                                       : </t>
        </is>
      </c>
      <c r="B24" s="13" t="n">
        <v>-67.84</v>
      </c>
    </row>
    <row r="25" ht="15.75" customHeight="1">
      <c r="A25" s="6" t="inlineStr">
        <is>
          <t>JOKE WEYN: PANNENKOEK BITCH</t>
        </is>
      </c>
      <c r="B25" s="13" t="n">
        <v>-557.92</v>
      </c>
    </row>
    <row r="26" ht="15.75" customHeight="1">
      <c r="A26" s="6" t="inlineStr">
        <is>
          <t xml:space="preserve">                                                                       : </t>
        </is>
      </c>
      <c r="B26" s="13" t="n">
        <v>-138.39</v>
      </c>
    </row>
    <row r="27" ht="15.75" customHeight="1">
      <c r="A27" s="6" t="inlineStr">
        <is>
          <t>BAUKE ROMBAUT: MARSEPEIN BAUKE</t>
        </is>
      </c>
      <c r="B27" s="13" t="n">
        <v>14</v>
      </c>
    </row>
    <row r="28" ht="15.75" customHeight="1">
      <c r="A28" s="6" t="inlineStr">
        <is>
          <t xml:space="preserve">                                                                       : </t>
        </is>
      </c>
      <c r="B28" s="13" t="n">
        <v>-26.5</v>
      </c>
    </row>
    <row r="29" ht="15.75" customHeight="1">
      <c r="A29" s="6" t="inlineStr">
        <is>
          <t>OPGENHAFFEN SILKE: SILKE O. MARSEPEIN</t>
        </is>
      </c>
      <c r="B29" s="13" t="n">
        <v>4</v>
      </c>
    </row>
    <row r="30" ht="15.75" customHeight="1">
      <c r="A30" s="6" t="inlineStr">
        <is>
          <t>DE WREE LUKAS: MARSEPEIN DE WREE</t>
        </is>
      </c>
      <c r="B30" s="13" t="n">
        <v>35</v>
      </c>
    </row>
    <row r="31" ht="15.75" customHeight="1">
      <c r="A31" s="6" t="inlineStr">
        <is>
          <t>VAN PUYMBROUCK NADINE: MAMPAEY</t>
        </is>
      </c>
      <c r="B31" s="13" t="n">
        <v>8</v>
      </c>
    </row>
    <row r="32" ht="15.75" customHeight="1">
      <c r="A32" s="6" t="inlineStr">
        <is>
          <t>VAN PUYMBROUCK NADINE: PANNENKOEKEN VAN PUYMBROUCK</t>
        </is>
      </c>
      <c r="B32" s="13" t="n">
        <v>30</v>
      </c>
    </row>
    <row r="33" ht="15.75" customHeight="1">
      <c r="A33" s="6" t="inlineStr">
        <is>
          <t>MEVR. RENEKE OSTE: 35 PANNENKOEKEN GEREGELD MET SIMON</t>
        </is>
      </c>
      <c r="B33" s="13" t="n">
        <v>35</v>
      </c>
    </row>
    <row r="34" ht="15.75" customHeight="1">
      <c r="A34" s="6" t="inlineStr">
        <is>
          <t>ADRIAENSSENS - DEYAERT: 1X 250G MARSEPEIN  ADRIAENSSENS ROBBE</t>
        </is>
      </c>
      <c r="B34" s="13" t="n">
        <v>4</v>
      </c>
    </row>
    <row r="35" ht="15.75" customHeight="1">
      <c r="A35" s="6" t="inlineStr">
        <is>
          <t>Sumup Limited: SUMUP PID208321 PAYOUT 141122</t>
        </is>
      </c>
      <c r="B35" s="13" t="n">
        <v>812.45</v>
      </c>
    </row>
    <row r="36" ht="15.75" customHeight="1">
      <c r="A36" s="6" t="inlineStr">
        <is>
          <t>BOEL LUKAS: PANNENKOEKEN LUKAS</t>
        </is>
      </c>
      <c r="B36" s="13" t="n">
        <v>30</v>
      </c>
    </row>
    <row r="37" ht="15.75" customHeight="1">
      <c r="A37" s="6" t="inlineStr">
        <is>
          <t>SERTYN-VAN LANDEGHEM: MARSEPEIN JO SERTYN 250G</t>
        </is>
      </c>
      <c r="B37" s="13" t="n">
        <v>4</v>
      </c>
    </row>
    <row r="38" ht="15.75" customHeight="1">
      <c r="A38" s="6" t="inlineStr">
        <is>
          <t>WEYN-JANSSENS: MARSEPEIN NATHAN JANSSENS</t>
        </is>
      </c>
      <c r="B38" s="13" t="n">
        <v>50</v>
      </c>
    </row>
    <row r="39" ht="15.75" customHeight="1">
      <c r="A39" s="6" t="inlineStr">
        <is>
          <t>CONICKX JORIEN: PANNENKOEKEN</t>
        </is>
      </c>
      <c r="B39" s="13" t="n">
        <v>25</v>
      </c>
    </row>
    <row r="40" ht="15.75" customHeight="1">
      <c r="A40" s="6" t="inlineStr">
        <is>
          <t>GEERAERTS-BRAL: MARSEPEIN-ANNELIES BRAL</t>
        </is>
      </c>
      <c r="B40" s="13" t="n">
        <v>14</v>
      </c>
    </row>
    <row r="41" ht="15.75" customHeight="1">
      <c r="A41" s="6" t="inlineStr">
        <is>
          <t>COLMAN KATRIJN: MARSEPEIN FINN VAN POUCKE 4 STUKS 250GR</t>
        </is>
      </c>
      <c r="B41" s="13" t="n">
        <v>16</v>
      </c>
    </row>
    <row r="42" ht="15.75" customHeight="1">
      <c r="A42" s="6" t="inlineStr">
        <is>
          <t>CORNELIS PIET: PANNENKOEKEN PIET 20STUKS</t>
        </is>
      </c>
      <c r="B42" s="13" t="n">
        <v>20</v>
      </c>
    </row>
    <row r="43" ht="15.75" customHeight="1">
      <c r="A43" s="6" t="inlineStr">
        <is>
          <t>SCOUTSGROEP SINT-HIERONYMUS VZW: WAARBORG BAKPLATEN</t>
        </is>
      </c>
      <c r="B43" s="13" t="n">
        <v>150</v>
      </c>
    </row>
    <row r="44" ht="15.75" customHeight="1">
      <c r="A44" s="6" t="inlineStr">
        <is>
          <t>VAN BUYNDER GEERT: MARSEPEIN  VAN BUYNDER GEERT EN MARTENS MICHELE</t>
        </is>
      </c>
      <c r="B44" s="13" t="n">
        <v>55</v>
      </c>
    </row>
    <row r="45" ht="15.75" customHeight="1">
      <c r="A45" s="6" t="inlineStr">
        <is>
          <t>BROUWER VAN REMOORTEL: 759/221820</t>
        </is>
      </c>
      <c r="B45" s="13" t="n">
        <v>-239.28</v>
      </c>
    </row>
    <row r="46" ht="15.75" customHeight="1">
      <c r="A46" s="6" t="inlineStr">
        <is>
          <t>ILIAS MAMPAEY: EIEREN + NAFT</t>
        </is>
      </c>
      <c r="B46" s="13" t="n">
        <v>-60</v>
      </c>
    </row>
    <row r="47" ht="15.75" customHeight="1">
      <c r="A47" s="6" t="inlineStr">
        <is>
          <t>JELLE DE GEEST: EIEREN</t>
        </is>
      </c>
      <c r="B47" s="13" t="n">
        <v>-150</v>
      </c>
    </row>
    <row r="48" ht="15.75" customHeight="1">
      <c r="A48" s="6" t="inlineStr">
        <is>
          <t>DE WREE LUKAS: MARSEPEIN DE WREE DEEL 2</t>
        </is>
      </c>
      <c r="B48" s="13" t="n">
        <v>21</v>
      </c>
    </row>
    <row r="49" ht="15.75" customHeight="1">
      <c r="A49" s="6" t="inlineStr">
        <is>
          <t>ELINE DE BOECK: marsepein de boeck eline</t>
        </is>
      </c>
      <c r="B49" s="13" t="n">
        <v>100</v>
      </c>
    </row>
    <row r="50" ht="15.75" customHeight="1">
      <c r="A50" s="6" t="inlineStr">
        <is>
          <t>DHR. SIMON VAN DE VOORDE: MARSEPEIN</t>
        </is>
      </c>
      <c r="B50" s="13" t="n">
        <v>11</v>
      </c>
    </row>
    <row r="51" ht="15.75" customHeight="1">
      <c r="A51" s="6" t="inlineStr">
        <is>
          <t>DHR. JELLE DE GEEST: CASH GELD</t>
        </is>
      </c>
      <c r="B51" s="13" t="n">
        <v>3725</v>
      </c>
    </row>
    <row r="52" ht="15.75" customHeight="1">
      <c r="A52" s="6" t="inlineStr">
        <is>
          <t>MARSEPEIN: marsepein</t>
        </is>
      </c>
      <c r="B52" s="13" t="n">
        <v>-462.62</v>
      </c>
    </row>
    <row r="53" ht="15.75" customHeight="1">
      <c r="B53" s="4" t="n"/>
    </row>
    <row r="54" ht="15.75" customHeight="1">
      <c r="B54" s="4" t="n"/>
    </row>
    <row r="55" ht="15.75" customHeight="1">
      <c r="B55" s="4" t="n"/>
    </row>
    <row r="56" ht="15.75" customHeight="1">
      <c r="B56" s="4" t="n"/>
    </row>
    <row r="57" ht="15.75" customHeight="1">
      <c r="B57" s="4" t="n"/>
    </row>
    <row r="58" ht="15.75" customHeight="1">
      <c r="B58" s="4" t="n"/>
    </row>
    <row r="59" ht="15.75" customHeight="1">
      <c r="B59" s="4" t="n"/>
    </row>
    <row r="60" ht="15.75" customHeight="1">
      <c r="B60" s="4" t="n"/>
    </row>
    <row r="61" ht="15.75" customHeight="1">
      <c r="B61" s="4" t="n"/>
    </row>
    <row r="62" ht="15.75" customHeight="1">
      <c r="B62" s="4" t="n"/>
    </row>
    <row r="63" ht="15.75" customHeight="1">
      <c r="B63" s="4" t="n"/>
    </row>
    <row r="64" ht="15.75" customHeight="1">
      <c r="B64" s="4" t="n"/>
    </row>
    <row r="65" ht="15.75" customHeight="1">
      <c r="B65" s="4" t="n"/>
    </row>
    <row r="66" ht="15.75" customHeight="1">
      <c r="B66" s="4" t="n"/>
    </row>
    <row r="67" ht="15.75" customHeight="1">
      <c r="B67" s="4" t="n"/>
    </row>
    <row r="68" ht="15.75" customHeight="1">
      <c r="B68" s="4" t="n"/>
    </row>
    <row r="69" ht="15.75" customHeight="1">
      <c r="B69" s="4" t="n"/>
    </row>
    <row r="70" ht="15.75" customHeight="1">
      <c r="B70" s="4" t="n"/>
    </row>
    <row r="71" ht="15.75" customHeight="1">
      <c r="B71" s="4" t="n"/>
    </row>
    <row r="72" ht="15.75" customHeight="1">
      <c r="B72" s="4" t="n"/>
    </row>
    <row r="73" ht="15.75" customHeight="1">
      <c r="B73" s="4" t="n"/>
    </row>
    <row r="74" ht="15.75" customHeight="1">
      <c r="B74" s="4" t="n"/>
    </row>
    <row r="75" ht="15.75" customHeight="1">
      <c r="B75" s="4" t="n"/>
    </row>
    <row r="76" ht="15.75" customHeight="1">
      <c r="B76" s="4" t="n"/>
    </row>
    <row r="77" ht="15.75" customHeight="1">
      <c r="B77" s="4" t="n"/>
    </row>
    <row r="78" ht="15.75" customHeight="1">
      <c r="B78" s="4" t="n"/>
    </row>
    <row r="79" ht="15.75" customHeight="1">
      <c r="B79" s="4" t="n"/>
    </row>
    <row r="80" ht="15.75" customHeight="1">
      <c r="B80" s="4" t="n"/>
    </row>
    <row r="81" ht="15.75" customHeight="1">
      <c r="B81" s="4" t="n"/>
    </row>
    <row r="82" ht="15.75" customHeight="1">
      <c r="B82" s="4" t="n"/>
    </row>
    <row r="83" ht="15.75" customHeight="1">
      <c r="B83" s="4" t="n"/>
    </row>
    <row r="84" ht="15.75" customHeight="1">
      <c r="B84" s="4" t="n"/>
    </row>
    <row r="85" ht="15.75" customHeight="1">
      <c r="B85" s="4" t="n"/>
    </row>
    <row r="86" ht="15.75" customHeight="1">
      <c r="B86" s="4" t="n"/>
    </row>
    <row r="87" ht="15.75" customHeight="1">
      <c r="B87" s="4" t="n"/>
    </row>
    <row r="88" ht="15.75" customHeight="1">
      <c r="B88" s="4" t="n"/>
    </row>
    <row r="89" ht="15.75" customHeight="1">
      <c r="B89" s="4" t="n"/>
    </row>
    <row r="90" ht="15.75" customHeight="1">
      <c r="B90" s="4" t="n"/>
    </row>
    <row r="91" ht="15.75" customHeight="1">
      <c r="B91" s="4" t="n"/>
    </row>
    <row r="92" ht="15.75" customHeight="1">
      <c r="B92" s="4" t="n"/>
    </row>
    <row r="93" ht="15.75" customHeight="1">
      <c r="B93" s="4" t="n"/>
    </row>
    <row r="94" ht="15.75" customHeight="1">
      <c r="B94" s="4" t="n"/>
    </row>
    <row r="95" ht="15.75" customHeight="1">
      <c r="B95" s="4" t="n"/>
    </row>
    <row r="96" ht="15.75" customHeight="1">
      <c r="B96" s="4" t="n"/>
    </row>
    <row r="97" ht="15.75" customHeight="1">
      <c r="B97" s="4" t="n"/>
    </row>
    <row r="98" ht="15.75" customHeight="1">
      <c r="B98" s="4" t="n"/>
    </row>
    <row r="99" ht="15.75" customHeight="1">
      <c r="B99" s="4" t="n"/>
    </row>
    <row r="100" ht="15.75" customHeight="1">
      <c r="B100" s="4" t="n"/>
    </row>
    <row r="101" ht="15.75" customHeight="1">
      <c r="B101" s="4" t="n"/>
    </row>
    <row r="102" ht="15.75" customHeight="1">
      <c r="B102" s="4" t="n"/>
    </row>
    <row r="103" ht="15.75" customHeight="1">
      <c r="B103" s="4" t="n"/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>
      <c r="B209" s="4" t="n"/>
    </row>
    <row r="210" ht="15.75" customHeight="1">
      <c r="B210" s="4" t="n"/>
    </row>
    <row r="211" ht="15.75" customHeight="1">
      <c r="B211" s="4" t="n"/>
    </row>
    <row r="212" ht="15.75" customHeight="1">
      <c r="B212" s="4" t="n"/>
    </row>
    <row r="213" ht="15.75" customHeight="1">
      <c r="B213" s="4" t="n"/>
    </row>
    <row r="214" ht="15.75" customHeight="1">
      <c r="B214" s="4" t="n"/>
    </row>
    <row r="215" ht="15.75" customHeight="1">
      <c r="B215" s="4" t="n"/>
    </row>
    <row r="216" ht="15.75" customHeight="1">
      <c r="B216" s="4" t="n"/>
    </row>
    <row r="217" ht="15.75" customHeight="1">
      <c r="B217" s="4" t="n"/>
    </row>
    <row r="218" ht="15.75" customHeight="1">
      <c r="B218" s="4" t="n"/>
    </row>
    <row r="219" ht="15.75" customHeight="1">
      <c r="B219" s="4" t="n"/>
    </row>
    <row r="220" ht="15.75" customHeight="1">
      <c r="B220" s="4" t="n"/>
    </row>
    <row r="221" ht="15.75" customHeight="1">
      <c r="B221" s="4" t="n"/>
    </row>
    <row r="222" ht="15.75" customHeight="1">
      <c r="B222" s="4" t="n"/>
    </row>
    <row r="223" ht="15.75" customHeight="1">
      <c r="B223" s="4" t="n"/>
    </row>
    <row r="224" ht="15.75" customHeight="1">
      <c r="B224" s="4" t="n"/>
    </row>
    <row r="225" ht="15.75" customHeight="1">
      <c r="B225" s="4" t="n"/>
    </row>
    <row r="226" ht="15.75" customHeight="1">
      <c r="B226" s="4" t="n"/>
    </row>
    <row r="227" ht="15.75" customHeight="1">
      <c r="B227" s="4" t="n"/>
    </row>
    <row r="228" ht="15.75" customHeight="1">
      <c r="B228" s="4" t="n"/>
    </row>
    <row r="229" ht="15.75" customHeight="1">
      <c r="B229" s="4" t="n"/>
    </row>
    <row r="230" ht="15.75" customHeight="1">
      <c r="B230" s="4" t="n"/>
    </row>
    <row r="231" ht="15.75" customHeight="1">
      <c r="B231" s="4" t="n"/>
    </row>
    <row r="232" ht="15.75" customHeight="1">
      <c r="B232" s="4" t="n"/>
    </row>
    <row r="233" ht="15.75" customHeight="1">
      <c r="B233" s="4" t="n"/>
    </row>
    <row r="234" ht="15.75" customHeight="1">
      <c r="B234" s="4" t="n"/>
    </row>
    <row r="235" ht="15.75" customHeight="1">
      <c r="B235" s="4" t="n"/>
    </row>
    <row r="236" ht="15.75" customHeight="1">
      <c r="B236" s="4" t="n"/>
    </row>
    <row r="237" ht="15.75" customHeight="1">
      <c r="B237" s="4" t="n"/>
    </row>
    <row r="238" ht="15.75" customHeight="1">
      <c r="B238" s="4" t="n"/>
    </row>
    <row r="239" ht="15.75" customHeight="1">
      <c r="B239" s="4" t="n"/>
    </row>
    <row r="240" ht="15.75" customHeight="1">
      <c r="B240" s="4" t="n"/>
    </row>
    <row r="241" ht="15.75" customHeight="1">
      <c r="B241" s="4" t="n"/>
    </row>
    <row r="242" ht="15.75" customHeight="1">
      <c r="B242" s="4" t="n"/>
    </row>
    <row r="243" ht="15.75" customHeight="1">
      <c r="B243" s="4" t="n"/>
    </row>
    <row r="244" ht="15.75" customHeight="1">
      <c r="B244" s="4" t="n"/>
    </row>
    <row r="245" ht="15.75" customHeight="1">
      <c r="B245" s="4" t="n"/>
    </row>
    <row r="246" ht="15.75" customHeight="1">
      <c r="B246" s="4" t="n"/>
    </row>
    <row r="247" ht="15.75" customHeight="1">
      <c r="B247" s="4" t="n"/>
    </row>
    <row r="248" ht="15.75" customHeight="1">
      <c r="B248" s="4" t="n"/>
    </row>
    <row r="249" ht="15.75" customHeight="1">
      <c r="B249" s="4" t="n"/>
    </row>
    <row r="250" ht="15.75" customHeight="1">
      <c r="B250" s="4" t="n"/>
    </row>
    <row r="251" ht="15.75" customHeight="1">
      <c r="B251" s="4" t="n"/>
    </row>
    <row r="252" ht="15.75" customHeight="1">
      <c r="B252" s="4" t="n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00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E3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20"/>
  <sheetViews>
    <sheetView workbookViewId="0">
      <selection activeCell="E3" sqref="E3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18.7109375" customWidth="1" min="4" max="4"/>
    <col width="22.28515625" customWidth="1" min="5" max="5"/>
    <col width="8.7109375" customWidth="1" min="6" max="6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</row>
    <row r="2" ht="14.25" customHeight="1">
      <c r="A2" t="inlineStr">
        <is>
          <t>WEYN JOKE: Payconiq b68446d92c8a6760491a7ea8 Scouts St.-Johannes</t>
        </is>
      </c>
      <c r="B2" s="27" t="n">
        <v>23</v>
      </c>
    </row>
    <row r="3" ht="14.25" customHeight="1">
      <c r="A3" t="inlineStr">
        <is>
          <t>DE WILDE-BOHYN HARRY &amp; CATHARINA: Payconiq 63dbd5e18aefcaf15bd472b5 Scouts St.-Johannes</t>
        </is>
      </c>
      <c r="B3" s="27" t="n">
        <v>14</v>
      </c>
      <c r="D3" s="1" t="inlineStr">
        <is>
          <t>Totaal</t>
        </is>
      </c>
      <c r="E3" s="2">
        <f>SUM((B:B))</f>
        <v/>
      </c>
    </row>
    <row r="4" ht="14.25" customHeight="1">
      <c r="A4" t="inlineStr">
        <is>
          <t>DE WILDE-BOHYN HARRY &amp; CATHARINA: Payconiq d23a0d21e9bcc259eae2acd8 Scouts St.-Johannes</t>
        </is>
      </c>
      <c r="B4" s="27" t="n">
        <v>10</v>
      </c>
      <c r="D4" s="1" t="inlineStr">
        <is>
          <t>Code voor overschrijvingen</t>
        </is>
      </c>
      <c r="E4" s="11" t="n"/>
    </row>
    <row r="5" ht="14.25" customHeight="1">
      <c r="A5" t="inlineStr">
        <is>
          <t>VAN LANDEGHEM TINE: Payconiq 085489a739f4f1bac26d2e33 Scouts St.-Johannes</t>
        </is>
      </c>
      <c r="B5" s="27" t="n">
        <v>40</v>
      </c>
    </row>
    <row r="6" ht="14.25" customHeight="1">
      <c r="A6" t="inlineStr">
        <is>
          <t>VAN LANDEGHEM TINE: Payconiq 2397dddf172ea95c27f5a997 Scouts St.-Johannes</t>
        </is>
      </c>
      <c r="B6" s="27" t="n">
        <v>20</v>
      </c>
    </row>
    <row r="7" ht="14.25" customHeight="1">
      <c r="A7" t="inlineStr">
        <is>
          <t>MOORTHAMERS MARLENE: Payconiq 04d1716ca4c851d836b2953d Scouts St.-Johannes</t>
        </is>
      </c>
      <c r="B7" s="27" t="n">
        <v>20</v>
      </c>
    </row>
    <row r="8" ht="14.25" customHeight="1">
      <c r="A8" t="inlineStr">
        <is>
          <t>WEYN JOKE: Payconiq 0f73c32a2a33d68edc928689 Scouts St.-Johannes</t>
        </is>
      </c>
      <c r="B8" s="27" t="n">
        <v>20</v>
      </c>
    </row>
    <row r="9" ht="14.25" customHeight="1">
      <c r="A9" t="inlineStr">
        <is>
          <t>VANHOVE EVA: Payconiq 1fe4e4656ca05b278fbb55f4 Scouts St.-Johannes</t>
        </is>
      </c>
      <c r="B9" s="27" t="n">
        <v>20</v>
      </c>
    </row>
    <row r="10" ht="14.25" customHeight="1">
      <c r="A10" t="inlineStr">
        <is>
          <t>BURM-STUER PIETER &amp; KAREN: Payconiq 8bb98b19681426d44da586b7 Scouts St.-Johannes</t>
        </is>
      </c>
      <c r="B10" s="27" t="n">
        <v>10</v>
      </c>
    </row>
    <row r="11" ht="14.25" customHeight="1">
      <c r="A11" t="inlineStr">
        <is>
          <t>SCHELFHOUT MARLIES: Payconiq a48f350a6b2e1c2378aeb547 Scouts St.-Johannes                                         Spaghetti fretti Marlies</t>
        </is>
      </c>
      <c r="B11" s="27" t="n">
        <v>13</v>
      </c>
    </row>
    <row r="12" ht="14.25" customHeight="1">
      <c r="A12" t="inlineStr">
        <is>
          <t>HELLIN-VANHAEVERMAET B &amp; J: Payconiq 3e6ffea0bb06bde0891db983 Scouts St.-Johannes</t>
        </is>
      </c>
      <c r="B12" s="27" t="n">
        <v>20</v>
      </c>
    </row>
    <row r="13" ht="14.25" customHeight="1">
      <c r="A13" t="inlineStr">
        <is>
          <t>VAN LANDEGHEM TINE: Payconiq 665b6107aa166e9ec3283e83 Scouts St.-Johannes</t>
        </is>
      </c>
      <c r="B13" s="27" t="n">
        <v>40</v>
      </c>
    </row>
    <row r="14" ht="14.25" customHeight="1">
      <c r="A14" t="inlineStr">
        <is>
          <t>DE PAEP JOLIEN: Payconiq ae40ee21d02ea58e317ad5d4 Scouts St.-Johannes</t>
        </is>
      </c>
      <c r="B14" s="27" t="n">
        <v>1.5</v>
      </c>
    </row>
    <row r="15" ht="14.25" customHeight="1">
      <c r="A15" t="inlineStr">
        <is>
          <t>HELLIN-VANHAEVERMAET B &amp; J: Payconiq 0212bbe9e0fc4d3189409147 Scouts St.-Johannes</t>
        </is>
      </c>
      <c r="B15" s="27" t="n">
        <v>5</v>
      </c>
    </row>
    <row r="16" ht="14.25" customHeight="1">
      <c r="A16" t="inlineStr">
        <is>
          <t>VAN LANDEGHEM TINE: Payconiq cfd1f3b22c4c0c43928a9238 Scouts St.-Johannes</t>
        </is>
      </c>
      <c r="B16" s="27" t="n">
        <v>10</v>
      </c>
    </row>
    <row r="17" ht="14.25" customHeight="1">
      <c r="A17" t="inlineStr">
        <is>
          <t>WEYN JOKE: Payconiq 078bd0129e6aa7e9deda29a1 Scouts St.-Johannes</t>
        </is>
      </c>
      <c r="B17" s="27" t="n">
        <v>10</v>
      </c>
    </row>
    <row r="18" ht="14.25" customHeight="1">
      <c r="A18" t="inlineStr">
        <is>
          <t>ONGENA LAURE: Payconiq 536053acefb00fadeb2c86c6 Scouts St.-Johannes</t>
        </is>
      </c>
      <c r="B18" s="27" t="n">
        <v>5</v>
      </c>
    </row>
    <row r="19" ht="14.25" customHeight="1">
      <c r="A19" t="inlineStr">
        <is>
          <t>MEJ TESSA VONCK: PAYCONIQ EE44310D42CFD3B0ABF1EFCB SCOUTS ST.-JOHANNES</t>
        </is>
      </c>
      <c r="B19" s="27" t="n">
        <v>20</v>
      </c>
    </row>
    <row r="20" ht="14.25" customHeight="1">
      <c r="A20" t="inlineStr">
        <is>
          <t>MEJ TESSA VONCK: PAYCONIQ 6F6A9D7CC57432AE8878913E SCOUTS ST.-JOHANNES</t>
        </is>
      </c>
      <c r="B20" s="27" t="n">
        <v>20</v>
      </c>
    </row>
    <row r="21" ht="15.75" customHeight="1">
      <c r="A21" t="inlineStr">
        <is>
          <t>DE WILDE OBE: PAYCONIQ F8FB7785B970CA3BDA50C007 SCOUTS ST.-JOHANNES</t>
        </is>
      </c>
      <c r="B21" s="27" t="n">
        <v>20</v>
      </c>
    </row>
    <row r="22" ht="15.75" customHeight="1">
      <c r="A22" t="inlineStr">
        <is>
          <t>VANHUFFEL: PAYCONIQ 55B2225BA3FBFF58D7A451A9 SCOUTS ST.-JOHANNES</t>
        </is>
      </c>
      <c r="B22" s="27" t="n">
        <v>10</v>
      </c>
    </row>
    <row r="23" ht="15.75" customHeight="1">
      <c r="A23" t="inlineStr">
        <is>
          <t>VANHUFFEL: PAYCONIQ 9977356E29D2DB6DE2DBBCB2 SCOUTS ST.-JOHANNES</t>
        </is>
      </c>
      <c r="B23" s="27" t="n">
        <v>10</v>
      </c>
    </row>
    <row r="24" ht="15.75" customHeight="1">
      <c r="A24" t="inlineStr">
        <is>
          <t>DE VET - WAUMAN: PAYCONIQ A4F277FEEFA2AEB5BD53326D SCOUTS ST.-JOHANNES</t>
        </is>
      </c>
      <c r="B24" s="27" t="n">
        <v>40</v>
      </c>
    </row>
    <row r="25" ht="15.75" customHeight="1">
      <c r="A25" t="inlineStr">
        <is>
          <t>MEJ LALIQUE BLOMMAART: PAYCONIQ 33AA6D3CF916760387825E5B SCOUTS ST.-JOHANNES</t>
        </is>
      </c>
      <c r="B25" s="27" t="n">
        <v>20</v>
      </c>
    </row>
    <row r="26" ht="15.75" customHeight="1">
      <c r="A26" t="inlineStr">
        <is>
          <t>VERCAUTEREN-THOMAES: PAYCONIQ 574A9FEF35AB3B63F46D3A76 SCOUTS ST.-JOHANNES                                          SCOUTS</t>
        </is>
      </c>
      <c r="B26" s="27" t="n">
        <v>119</v>
      </c>
    </row>
    <row r="27" ht="15.75" customHeight="1">
      <c r="A27" t="inlineStr">
        <is>
          <t>MEJ SAAR SELIS: PAYCONIQ 882AF3DB8E9E186BE4E15435 SCOUTS ST.-JOHANNES</t>
        </is>
      </c>
      <c r="B27" s="27" t="n">
        <v>5</v>
      </c>
    </row>
    <row r="28" ht="15.75" customHeight="1">
      <c r="A28" t="inlineStr">
        <is>
          <t>MEJ SAAR SELIS: PAYCONIQ F21FC337E7CE7C2178A3C885 SCOUTS ST.-JOHANNES</t>
        </is>
      </c>
      <c r="B28" s="27" t="n">
        <v>10</v>
      </c>
    </row>
    <row r="29" ht="15.75" customHeight="1">
      <c r="A29" t="inlineStr">
        <is>
          <t>MEJ SAAR SELIS: PAYCONIQ 70B850666BCDCCDF0C522433 SCOUTS ST.-JOHANNES</t>
        </is>
      </c>
      <c r="B29" s="27" t="n">
        <v>14</v>
      </c>
    </row>
    <row r="30" ht="15.75" customHeight="1">
      <c r="A30" t="inlineStr">
        <is>
          <t>DE H KRIS VAN KERCKVOORDE: PAYCONIQ 60164CA584A7E59714AD26B4 SCOUTS ST.-JOHANNES</t>
        </is>
      </c>
      <c r="B30" s="27" t="n">
        <v>40</v>
      </c>
    </row>
    <row r="31" ht="15.75" customHeight="1">
      <c r="A31" t="inlineStr">
        <is>
          <t>VERCAUTEREN WARD: PAYCONIQ F5C284A1FB346BA1F112AE42 SCOUTS ST.-JOHANNES</t>
        </is>
      </c>
      <c r="B31" s="27" t="n">
        <v>5</v>
      </c>
    </row>
    <row r="32" ht="15.75" customHeight="1">
      <c r="A32" t="inlineStr">
        <is>
          <t>DHR. JELLE DE GEEST: PAYCONIQ 8C50F07EF02F30E6C614E6EB SCOUTS ST.-JOHANNES</t>
        </is>
      </c>
      <c r="B32" s="27" t="n">
        <v>20</v>
      </c>
    </row>
    <row r="33" ht="15.75" customHeight="1">
      <c r="A33" t="inlineStr">
        <is>
          <t>MAES - VAN DUYSE: PAYCONIQ 2C6ECA5F91B57F9B900A3CE9 SCOUTS ST.-JOHANNES</t>
        </is>
      </c>
      <c r="B33" s="27" t="n">
        <v>20</v>
      </c>
    </row>
    <row r="34" ht="15.75" customHeight="1">
      <c r="A34" t="inlineStr">
        <is>
          <t>BANCONTACT PAYCONIQCOMPANY NVSEGREG ATED ACCOUNT: PAYCONIQ 13E3C1AC564E33F8FFACAD5F SCOUTS ST.-JOHANNES</t>
        </is>
      </c>
      <c r="B34" s="27" t="n">
        <v>10</v>
      </c>
    </row>
    <row r="35" ht="15.75" customHeight="1">
      <c r="A35" t="inlineStr">
        <is>
          <t>BANCONTACT PAYCONIQCOMPANY NVSEGREG ATED ACCOUNT: PAYCONIQ 789AC0642B17C43DEBAE29CE SCOUTS ST.-JOHANNES</t>
        </is>
      </c>
      <c r="B35" s="27" t="n">
        <v>10</v>
      </c>
    </row>
    <row r="36" ht="15.75" customHeight="1">
      <c r="A36" t="inlineStr">
        <is>
          <t>BANCONTACT PAYCONIQCOMPANY NVSEGREG ATED ACCOUNT: PAYCONIQ 14049E175420F70FC28AFE4D SCOUTS ST.-JOHANNES</t>
        </is>
      </c>
      <c r="B36" s="27" t="n">
        <v>20</v>
      </c>
    </row>
    <row r="37" ht="15.75" customHeight="1">
      <c r="A37" t="inlineStr">
        <is>
          <t>BANCONTACT PAYCONIQCOMPANY NVSEGREG ATED ACCOUNT: PAYCONIQ 3641CE364500885CE936901B SCOUTS ST.-JOHANNES</t>
        </is>
      </c>
      <c r="B37" s="27" t="n">
        <v>23</v>
      </c>
    </row>
    <row r="38" ht="15.75" customHeight="1">
      <c r="A38" t="inlineStr">
        <is>
          <t>BANCONTACT PAYCONIQCOMPANY NVSEGREG ATED ACCOUNT: PAYCONIQ 9FDDAFE75662E09F03E51173 SCOUTS ST.-JOHANNES</t>
        </is>
      </c>
      <c r="B38" s="27" t="n">
        <v>26</v>
      </c>
    </row>
    <row r="39" ht="15.75" customHeight="1">
      <c r="A39" t="inlineStr">
        <is>
          <t>Sumup Limited: SUMUP PID287761 PAYOUT 080523</t>
        </is>
      </c>
      <c r="B39" s="27" t="n">
        <v>772.12</v>
      </c>
    </row>
    <row r="40" ht="15.75" customHeight="1">
      <c r="A40" t="inlineStr">
        <is>
          <t>D'HOOGHE-DE RORE: PAYCONIQ 2E275F6BFD238F95E47F0067 SCOUTS ST.-JOHANNES</t>
        </is>
      </c>
      <c r="B40" s="27" t="n">
        <v>10</v>
      </c>
    </row>
    <row r="41" ht="15.75" customHeight="1">
      <c r="A41" t="inlineStr">
        <is>
          <t>SERTYN JO: PAYCONIQ 25B1C7609E54B97160E9EFEC SCOUTS ST.-JOHANNES</t>
        </is>
      </c>
      <c r="B41" s="27" t="n">
        <v>46</v>
      </c>
    </row>
    <row r="42" ht="15.75" customHeight="1">
      <c r="A42" t="inlineStr">
        <is>
          <t>DE BOECK - DE MEERSMAN: PAYCONIQ 9271E9D7175321A107B9BE2B SCOUTS ST.-JOHANNES</t>
        </is>
      </c>
      <c r="B42" s="27" t="n">
        <v>20</v>
      </c>
    </row>
    <row r="43" ht="15.75" customHeight="1">
      <c r="A43" t="inlineStr">
        <is>
          <t>GEERAERTS-BRAL: PAYCONIQ 500E487DA3E8921E16A84D9E SCOUTS ST.-JOHANNES</t>
        </is>
      </c>
      <c r="B43" s="27" t="n">
        <v>77</v>
      </c>
    </row>
    <row r="44" ht="15.75" customHeight="1">
      <c r="A44" t="inlineStr">
        <is>
          <t>MOORTHAMERS-VAN DE VOORDE: PAYCONIQ 317AB1EEA81FDEDA034118D3 SCOUTS ST.-JOHANNES</t>
        </is>
      </c>
      <c r="B44" s="27" t="n">
        <v>20</v>
      </c>
    </row>
    <row r="45" ht="15.75" customHeight="1">
      <c r="A45" t="inlineStr">
        <is>
          <t>THOMAS-VAN WAEBEEKE: PAYCONIQ EB0B0CCAEBA7BD6B2E59736D SCOUTS ST.-JOHANNES</t>
        </is>
      </c>
      <c r="B45" s="27" t="n">
        <v>72</v>
      </c>
    </row>
    <row r="46" ht="15.75" customHeight="1">
      <c r="A46" t="inlineStr">
        <is>
          <t>D'HOOGHE-DE RORE: PAYCONIQ 18F161BD6AD49E73E38E3555 SCOUTS ST.-JOHANNES</t>
        </is>
      </c>
      <c r="B46" s="27" t="n">
        <v>36</v>
      </c>
    </row>
    <row r="47" ht="15.75" customHeight="1">
      <c r="A47" t="inlineStr">
        <is>
          <t>SPELEMAN-VAN DE VOORDE: PAYCONIQ CD068196A50603AAB08CD2A2 SCOUTS ST.-JOHANNES</t>
        </is>
      </c>
      <c r="B47" s="27" t="n">
        <v>20</v>
      </c>
    </row>
    <row r="48" ht="15.75" customHeight="1">
      <c r="A48" t="inlineStr">
        <is>
          <t>SPELEMAN-VAN DE VOORDE: PAYCONIQ AE7DFF6276F921F80895DBCE SCOUTS ST.-JOHANNES</t>
        </is>
      </c>
      <c r="B48" s="27" t="n">
        <v>64</v>
      </c>
    </row>
    <row r="49" ht="15.75" customHeight="1">
      <c r="A49" t="inlineStr">
        <is>
          <t>KOKLENBERG KATRIEN: PAYCONIQ 142A088688EAFF8B00678B92 SCOUTS ST.-JOHANNES</t>
        </is>
      </c>
      <c r="B49" s="27" t="n">
        <v>10</v>
      </c>
    </row>
    <row r="50" ht="15.75" customHeight="1">
      <c r="A50" t="inlineStr">
        <is>
          <t>TACKAERT NICHOLAS: PAYCONIQ FEFCE8CEE23383B0FCA5C877 SCOUTS ST.-JOHANNES</t>
        </is>
      </c>
      <c r="B50" s="27" t="n">
        <v>10</v>
      </c>
    </row>
    <row r="51" ht="15.75" customHeight="1">
      <c r="A51" t="inlineStr">
        <is>
          <t>TACKAERT NICHOLAS: PAYCONIQ 8FC15A69F53177FB86179963 SCOUTS ST.-JOHANNES</t>
        </is>
      </c>
      <c r="B51" s="27" t="n">
        <v>28</v>
      </c>
    </row>
    <row r="52" ht="15.75" customHeight="1">
      <c r="A52" t="inlineStr">
        <is>
          <t>SCOUTS ST-GILLIS-WAAS: spaghetti fretti</t>
        </is>
      </c>
      <c r="B52" s="27" t="n">
        <v>-1928.62</v>
      </c>
    </row>
    <row r="53" ht="15.75" customHeight="1">
      <c r="B53" s="4" t="n"/>
    </row>
    <row r="54" ht="15.75" customHeight="1">
      <c r="B54" s="4" t="n"/>
    </row>
    <row r="55" ht="15.75" customHeight="1">
      <c r="B55" s="4" t="n"/>
    </row>
    <row r="56" ht="15.75" customHeight="1">
      <c r="B56" s="4" t="n"/>
    </row>
    <row r="57" ht="15.75" customHeight="1">
      <c r="B57" s="4" t="n"/>
    </row>
    <row r="58" ht="15.75" customHeight="1">
      <c r="B58" s="4" t="n"/>
    </row>
    <row r="59" ht="15.75" customHeight="1">
      <c r="B59" s="4" t="n"/>
    </row>
    <row r="60" ht="15.75" customHeight="1">
      <c r="B60" s="4" t="n"/>
    </row>
    <row r="61" ht="15.75" customHeight="1">
      <c r="B61" s="4" t="n"/>
    </row>
    <row r="62" ht="15.75" customHeight="1">
      <c r="B62" s="4" t="n"/>
    </row>
    <row r="63" ht="15.75" customHeight="1">
      <c r="B63" s="4" t="n"/>
    </row>
    <row r="64" ht="15.75" customHeight="1">
      <c r="B64" s="4" t="n"/>
    </row>
    <row r="65" ht="15.75" customHeight="1">
      <c r="B65" s="4" t="n"/>
    </row>
    <row r="66" ht="15.75" customHeight="1">
      <c r="B66" s="4" t="n"/>
    </row>
    <row r="67" ht="15.75" customHeight="1">
      <c r="B67" s="4" t="n"/>
    </row>
    <row r="68" ht="15.75" customHeight="1">
      <c r="B68" s="4" t="n"/>
    </row>
    <row r="69" ht="15.75" customHeight="1">
      <c r="B69" s="4" t="n"/>
    </row>
    <row r="70" ht="15.75" customHeight="1">
      <c r="B70" s="4" t="n"/>
    </row>
    <row r="71" ht="15.75" customHeight="1">
      <c r="B71" s="4" t="n"/>
    </row>
    <row r="72" ht="15.75" customHeight="1">
      <c r="B72" s="4" t="n"/>
    </row>
    <row r="73" ht="15.75" customHeight="1">
      <c r="B73" s="4" t="n"/>
    </row>
    <row r="74" ht="15.75" customHeight="1">
      <c r="B74" s="4" t="n"/>
    </row>
    <row r="75" ht="15.75" customHeight="1">
      <c r="B75" s="4" t="n"/>
    </row>
    <row r="76" ht="15.75" customHeight="1">
      <c r="B76" s="4" t="n"/>
    </row>
    <row r="77" ht="15.75" customHeight="1">
      <c r="B77" s="4" t="n"/>
    </row>
    <row r="78" ht="15.75" customHeight="1">
      <c r="B78" s="4" t="n"/>
    </row>
    <row r="79" ht="15.75" customHeight="1">
      <c r="B79" s="4" t="n"/>
    </row>
    <row r="80" ht="15.75" customHeight="1">
      <c r="B80" s="4" t="n"/>
    </row>
    <row r="81" ht="15.75" customHeight="1">
      <c r="B81" s="4" t="n"/>
    </row>
    <row r="82" ht="15.75" customHeight="1">
      <c r="B82" s="4" t="n"/>
    </row>
    <row r="83" ht="15.75" customHeight="1">
      <c r="B83" s="4" t="n"/>
    </row>
    <row r="84" ht="15.75" customHeight="1">
      <c r="B84" s="4" t="n"/>
    </row>
    <row r="85" ht="15.75" customHeight="1">
      <c r="B85" s="4" t="n"/>
    </row>
    <row r="86" ht="15.75" customHeight="1">
      <c r="B86" s="4" t="n"/>
    </row>
    <row r="87" ht="15.75" customHeight="1">
      <c r="B87" s="4" t="n"/>
    </row>
    <row r="88" ht="15.75" customHeight="1">
      <c r="B88" s="4" t="n"/>
    </row>
    <row r="89" ht="15.75" customHeight="1">
      <c r="B89" s="4" t="n"/>
    </row>
    <row r="90" ht="15.75" customHeight="1">
      <c r="B90" s="4" t="n"/>
    </row>
    <row r="91" ht="15.75" customHeight="1">
      <c r="B91" s="4" t="n"/>
    </row>
    <row r="92" ht="15.75" customHeight="1">
      <c r="B92" s="4" t="n"/>
    </row>
    <row r="93" ht="15.75" customHeight="1">
      <c r="B93" s="4" t="n"/>
    </row>
    <row r="94" ht="15.75" customHeight="1">
      <c r="B94" s="4" t="n"/>
    </row>
    <row r="95" ht="15.75" customHeight="1">
      <c r="B95" s="4" t="n"/>
    </row>
    <row r="96" ht="15.75" customHeight="1">
      <c r="B96" s="4" t="n"/>
    </row>
    <row r="97" ht="15.75" customHeight="1">
      <c r="B97" s="4" t="n"/>
    </row>
    <row r="98" ht="15.75" customHeight="1">
      <c r="B98" s="4" t="n"/>
    </row>
    <row r="99" ht="15.75" customHeight="1">
      <c r="B99" s="4" t="n"/>
    </row>
    <row r="100" ht="15.75" customHeight="1">
      <c r="B100" s="4" t="n"/>
    </row>
    <row r="101" ht="15.75" customHeight="1">
      <c r="B101" s="4" t="n"/>
    </row>
    <row r="102" ht="15.75" customHeight="1">
      <c r="B102" s="4" t="n"/>
    </row>
    <row r="103" ht="15.75" customHeight="1">
      <c r="B103" s="4" t="n"/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>
      <c r="B209" s="4" t="n"/>
    </row>
    <row r="210" ht="15.75" customHeight="1">
      <c r="B210" s="4" t="n"/>
    </row>
    <row r="211" ht="15.75" customHeight="1">
      <c r="B211" s="4" t="n"/>
    </row>
    <row r="212" ht="15.75" customHeight="1">
      <c r="B212" s="4" t="n"/>
    </row>
    <row r="213" ht="15.75" customHeight="1">
      <c r="B213" s="4" t="n"/>
    </row>
    <row r="214" ht="15.75" customHeight="1">
      <c r="B214" s="4" t="n"/>
    </row>
    <row r="215" ht="15.75" customHeight="1">
      <c r="B215" s="4" t="n"/>
    </row>
    <row r="216" ht="15.75" customHeight="1">
      <c r="B216" s="4" t="n"/>
    </row>
    <row r="217" ht="15.75" customHeight="1">
      <c r="B217" s="4" t="n"/>
    </row>
    <row r="218" ht="15.75" customHeight="1">
      <c r="B218" s="4" t="n"/>
    </row>
    <row r="219" ht="15.75" customHeight="1">
      <c r="B219" s="4" t="n"/>
    </row>
    <row r="220" ht="15.75" customHeight="1">
      <c r="B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00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E3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220"/>
  <sheetViews>
    <sheetView workbookViewId="0">
      <selection activeCell="A19" sqref="A19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18.7109375" customWidth="1" min="4" max="4"/>
    <col width="22.28515625" customWidth="1" min="5" max="5"/>
    <col width="8.7109375" customWidth="1" min="6" max="6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</row>
    <row r="2" ht="14.25" customHeight="1">
      <c r="A2" t="inlineStr">
        <is>
          <t>DE H WOUT VAN POUCKE: WOUT</t>
        </is>
      </c>
      <c r="B2" s="27" t="n">
        <v>8</v>
      </c>
    </row>
    <row r="3" ht="14.25" customHeight="1">
      <c r="A3" t="inlineStr">
        <is>
          <t>DE TROYER-JANSSENS: groepsuitstap Rien en Tijn De Troyer</t>
        </is>
      </c>
      <c r="B3" s="27" t="n">
        <v>16</v>
      </c>
      <c r="D3" s="1" t="inlineStr">
        <is>
          <t>Totaal</t>
        </is>
      </c>
      <c r="E3" s="2">
        <f>SUM((B:B))</f>
        <v/>
      </c>
    </row>
    <row r="4" ht="14.25" customHeight="1">
      <c r="A4" t="inlineStr">
        <is>
          <t>DE PAEP-GALLE M &amp; V: Sander Marlies en Jolien De Paep 2 jonggiver 1 giver - daguitstap</t>
        </is>
      </c>
      <c r="B4" s="27" t="n">
        <v>24</v>
      </c>
      <c r="D4" s="1" t="inlineStr">
        <is>
          <t>Code voor overschrijvingen</t>
        </is>
      </c>
      <c r="E4" s="11" t="inlineStr">
        <is>
          <t>GROEPSREIS</t>
        </is>
      </c>
    </row>
    <row r="5" ht="14.25" customHeight="1">
      <c r="A5" t="inlineStr">
        <is>
          <t>VEREECKEN-VAN GRIMBERGE J &amp; M: NIELS VEREECKEN</t>
        </is>
      </c>
      <c r="B5" s="27" t="n">
        <v>8</v>
      </c>
    </row>
    <row r="6" ht="14.25" customHeight="1">
      <c r="A6" t="inlineStr">
        <is>
          <t>DHR. SIMON VAN DE VOORDE: EN SCOUTSHUISJE</t>
        </is>
      </c>
      <c r="B6" s="27" t="n">
        <v>33</v>
      </c>
    </row>
    <row r="7" ht="14.25" customHeight="1">
      <c r="A7" t="inlineStr">
        <is>
          <t>A. LEHEMBRE EN/OF P. VIJ: RAVEN MAES</t>
        </is>
      </c>
      <c r="B7" s="27" t="n">
        <v>8</v>
      </c>
    </row>
    <row r="8" ht="14.25" customHeight="1">
      <c r="A8" t="inlineStr">
        <is>
          <t>BECK-VAN DUYSE P &amp; M: Lore en Lars Beck uitstap zee</t>
        </is>
      </c>
      <c r="B8" s="27" t="n">
        <v>16</v>
      </c>
    </row>
    <row r="9" ht="14.25" customHeight="1">
      <c r="A9" t="inlineStr">
        <is>
          <t>BRAL - DE BACKKER: BRAL JAKOBIEN DORA EN MARJON</t>
        </is>
      </c>
      <c r="B9" s="27" t="n">
        <v>24</v>
      </c>
    </row>
    <row r="10" ht="14.25" customHeight="1">
      <c r="A10" t="inlineStr">
        <is>
          <t>DE BAER-VAN OSSELAER: DAAN DE BAER</t>
        </is>
      </c>
      <c r="B10" s="27" t="n">
        <v>8</v>
      </c>
    </row>
    <row r="11" ht="14.25" customHeight="1">
      <c r="A11" t="inlineStr">
        <is>
          <t>GEERAERTS-BRAL: BRIEK. MIES EN LOES GEERAERTS</t>
        </is>
      </c>
      <c r="B11" s="27" t="n">
        <v>24</v>
      </c>
    </row>
    <row r="12" ht="14.25" customHeight="1">
      <c r="A12" t="inlineStr">
        <is>
          <t>SPELEMAN-VAN DE VOORDE: SPELEMAN MARITH EN GITTE</t>
        </is>
      </c>
      <c r="B12" s="27" t="n">
        <v>16</v>
      </c>
    </row>
    <row r="13" ht="14.25" customHeight="1">
      <c r="A13" t="inlineStr">
        <is>
          <t>DE WREE STEFAN - BEHIELS ANN: DE WREE RHUNE</t>
        </is>
      </c>
      <c r="B13" s="27" t="n">
        <v>8</v>
      </c>
    </row>
    <row r="14" ht="14.25" customHeight="1">
      <c r="A14" t="inlineStr">
        <is>
          <t>ADRIAENSSENS - DEYAERT: Groepsreis 1 van de adries</t>
        </is>
      </c>
      <c r="B14" s="27" t="n">
        <v>8</v>
      </c>
    </row>
    <row r="15" ht="14.25" customHeight="1">
      <c r="A15" t="inlineStr">
        <is>
          <t>ADRIAENSSENS - DEYAERT: ROBBE ADRIAENSSENS</t>
        </is>
      </c>
      <c r="B15" s="27" t="n">
        <v>8</v>
      </c>
    </row>
    <row r="16" ht="14.25" customHeight="1">
      <c r="A16" t="inlineStr">
        <is>
          <t>DE WREE STEFAN - BEHIELS ANN: DE WREE LUKAS</t>
        </is>
      </c>
      <c r="B16" s="27" t="n">
        <v>8</v>
      </c>
    </row>
    <row r="17" ht="14.25" customHeight="1">
      <c r="A17" t="inlineStr">
        <is>
          <t>VAN PASSEL-VAN ZELE: GROESPREIS ROBIN. JASPER. JONAS EN LOTTE VAN PASSEL</t>
        </is>
      </c>
      <c r="B17" s="27" t="n">
        <v>32</v>
      </c>
    </row>
    <row r="18" ht="14.25" customHeight="1">
      <c r="A18" t="inlineStr">
        <is>
          <t>VAN RAEMDONCK- DHOLLANDER: LUCIE VAN RAEMDONCK (WOUTERS)</t>
        </is>
      </c>
      <c r="B18" s="27" t="n">
        <v>8</v>
      </c>
    </row>
    <row r="19" ht="14.25" customHeight="1">
      <c r="A19" t="inlineStr">
        <is>
          <t>BURM-STUER PIETER &amp; KAREN: WOUTER BURM</t>
        </is>
      </c>
      <c r="B19" s="27" t="n">
        <v>8</v>
      </c>
    </row>
    <row r="20" ht="14.25" customHeight="1">
      <c r="A20" t="inlineStr">
        <is>
          <t>DE H DIETER FELIX: MILLA FELIX LAUWERS</t>
        </is>
      </c>
      <c r="B20" s="27" t="n">
        <v>8</v>
      </c>
    </row>
    <row r="21" ht="15.75" customHeight="1">
      <c r="A21" t="inlineStr">
        <is>
          <t>BUYSROGGE-VERHELST: LOWIE BUYSROGGE</t>
        </is>
      </c>
      <c r="B21" s="27" t="n">
        <v>8</v>
      </c>
    </row>
    <row r="22" ht="15.75" customHeight="1">
      <c r="A22" t="inlineStr">
        <is>
          <t>SERTYN-VAN LANDEGHEM: 2023 - JEFF SERTYN</t>
        </is>
      </c>
      <c r="B22" s="27" t="n">
        <v>8</v>
      </c>
    </row>
    <row r="23" ht="15.75" customHeight="1">
      <c r="A23" t="inlineStr">
        <is>
          <t>SERTYN-VAN LANDEGHEM: 2023 - NELLE SERTYN</t>
        </is>
      </c>
      <c r="B23" s="27" t="n">
        <v>8</v>
      </c>
    </row>
    <row r="24" ht="15.75" customHeight="1">
      <c r="A24" t="inlineStr">
        <is>
          <t>PERICK-DECOSTER: SIEBE PERICK</t>
        </is>
      </c>
      <c r="B24" s="27" t="n">
        <v>8</v>
      </c>
    </row>
    <row r="25" ht="15.75" customHeight="1">
      <c r="A25" t="inlineStr">
        <is>
          <t>COLMAN KATRIJN: VAN POUCKE DAAN EN FINN</t>
        </is>
      </c>
      <c r="B25" s="27" t="n">
        <v>16</v>
      </c>
    </row>
    <row r="26" ht="15.75" customHeight="1">
      <c r="A26" t="inlineStr">
        <is>
          <t>MAES - VAN DUYSE: MEREL MAES</t>
        </is>
      </c>
      <c r="B26" s="27" t="n">
        <v>8</v>
      </c>
    </row>
    <row r="27" ht="15.75" customHeight="1">
      <c r="A27" t="inlineStr">
        <is>
          <t>Van de Velde T. - Engels J.: PAULINE VAN DE VELDE</t>
        </is>
      </c>
      <c r="B27" s="27" t="n">
        <v>8</v>
      </c>
    </row>
    <row r="28" ht="15.75" customHeight="1">
      <c r="A28" t="inlineStr">
        <is>
          <t>SCHELFHOUT-JOOSTEN G &amp; C: SCHELFHOUT WOUTER</t>
        </is>
      </c>
      <c r="B28" s="27" t="n">
        <v>8</v>
      </c>
    </row>
    <row r="29" ht="15.75" customHeight="1">
      <c r="A29" t="inlineStr">
        <is>
          <t>VAN OPPENS-LETEN: LEON VAN OPPENS (GIVER)</t>
        </is>
      </c>
      <c r="B29" s="27" t="n">
        <v>8</v>
      </c>
    </row>
    <row r="30" ht="15.75" customHeight="1">
      <c r="A30" t="inlineStr">
        <is>
          <t>BECK S &amp; VAN LANDEGHEM L: NAND EN MINNE BECK</t>
        </is>
      </c>
      <c r="B30" s="27" t="n">
        <v>16</v>
      </c>
    </row>
    <row r="31" ht="15.75" customHeight="1">
      <c r="A31" t="inlineStr">
        <is>
          <t>TEMMERMANS MELISSA: groepsreis. Emma Hotaj</t>
        </is>
      </c>
      <c r="B31" s="27" t="n">
        <v>8</v>
      </c>
    </row>
    <row r="32" ht="15.75" customHeight="1">
      <c r="A32" t="inlineStr">
        <is>
          <t>MEVR. RENEKE OSTE: RENEKE</t>
        </is>
      </c>
      <c r="B32" s="27" t="n">
        <v>8</v>
      </c>
    </row>
    <row r="33" ht="15.75" customHeight="1">
      <c r="A33" t="inlineStr">
        <is>
          <t>nmbs: trein groepsreis</t>
        </is>
      </c>
      <c r="B33" s="27" t="n">
        <v>-623</v>
      </c>
    </row>
    <row r="34" ht="15.75" customHeight="1">
      <c r="A34" t="inlineStr">
        <is>
          <t>MOORTHAMERS BAS: BAS</t>
        </is>
      </c>
      <c r="B34" s="27" t="n">
        <v>8</v>
      </c>
    </row>
    <row r="35" ht="15.75" customHeight="1">
      <c r="A35" t="inlineStr">
        <is>
          <t>VAN PASSEL-TRIENPONT: VAN PASSEL NENA EN LOLA</t>
        </is>
      </c>
      <c r="B35" s="27" t="n">
        <v>16</v>
      </c>
    </row>
    <row r="36" ht="15.75" customHeight="1">
      <c r="A36" t="inlineStr">
        <is>
          <t>VAN SCHEPENDOM - LAUWERS: NIELS VAN SCHEPENDOM</t>
        </is>
      </c>
      <c r="B36" s="27" t="n">
        <v>8</v>
      </c>
    </row>
    <row r="37" ht="15.75" customHeight="1">
      <c r="A37" t="inlineStr">
        <is>
          <t>NICASIE STEFAN: TIBE NICASIE</t>
        </is>
      </c>
      <c r="B37" s="27" t="n">
        <v>8</v>
      </c>
    </row>
    <row r="38" ht="15.75" customHeight="1">
      <c r="A38" t="inlineStr">
        <is>
          <t>SONNEVILLE VICTOR: groepreis Victor Sonneville</t>
        </is>
      </c>
      <c r="B38" s="27" t="n">
        <v>8</v>
      </c>
    </row>
    <row r="39" ht="15.75" customHeight="1">
      <c r="A39" t="inlineStr">
        <is>
          <t>HEIRMAN - EVERAERT: LOUISE PAELINCK</t>
        </is>
      </c>
      <c r="B39" s="27" t="n">
        <v>8</v>
      </c>
    </row>
    <row r="40" ht="15.75" customHeight="1">
      <c r="A40" t="inlineStr">
        <is>
          <t>VOLLEMAN-DULLAERT E &amp; V: MAARTJE VOLLEMAN</t>
        </is>
      </c>
      <c r="B40" s="27" t="n">
        <v>8</v>
      </c>
    </row>
    <row r="41" ht="15.75" customHeight="1">
      <c r="A41" t="inlineStr">
        <is>
          <t>MEJ SAAR SELIS: SAAR</t>
        </is>
      </c>
      <c r="B41" s="27" t="n">
        <v>8</v>
      </c>
    </row>
    <row r="42" ht="15.75" customHeight="1">
      <c r="A42" t="inlineStr">
        <is>
          <t>DE BOCK ARJEN: ARJEN DE BOCK</t>
        </is>
      </c>
      <c r="B42" s="27" t="n">
        <v>8</v>
      </c>
    </row>
    <row r="43" ht="15.75" customHeight="1">
      <c r="A43" t="inlineStr">
        <is>
          <t>HELLIN-VANHAEVERMAET B &amp; J: louise. emma en tuur hellin louie de wolf</t>
        </is>
      </c>
      <c r="B43" s="27" t="n">
        <v>32</v>
      </c>
    </row>
    <row r="44" ht="15.75" customHeight="1">
      <c r="A44" t="inlineStr">
        <is>
          <t>GILLES VAN DAELE: GILLES VAN DAELE</t>
        </is>
      </c>
      <c r="B44" s="27" t="n">
        <v>8</v>
      </c>
    </row>
    <row r="45" ht="15.75" customHeight="1">
      <c r="A45" t="inlineStr">
        <is>
          <t>THOMAS-VAN WAEBEEKE: JASPER THOMAS</t>
        </is>
      </c>
      <c r="B45" s="27" t="n">
        <v>8</v>
      </c>
    </row>
    <row r="46" ht="15.75" customHeight="1">
      <c r="A46" t="inlineStr">
        <is>
          <t>DE SMET - VAN DAELE: SAM EN ZANDER DE SMET -JONGGIVERS</t>
        </is>
      </c>
      <c r="B46" s="27" t="n">
        <v>16</v>
      </c>
    </row>
    <row r="47" ht="15.75" customHeight="1">
      <c r="A47" t="inlineStr">
        <is>
          <t>VAN DE VYVERE-PAUWELS: MILAN VAN DE VYVERE</t>
        </is>
      </c>
      <c r="B47" s="27" t="n">
        <v>8</v>
      </c>
    </row>
    <row r="48" ht="15.75" customHeight="1">
      <c r="A48" t="inlineStr">
        <is>
          <t>VERCAUTEREN LOUIS: LOUIS VERCAUTEREN</t>
        </is>
      </c>
      <c r="B48" s="27" t="n">
        <v>8</v>
      </c>
    </row>
    <row r="49" ht="15.75" customHeight="1">
      <c r="A49" t="inlineStr">
        <is>
          <t>DE H BART LOOTS EN: Alice van Gysegem groepsuitstap</t>
        </is>
      </c>
      <c r="B49" s="27" t="n">
        <v>8</v>
      </c>
    </row>
    <row r="50" ht="15.75" customHeight="1">
      <c r="A50" t="inlineStr">
        <is>
          <t>DE CLERCQ AN: Loewie De Boitselier</t>
        </is>
      </c>
      <c r="B50" s="27" t="n">
        <v>8</v>
      </c>
    </row>
    <row r="51" ht="15.75" customHeight="1">
      <c r="A51" t="inlineStr">
        <is>
          <t>VERCAUTEREN SEPPE: groepsreis</t>
        </is>
      </c>
      <c r="B51" s="27" t="n">
        <v>8</v>
      </c>
    </row>
    <row r="52" ht="15.75" customHeight="1">
      <c r="A52" t="inlineStr">
        <is>
          <t>VERCAUTEREN WARD: WARD VERCAUTEREN</t>
        </is>
      </c>
      <c r="B52" s="27" t="n">
        <v>8</v>
      </c>
    </row>
    <row r="53" ht="15.75" customHeight="1">
      <c r="A53" t="inlineStr">
        <is>
          <t>VANQUAETHOVEN-VAN DE VOORDE J &amp; F: VANQUAETHOVEN EWOUT</t>
        </is>
      </c>
      <c r="B53" s="27" t="n">
        <v>8</v>
      </c>
    </row>
    <row r="54" ht="15.75" customHeight="1">
      <c r="A54" t="inlineStr">
        <is>
          <t>CONICKX JORIEN: JORIEN</t>
        </is>
      </c>
      <c r="B54" s="27" t="n">
        <v>8</v>
      </c>
    </row>
    <row r="55" ht="15.75" customHeight="1">
      <c r="A55" t="inlineStr">
        <is>
          <t>DE PAEP-GALLE M &amp; V: SANDER MARLIES EN JOLIEN DE PAEP</t>
        </is>
      </c>
      <c r="B55" s="27" t="n">
        <v>24</v>
      </c>
    </row>
    <row r="56" ht="15.75" customHeight="1">
      <c r="A56" t="inlineStr">
        <is>
          <t>WIELS-KERCKHOVE J &amp; L: SEM WIELS</t>
        </is>
      </c>
      <c r="B56" s="27" t="n">
        <v>8</v>
      </c>
    </row>
    <row r="57" ht="15.75" customHeight="1">
      <c r="A57" t="inlineStr">
        <is>
          <t>DE H WUBBE VAN HOEY: WUBBE VAN HOEY</t>
        </is>
      </c>
      <c r="B57" s="27" t="n">
        <v>8</v>
      </c>
    </row>
    <row r="58" ht="15.75" customHeight="1">
      <c r="A58" t="inlineStr">
        <is>
          <t>LOUIS VERCAUTEREN: terugbetaling voorschieten ijsjes groepsreis</t>
        </is>
      </c>
      <c r="B58" s="27" t="n">
        <v>-50.15</v>
      </c>
    </row>
    <row r="59" ht="15.75" customHeight="1">
      <c r="A59" t="inlineStr">
        <is>
          <t>VAN CAMPENHOUT TRUI: TRUI</t>
        </is>
      </c>
      <c r="B59" s="27" t="n">
        <v>8</v>
      </c>
    </row>
    <row r="60" ht="15.75" customHeight="1">
      <c r="A60" t="inlineStr">
        <is>
          <t>SCOUTS ST-GILLIS-WAAS: 2de aankoop ijsjes groepsreis</t>
        </is>
      </c>
      <c r="B60" s="27" t="n">
        <v>-7.98</v>
      </c>
    </row>
    <row r="61" ht="15.75" customHeight="1">
      <c r="A61" t="inlineStr">
        <is>
          <t>DE PAEP - GALLE: terugbetaling dubbele inschrijving groepsreis Marlies Sander Jolien</t>
        </is>
      </c>
      <c r="B61" s="27" t="n">
        <v>-24</v>
      </c>
    </row>
    <row r="62" ht="15.75" customHeight="1">
      <c r="B62" s="4" t="n"/>
    </row>
    <row r="63" ht="15.75" customHeight="1">
      <c r="B63" s="4" t="n"/>
    </row>
    <row r="64" ht="15.75" customHeight="1">
      <c r="B64" s="4" t="n"/>
    </row>
    <row r="65" ht="15.75" customHeight="1">
      <c r="B65" s="4" t="n"/>
    </row>
    <row r="66" ht="15.75" customHeight="1">
      <c r="B66" s="4" t="n"/>
    </row>
    <row r="67" ht="15.75" customHeight="1">
      <c r="B67" s="4" t="n"/>
    </row>
    <row r="68" ht="15.75" customHeight="1">
      <c r="B68" s="4" t="n"/>
    </row>
    <row r="69" ht="15.75" customHeight="1">
      <c r="B69" s="4" t="n"/>
    </row>
    <row r="70" ht="15.75" customHeight="1">
      <c r="B70" s="4" t="n"/>
    </row>
    <row r="71" ht="15.75" customHeight="1">
      <c r="B71" s="4" t="n"/>
    </row>
    <row r="72" ht="15.75" customHeight="1">
      <c r="B72" s="4" t="n"/>
    </row>
    <row r="73" ht="15.75" customHeight="1">
      <c r="B73" s="4" t="n"/>
    </row>
    <row r="74" ht="15.75" customHeight="1">
      <c r="B74" s="4" t="n"/>
    </row>
    <row r="75" ht="15.75" customHeight="1">
      <c r="B75" s="4" t="n"/>
    </row>
    <row r="76" ht="15.75" customHeight="1">
      <c r="B76" s="4" t="n"/>
    </row>
    <row r="77" ht="15.75" customHeight="1">
      <c r="B77" s="4" t="n"/>
    </row>
    <row r="78" ht="15.75" customHeight="1">
      <c r="B78" s="4" t="n"/>
    </row>
    <row r="79" ht="15.75" customHeight="1">
      <c r="B79" s="4" t="n"/>
    </row>
    <row r="80" ht="15.75" customHeight="1">
      <c r="B80" s="4" t="n"/>
    </row>
    <row r="81" ht="15.75" customHeight="1">
      <c r="B81" s="4" t="n"/>
    </row>
    <row r="82" ht="15.75" customHeight="1">
      <c r="B82" s="4" t="n"/>
    </row>
    <row r="83" ht="15.75" customHeight="1">
      <c r="B83" s="4" t="n"/>
    </row>
    <row r="84" ht="15.75" customHeight="1">
      <c r="B84" s="4" t="n"/>
    </row>
    <row r="85" ht="15.75" customHeight="1">
      <c r="B85" s="4" t="n"/>
    </row>
    <row r="86" ht="15.75" customHeight="1">
      <c r="B86" s="4" t="n"/>
    </row>
    <row r="87" ht="15.75" customHeight="1">
      <c r="B87" s="4" t="n"/>
    </row>
    <row r="88" ht="15.75" customHeight="1">
      <c r="B88" s="4" t="n"/>
    </row>
    <row r="89" ht="15.75" customHeight="1">
      <c r="B89" s="4" t="n"/>
    </row>
    <row r="90" ht="15.75" customHeight="1">
      <c r="B90" s="4" t="n"/>
    </row>
    <row r="91" ht="15.75" customHeight="1">
      <c r="B91" s="4" t="n"/>
    </row>
    <row r="92" ht="15.75" customHeight="1">
      <c r="B92" s="4" t="n"/>
    </row>
    <row r="93" ht="15.75" customHeight="1">
      <c r="B93" s="4" t="n"/>
    </row>
    <row r="94" ht="15.75" customHeight="1">
      <c r="B94" s="4" t="n"/>
    </row>
    <row r="95" ht="15.75" customHeight="1">
      <c r="B95" s="4" t="n"/>
    </row>
    <row r="96" ht="15.75" customHeight="1">
      <c r="B96" s="4" t="n"/>
    </row>
    <row r="97" ht="15.75" customHeight="1">
      <c r="B97" s="4" t="n"/>
    </row>
    <row r="98" ht="15.75" customHeight="1">
      <c r="B98" s="4" t="n"/>
    </row>
    <row r="99" ht="15.75" customHeight="1">
      <c r="B99" s="4" t="n"/>
    </row>
    <row r="100" ht="15.75" customHeight="1">
      <c r="B100" s="4" t="n"/>
    </row>
    <row r="101" ht="15.75" customHeight="1">
      <c r="B101" s="4" t="n"/>
    </row>
    <row r="102" ht="15.75" customHeight="1">
      <c r="B102" s="4" t="n"/>
    </row>
    <row r="103" ht="15.75" customHeight="1">
      <c r="B103" s="4" t="n"/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>
      <c r="B209" s="4" t="n"/>
    </row>
    <row r="210" ht="15.75" customHeight="1">
      <c r="B210" s="4" t="n"/>
    </row>
    <row r="211" ht="15.75" customHeight="1">
      <c r="B211" s="4" t="n"/>
    </row>
    <row r="212" ht="15.75" customHeight="1">
      <c r="B212" s="4" t="n"/>
    </row>
    <row r="213" ht="15.75" customHeight="1">
      <c r="B213" s="4" t="n"/>
    </row>
    <row r="214" ht="15.75" customHeight="1">
      <c r="B214" s="4" t="n"/>
    </row>
    <row r="215" ht="15.75" customHeight="1">
      <c r="B215" s="4" t="n"/>
    </row>
    <row r="216" ht="15.75" customHeight="1">
      <c r="B216" s="4" t="n"/>
    </row>
    <row r="217" ht="15.75" customHeight="1">
      <c r="B217" s="4" t="n"/>
    </row>
    <row r="218" ht="15.75" customHeight="1">
      <c r="B218" s="4" t="n"/>
    </row>
    <row r="219" ht="15.75" customHeight="1">
      <c r="B219" s="4" t="n"/>
    </row>
    <row r="220" ht="15.75" customHeight="1">
      <c r="B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00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E3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220"/>
  <sheetViews>
    <sheetView workbookViewId="0">
      <selection activeCell="J29" sqref="J29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18.7109375" customWidth="1" min="4" max="4"/>
    <col width="22.28515625" customWidth="1" min="5" max="5"/>
    <col width="8.7109375" customWidth="1" min="6" max="6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</row>
    <row r="2" ht="14.25" customHeight="1">
      <c r="B2" s="4" t="n"/>
    </row>
    <row r="3" ht="14.25" customHeight="1">
      <c r="B3" s="4" t="n"/>
      <c r="D3" s="1" t="inlineStr">
        <is>
          <t>Totaal</t>
        </is>
      </c>
      <c r="E3" s="2">
        <f>SUM((B:B))</f>
        <v/>
      </c>
    </row>
    <row r="4" ht="14.25" customHeight="1">
      <c r="B4" s="4" t="n"/>
      <c r="D4" s="1" t="inlineStr">
        <is>
          <t>Code voor overschrijvingen</t>
        </is>
      </c>
      <c r="E4" s="11" t="n"/>
    </row>
    <row r="5" ht="14.25" customHeight="1">
      <c r="B5" s="4" t="n"/>
    </row>
    <row r="6" ht="14.25" customHeight="1">
      <c r="B6" s="4" t="n"/>
    </row>
    <row r="7" ht="14.25" customHeight="1">
      <c r="B7" s="4" t="n"/>
    </row>
    <row r="8" ht="14.25" customHeight="1">
      <c r="B8" s="4" t="n"/>
    </row>
    <row r="9" ht="14.25" customHeight="1">
      <c r="B9" s="4" t="n"/>
    </row>
    <row r="10" ht="14.25" customHeight="1">
      <c r="B10" s="4" t="n"/>
    </row>
    <row r="11" ht="14.25" customHeight="1">
      <c r="B11" s="4" t="n"/>
    </row>
    <row r="12" ht="14.25" customHeight="1">
      <c r="B12" s="4" t="n"/>
    </row>
    <row r="13" ht="14.25" customHeight="1">
      <c r="B13" s="4" t="n"/>
    </row>
    <row r="14" ht="14.25" customHeight="1">
      <c r="B14" s="4" t="n"/>
    </row>
    <row r="15" ht="14.25" customHeight="1">
      <c r="B15" s="4" t="n"/>
    </row>
    <row r="16" ht="14.25" customHeight="1">
      <c r="B16" s="4" t="n"/>
    </row>
    <row r="17" ht="14.25" customHeight="1">
      <c r="B17" s="4" t="n"/>
    </row>
    <row r="18" ht="14.25" customHeight="1">
      <c r="B18" s="4" t="n"/>
    </row>
    <row r="19" ht="14.25" customHeight="1">
      <c r="B19" s="4" t="n"/>
    </row>
    <row r="20" ht="14.25" customHeight="1">
      <c r="B20" s="4" t="n"/>
    </row>
    <row r="21" ht="15.75" customHeight="1">
      <c r="B21" s="4" t="n"/>
    </row>
    <row r="22" ht="15.75" customHeight="1">
      <c r="B22" s="4" t="n"/>
    </row>
    <row r="23" ht="15.75" customHeight="1">
      <c r="B23" s="4" t="n"/>
    </row>
    <row r="24" ht="15.75" customHeight="1">
      <c r="B24" s="4" t="n"/>
    </row>
    <row r="25" ht="15.75" customHeight="1">
      <c r="B25" s="4" t="n"/>
    </row>
    <row r="26" ht="15.75" customHeight="1">
      <c r="B26" s="4" t="n"/>
    </row>
    <row r="27" ht="15.75" customHeight="1">
      <c r="B27" s="4" t="n"/>
    </row>
    <row r="28" ht="15.75" customHeight="1">
      <c r="B28" s="4" t="n"/>
    </row>
    <row r="29" ht="15.75" customHeight="1">
      <c r="B29" s="4" t="n"/>
    </row>
    <row r="30" ht="15.75" customHeight="1">
      <c r="B30" s="4" t="n"/>
    </row>
    <row r="31" ht="15.75" customHeight="1">
      <c r="B31" s="4" t="n"/>
    </row>
    <row r="32" ht="15.75" customHeight="1">
      <c r="B32" s="4" t="n"/>
    </row>
    <row r="33" ht="15.75" customHeight="1">
      <c r="B33" s="4" t="n"/>
    </row>
    <row r="34" ht="15.75" customHeight="1">
      <c r="B34" s="4" t="n"/>
    </row>
    <row r="35" ht="15.75" customHeight="1">
      <c r="B35" s="4" t="n"/>
    </row>
    <row r="36" ht="15.75" customHeight="1">
      <c r="B36" s="4" t="n"/>
    </row>
    <row r="37" ht="15.75" customHeight="1">
      <c r="B37" s="4" t="n"/>
    </row>
    <row r="38" ht="15.75" customHeight="1">
      <c r="B38" s="4" t="n"/>
    </row>
    <row r="39" ht="15.75" customHeight="1">
      <c r="B39" s="4" t="n"/>
    </row>
    <row r="40" ht="15.75" customHeight="1">
      <c r="B40" s="4" t="n"/>
    </row>
    <row r="41" ht="15.75" customHeight="1">
      <c r="B41" s="4" t="n"/>
    </row>
    <row r="42" ht="15.75" customHeight="1">
      <c r="B42" s="4" t="n"/>
    </row>
    <row r="43" ht="15.75" customHeight="1">
      <c r="B43" s="4" t="n"/>
    </row>
    <row r="44" ht="15.75" customHeight="1">
      <c r="B44" s="4" t="n"/>
    </row>
    <row r="45" ht="15.75" customHeight="1">
      <c r="B45" s="4" t="n"/>
    </row>
    <row r="46" ht="15.75" customHeight="1">
      <c r="B46" s="4" t="n"/>
    </row>
    <row r="47" ht="15.75" customHeight="1">
      <c r="B47" s="4" t="n"/>
    </row>
    <row r="48" ht="15.75" customHeight="1">
      <c r="B48" s="4" t="n"/>
    </row>
    <row r="49" ht="15.75" customHeight="1">
      <c r="B49" s="4" t="n"/>
    </row>
    <row r="50" ht="15.75" customHeight="1">
      <c r="B50" s="4" t="n"/>
    </row>
    <row r="51" ht="15.75" customHeight="1">
      <c r="B51" s="4" t="n"/>
    </row>
    <row r="52" ht="15.75" customHeight="1">
      <c r="B52" s="4" t="n"/>
    </row>
    <row r="53" ht="15.75" customHeight="1">
      <c r="B53" s="4" t="n"/>
    </row>
    <row r="54" ht="15.75" customHeight="1">
      <c r="B54" s="4" t="n"/>
    </row>
    <row r="55" ht="15.75" customHeight="1">
      <c r="B55" s="4" t="n"/>
    </row>
    <row r="56" ht="15.75" customHeight="1">
      <c r="B56" s="4" t="n"/>
    </row>
    <row r="57" ht="15.75" customHeight="1">
      <c r="B57" s="4" t="n"/>
    </row>
    <row r="58" ht="15.75" customHeight="1">
      <c r="B58" s="4" t="n"/>
    </row>
    <row r="59" ht="15.75" customHeight="1">
      <c r="B59" s="4" t="n"/>
    </row>
    <row r="60" ht="15.75" customHeight="1">
      <c r="B60" s="4" t="n"/>
    </row>
    <row r="61" ht="15.75" customHeight="1">
      <c r="B61" s="4" t="n"/>
    </row>
    <row r="62" ht="15.75" customHeight="1">
      <c r="B62" s="4" t="n"/>
    </row>
    <row r="63" ht="15.75" customHeight="1">
      <c r="B63" s="4" t="n"/>
    </row>
    <row r="64" ht="15.75" customHeight="1">
      <c r="B64" s="4" t="n"/>
    </row>
    <row r="65" ht="15.75" customHeight="1">
      <c r="B65" s="4" t="n"/>
    </row>
    <row r="66" ht="15.75" customHeight="1">
      <c r="B66" s="4" t="n"/>
    </row>
    <row r="67" ht="15.75" customHeight="1">
      <c r="B67" s="4" t="n"/>
    </row>
    <row r="68" ht="15.75" customHeight="1">
      <c r="B68" s="4" t="n"/>
    </row>
    <row r="69" ht="15.75" customHeight="1">
      <c r="B69" s="4" t="n"/>
    </row>
    <row r="70" ht="15.75" customHeight="1">
      <c r="B70" s="4" t="n"/>
    </row>
    <row r="71" ht="15.75" customHeight="1">
      <c r="B71" s="4" t="n"/>
    </row>
    <row r="72" ht="15.75" customHeight="1">
      <c r="B72" s="4" t="n"/>
    </row>
    <row r="73" ht="15.75" customHeight="1">
      <c r="B73" s="4" t="n"/>
    </row>
    <row r="74" ht="15.75" customHeight="1">
      <c r="B74" s="4" t="n"/>
    </row>
    <row r="75" ht="15.75" customHeight="1">
      <c r="B75" s="4" t="n"/>
    </row>
    <row r="76" ht="15.75" customHeight="1">
      <c r="B76" s="4" t="n"/>
    </row>
    <row r="77" ht="15.75" customHeight="1">
      <c r="B77" s="4" t="n"/>
    </row>
    <row r="78" ht="15.75" customHeight="1">
      <c r="B78" s="4" t="n"/>
    </row>
    <row r="79" ht="15.75" customHeight="1">
      <c r="B79" s="4" t="n"/>
    </row>
    <row r="80" ht="15.75" customHeight="1">
      <c r="B80" s="4" t="n"/>
    </row>
    <row r="81" ht="15.75" customHeight="1">
      <c r="B81" s="4" t="n"/>
    </row>
    <row r="82" ht="15.75" customHeight="1">
      <c r="B82" s="4" t="n"/>
    </row>
    <row r="83" ht="15.75" customHeight="1">
      <c r="B83" s="4" t="n"/>
    </row>
    <row r="84" ht="15.75" customHeight="1">
      <c r="B84" s="4" t="n"/>
    </row>
    <row r="85" ht="15.75" customHeight="1">
      <c r="B85" s="4" t="n"/>
    </row>
    <row r="86" ht="15.75" customHeight="1">
      <c r="B86" s="4" t="n"/>
    </row>
    <row r="87" ht="15.75" customHeight="1">
      <c r="B87" s="4" t="n"/>
    </row>
    <row r="88" ht="15.75" customHeight="1">
      <c r="B88" s="4" t="n"/>
    </row>
    <row r="89" ht="15.75" customHeight="1">
      <c r="B89" s="4" t="n"/>
    </row>
    <row r="90" ht="15.75" customHeight="1">
      <c r="B90" s="4" t="n"/>
    </row>
    <row r="91" ht="15.75" customHeight="1">
      <c r="B91" s="4" t="n"/>
    </row>
    <row r="92" ht="15.75" customHeight="1">
      <c r="B92" s="4" t="n"/>
    </row>
    <row r="93" ht="15.75" customHeight="1">
      <c r="B93" s="4" t="n"/>
    </row>
    <row r="94" ht="15.75" customHeight="1">
      <c r="B94" s="4" t="n"/>
    </row>
    <row r="95" ht="15.75" customHeight="1">
      <c r="B95" s="4" t="n"/>
    </row>
    <row r="96" ht="15.75" customHeight="1">
      <c r="B96" s="4" t="n"/>
    </row>
    <row r="97" ht="15.75" customHeight="1">
      <c r="B97" s="4" t="n"/>
    </row>
    <row r="98" ht="15.75" customHeight="1">
      <c r="B98" s="4" t="n"/>
    </row>
    <row r="99" ht="15.75" customHeight="1">
      <c r="B99" s="4" t="n"/>
    </row>
    <row r="100" ht="15.75" customHeight="1">
      <c r="B100" s="4" t="n"/>
    </row>
    <row r="101" ht="15.75" customHeight="1">
      <c r="B101" s="4" t="n"/>
    </row>
    <row r="102" ht="15.75" customHeight="1">
      <c r="B102" s="4" t="n"/>
    </row>
    <row r="103" ht="15.75" customHeight="1">
      <c r="B103" s="4" t="n"/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>
      <c r="B209" s="4" t="n"/>
    </row>
    <row r="210" ht="15.75" customHeight="1">
      <c r="B210" s="4" t="n"/>
    </row>
    <row r="211" ht="15.75" customHeight="1">
      <c r="B211" s="4" t="n"/>
    </row>
    <row r="212" ht="15.75" customHeight="1">
      <c r="B212" s="4" t="n"/>
    </row>
    <row r="213" ht="15.75" customHeight="1">
      <c r="B213" s="4" t="n"/>
    </row>
    <row r="214" ht="15.75" customHeight="1">
      <c r="B214" s="4" t="n"/>
    </row>
    <row r="215" ht="15.75" customHeight="1">
      <c r="B215" s="4" t="n"/>
    </row>
    <row r="216" ht="15.75" customHeight="1">
      <c r="B216" s="4" t="n"/>
    </row>
    <row r="217" ht="15.75" customHeight="1">
      <c r="B217" s="4" t="n"/>
    </row>
    <row r="218" ht="15.75" customHeight="1">
      <c r="B218" s="4" t="n"/>
    </row>
    <row r="219" ht="15.75" customHeight="1">
      <c r="B219" s="4" t="n"/>
    </row>
    <row r="220" ht="15.75" customHeight="1">
      <c r="B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00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E3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44"/>
  <sheetViews>
    <sheetView topLeftCell="A136" workbookViewId="0">
      <selection activeCell="E4" sqref="E4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8.7109375" customWidth="1" min="4" max="4"/>
    <col width="15.140625" customWidth="1" min="5" max="5"/>
    <col width="8.7109375" customWidth="1" min="6" max="6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</row>
    <row r="2" ht="14.25" customHeight="1">
      <c r="A2" s="3" t="inlineStr">
        <is>
          <t>Jelle &amp; Merel De Geest</t>
        </is>
      </c>
      <c r="B2" s="4" t="n">
        <v>80</v>
      </c>
      <c r="D2" s="1" t="inlineStr">
        <is>
          <t>Totaal</t>
        </is>
      </c>
      <c r="E2" s="10">
        <f>SUM(B:B)</f>
        <v/>
      </c>
    </row>
    <row r="3" ht="15.75" customHeight="1">
      <c r="A3" s="3" t="inlineStr">
        <is>
          <t>Van Gysel (Ine van Duyse)</t>
        </is>
      </c>
      <c r="B3" s="4" t="n">
        <v>35</v>
      </c>
    </row>
    <row r="4" ht="15.75" customHeight="1">
      <c r="A4" s="3" t="inlineStr">
        <is>
          <t>De Hertogh</t>
        </is>
      </c>
      <c r="B4" s="4" t="n">
        <v>35</v>
      </c>
      <c r="D4" s="1" t="inlineStr">
        <is>
          <t>Code voor overschrijvingen</t>
        </is>
      </c>
      <c r="E4" s="11" t="n"/>
    </row>
    <row r="5" ht="15.75" customHeight="1">
      <c r="A5" s="3" t="inlineStr">
        <is>
          <t>Decamps Valerie (Margo Van Kerckhove)</t>
        </is>
      </c>
      <c r="B5" s="4" t="n">
        <v>35</v>
      </c>
    </row>
    <row r="6" ht="14.25" customHeight="1">
      <c r="A6" s="3" t="inlineStr">
        <is>
          <t>Decamps Valerie (Margo Van Kerckhove)</t>
        </is>
      </c>
      <c r="B6" s="4" t="n">
        <v>5</v>
      </c>
    </row>
    <row r="7" ht="14.25" customHeight="1">
      <c r="A7" s="3" t="inlineStr">
        <is>
          <t>Melvin Van de Vyvere</t>
        </is>
      </c>
      <c r="B7" s="4" t="n">
        <v>40</v>
      </c>
    </row>
    <row r="8" ht="14.25" customHeight="1">
      <c r="A8" s="3" t="inlineStr">
        <is>
          <t>Leander Meersschaert</t>
        </is>
      </c>
      <c r="B8" s="4" t="n">
        <v>40</v>
      </c>
    </row>
    <row r="9" ht="14.25" customHeight="1">
      <c r="A9" s="3" t="inlineStr">
        <is>
          <t>Rhune De Wree</t>
        </is>
      </c>
      <c r="B9" s="4" t="n">
        <v>40</v>
      </c>
    </row>
    <row r="10" ht="14.25" customHeight="1">
      <c r="A10" s="3" t="inlineStr">
        <is>
          <t>De Hertogh</t>
        </is>
      </c>
      <c r="B10" s="4" t="n">
        <v>5</v>
      </c>
    </row>
    <row r="11" ht="14.25" customHeight="1">
      <c r="A11" s="3" t="inlineStr">
        <is>
          <t>Louis Vercauteren</t>
        </is>
      </c>
      <c r="B11" s="4" t="n">
        <v>40</v>
      </c>
    </row>
    <row r="12" ht="14.25" customHeight="1">
      <c r="A12" s="3" t="inlineStr">
        <is>
          <t>Lena De Vet, Ferre De Vet</t>
        </is>
      </c>
      <c r="B12" s="4" t="n">
        <v>80</v>
      </c>
    </row>
    <row r="13" ht="14.25" customHeight="1">
      <c r="A13" s="3" t="inlineStr">
        <is>
          <t>Milla Felix Lauwers</t>
        </is>
      </c>
      <c r="B13" s="4" t="n">
        <v>40</v>
      </c>
    </row>
    <row r="14" ht="14.25" customHeight="1">
      <c r="A14" s="3" t="inlineStr">
        <is>
          <t>Lena NotenBaert</t>
        </is>
      </c>
      <c r="B14" s="4" t="n">
        <v>40</v>
      </c>
    </row>
    <row r="15" ht="14.25" customHeight="1">
      <c r="A15" s="3" t="inlineStr">
        <is>
          <t>Van Gysel (Ine van Duyse)</t>
        </is>
      </c>
      <c r="B15" s="4" t="n">
        <v>5</v>
      </c>
    </row>
    <row r="16" ht="14.25" customHeight="1">
      <c r="A16" s="3" t="inlineStr">
        <is>
          <t>Britt Senne Robbe adrie</t>
        </is>
      </c>
      <c r="B16" s="4" t="n">
        <v>120</v>
      </c>
    </row>
    <row r="17" ht="14.25" customHeight="1">
      <c r="A17" s="3" t="inlineStr">
        <is>
          <t>Nelle &amp; Jeff sertyn</t>
        </is>
      </c>
      <c r="B17" s="4" t="n">
        <v>80</v>
      </c>
    </row>
    <row r="18" ht="14.25" customHeight="1">
      <c r="A18" s="3" t="inlineStr">
        <is>
          <t>Leon Van Oppens</t>
        </is>
      </c>
      <c r="B18" s="4" t="n">
        <v>40</v>
      </c>
    </row>
    <row r="19" ht="14.25" customHeight="1">
      <c r="A19" s="3" t="inlineStr">
        <is>
          <t>Alice van gysegem</t>
        </is>
      </c>
      <c r="B19" s="4" t="n">
        <v>40</v>
      </c>
    </row>
    <row r="20" ht="14.25" customHeight="1">
      <c r="A20" s="3" t="inlineStr">
        <is>
          <t>Gitte Marith speleman</t>
        </is>
      </c>
      <c r="B20" s="4" t="n">
        <v>80</v>
      </c>
    </row>
    <row r="21" ht="15.75" customHeight="1">
      <c r="A21" s="3" t="inlineStr">
        <is>
          <t>Juul kegels</t>
        </is>
      </c>
      <c r="B21" s="4" t="n">
        <v>40</v>
      </c>
    </row>
    <row r="22" ht="15.75" customHeight="1">
      <c r="A22" s="3" t="inlineStr">
        <is>
          <t>Lars beck</t>
        </is>
      </c>
      <c r="B22" s="4" t="n">
        <v>40</v>
      </c>
    </row>
    <row r="23" ht="15.75" customHeight="1">
      <c r="A23" s="3" t="inlineStr">
        <is>
          <t>Raven Maes</t>
        </is>
      </c>
      <c r="B23" s="4" t="n">
        <v>40</v>
      </c>
    </row>
    <row r="24" ht="15.75" customHeight="1">
      <c r="A24" s="3" t="inlineStr">
        <is>
          <t>Lotte, Jasper, Jonas, Robin Van Passel</t>
        </is>
      </c>
      <c r="B24" s="4" t="n">
        <v>120</v>
      </c>
      <c r="C24" s="3" t="inlineStr">
        <is>
          <t>40 te kort!!</t>
        </is>
      </c>
    </row>
    <row r="25" ht="15.75" customHeight="1">
      <c r="A25" s="3" t="inlineStr">
        <is>
          <t>Wouter Nora Burm</t>
        </is>
      </c>
      <c r="B25" s="4" t="n">
        <v>80</v>
      </c>
    </row>
    <row r="26" ht="15.75" customHeight="1">
      <c r="A26" s="3" t="inlineStr">
        <is>
          <t>Matthias van Landeghem</t>
        </is>
      </c>
      <c r="B26" s="4" t="n">
        <v>40</v>
      </c>
    </row>
    <row r="27" ht="15.75" customHeight="1">
      <c r="A27" s="3" t="inlineStr">
        <is>
          <t>Jack cornu</t>
        </is>
      </c>
      <c r="B27" s="4" t="n">
        <v>40</v>
      </c>
    </row>
    <row r="28" ht="15.75" customHeight="1">
      <c r="A28" s="3" t="inlineStr">
        <is>
          <t>Ewout</t>
        </is>
      </c>
      <c r="B28" s="4" t="n">
        <v>40</v>
      </c>
    </row>
    <row r="29" ht="15.75" customHeight="1">
      <c r="A29" s="3" t="inlineStr">
        <is>
          <t>Niels Lara Vereecken</t>
        </is>
      </c>
      <c r="B29" s="4" t="n">
        <v>80</v>
      </c>
    </row>
    <row r="30" ht="15.75" customHeight="1">
      <c r="A30" s="3" t="inlineStr">
        <is>
          <t>Seppe Janssens</t>
        </is>
      </c>
      <c r="B30" s="4" t="n">
        <v>40</v>
      </c>
    </row>
    <row r="31" ht="15.75" customHeight="1">
      <c r="A31" s="3" t="inlineStr">
        <is>
          <t>Gilles van daele</t>
        </is>
      </c>
      <c r="B31" s="4" t="n">
        <v>40</v>
      </c>
    </row>
    <row r="32" ht="15.75" customHeight="1">
      <c r="A32" s="3" t="inlineStr">
        <is>
          <t>Zias Millaz Braems</t>
        </is>
      </c>
      <c r="B32" s="4" t="n">
        <v>80</v>
      </c>
    </row>
    <row r="33" ht="15.75" customHeight="1">
      <c r="A33" s="3" t="inlineStr">
        <is>
          <t>Louise Tuur Emma hellin</t>
        </is>
      </c>
      <c r="B33" s="4" t="n">
        <v>120</v>
      </c>
    </row>
    <row r="34" ht="15.75" customHeight="1">
      <c r="A34" s="3" t="inlineStr">
        <is>
          <t>Nora Lucie Van Raemdonck</t>
        </is>
      </c>
      <c r="B34" s="4" t="n">
        <v>80</v>
      </c>
    </row>
    <row r="35" ht="15.75" customHeight="1">
      <c r="A35" s="3" t="inlineStr">
        <is>
          <t>Nand Minne Beck</t>
        </is>
      </c>
      <c r="B35" s="4" t="n">
        <v>80</v>
      </c>
    </row>
    <row r="36" ht="15.75" customHeight="1">
      <c r="A36" s="3" t="inlineStr">
        <is>
          <t>Wout Sepp Greg van de voorde</t>
        </is>
      </c>
      <c r="B36" s="4" t="n">
        <v>120</v>
      </c>
    </row>
    <row r="37" ht="15.75" customHeight="1">
      <c r="A37" s="3" t="inlineStr">
        <is>
          <t>Shiloh thienpont</t>
        </is>
      </c>
      <c r="B37" s="4" t="n">
        <v>40</v>
      </c>
    </row>
    <row r="38" ht="15.75" customHeight="1">
      <c r="A38" s="3" t="inlineStr">
        <is>
          <t>Jakobien Dora Marjon Bral</t>
        </is>
      </c>
      <c r="B38" s="4" t="n">
        <v>120</v>
      </c>
    </row>
    <row r="39" ht="15.75" customHeight="1">
      <c r="A39" s="3" t="inlineStr">
        <is>
          <t>Simon Janne Leys</t>
        </is>
      </c>
      <c r="B39" s="4" t="n">
        <v>80</v>
      </c>
    </row>
    <row r="40" ht="15.75" customHeight="1">
      <c r="A40" s="3" t="inlineStr">
        <is>
          <t>Tuur Luka Steensens</t>
        </is>
      </c>
      <c r="B40" s="4" t="n">
        <v>80</v>
      </c>
    </row>
    <row r="41" ht="15.75" customHeight="1">
      <c r="A41" s="3" t="inlineStr">
        <is>
          <t>Reneke Oste</t>
        </is>
      </c>
      <c r="B41" s="4" t="n">
        <v>40</v>
      </c>
    </row>
    <row r="42" ht="15.75" customHeight="1">
      <c r="A42" s="3" t="inlineStr">
        <is>
          <t>Ward vercauteren</t>
        </is>
      </c>
      <c r="B42" s="4" t="n">
        <v>40</v>
      </c>
    </row>
    <row r="43" ht="15.75" customHeight="1">
      <c r="A43" s="3" t="inlineStr">
        <is>
          <t>Tijl buys</t>
        </is>
      </c>
      <c r="B43" s="4" t="n">
        <v>40</v>
      </c>
    </row>
    <row r="44" ht="15.75" customHeight="1">
      <c r="A44" s="3" t="inlineStr">
        <is>
          <t>Simon VDV</t>
        </is>
      </c>
      <c r="B44" s="4" t="n">
        <v>40</v>
      </c>
    </row>
    <row r="45" ht="15.75" customHeight="1">
      <c r="A45" s="3" t="inlineStr">
        <is>
          <t>Pauline van de velde</t>
        </is>
      </c>
      <c r="B45" s="4" t="n">
        <v>40</v>
      </c>
    </row>
    <row r="46" ht="15.75" customHeight="1">
      <c r="A46" s="3" t="inlineStr">
        <is>
          <t>Tristan selis</t>
        </is>
      </c>
      <c r="B46" s="4" t="n">
        <v>40</v>
      </c>
    </row>
    <row r="47" ht="15.75" customHeight="1">
      <c r="A47" s="3" t="inlineStr">
        <is>
          <t>Louise Paelinck</t>
        </is>
      </c>
      <c r="B47" s="4" t="n">
        <v>40</v>
      </c>
    </row>
    <row r="48" ht="15.75" customHeight="1">
      <c r="A48" s="3" t="inlineStr">
        <is>
          <t>Daan line de baer</t>
        </is>
      </c>
      <c r="B48" s="4" t="n">
        <v>80</v>
      </c>
    </row>
    <row r="49" ht="15.75" customHeight="1">
      <c r="A49" s="3" t="inlineStr">
        <is>
          <t>Briek mies loes Geeraerts</t>
        </is>
      </c>
      <c r="B49" s="4" t="n">
        <v>120</v>
      </c>
    </row>
    <row r="50" ht="15.75" customHeight="1">
      <c r="A50" s="3" t="inlineStr">
        <is>
          <t>Lowie buysrogge</t>
        </is>
      </c>
      <c r="B50" s="4" t="n">
        <v>40</v>
      </c>
    </row>
    <row r="51" ht="15.75" customHeight="1">
      <c r="A51" s="3" t="inlineStr">
        <is>
          <t>Olivia de nert</t>
        </is>
      </c>
      <c r="B51" s="4" t="n">
        <v>40</v>
      </c>
    </row>
    <row r="52" ht="15.75" customHeight="1">
      <c r="A52" s="3" t="inlineStr">
        <is>
          <t>Wout Daan Finn van poucke</t>
        </is>
      </c>
      <c r="B52" s="4" t="n">
        <v>120</v>
      </c>
    </row>
    <row r="53" ht="15.75" customHeight="1">
      <c r="A53" s="3" t="inlineStr">
        <is>
          <t>Sam Zander de smet</t>
        </is>
      </c>
      <c r="B53" s="4" t="n">
        <v>80</v>
      </c>
    </row>
    <row r="54" ht="15.75" customHeight="1">
      <c r="A54" s="3" t="inlineStr">
        <is>
          <t>Nathan Janssens</t>
        </is>
      </c>
      <c r="B54" s="4" t="n">
        <v>40</v>
      </c>
    </row>
    <row r="55" ht="15.75" customHeight="1">
      <c r="A55" s="3" t="inlineStr">
        <is>
          <t>Patje</t>
        </is>
      </c>
      <c r="B55" s="4" t="n">
        <v>40</v>
      </c>
    </row>
    <row r="56" ht="15.75" customHeight="1">
      <c r="A56" s="3" t="inlineStr">
        <is>
          <t>Imaya vlaminck</t>
        </is>
      </c>
      <c r="B56" s="4" t="n">
        <v>40</v>
      </c>
    </row>
    <row r="57" ht="15.75" customHeight="1">
      <c r="A57" s="3" t="inlineStr">
        <is>
          <t>Nena Lola van Passel</t>
        </is>
      </c>
      <c r="B57" s="4" t="n">
        <v>80</v>
      </c>
    </row>
    <row r="58" ht="15.75" customHeight="1">
      <c r="A58" s="3" t="inlineStr">
        <is>
          <t>Josephine Rosanne Poppe</t>
        </is>
      </c>
      <c r="B58" s="4" t="n">
        <v>80</v>
      </c>
    </row>
    <row r="59" ht="15.75" customHeight="1">
      <c r="A59" s="3" t="inlineStr">
        <is>
          <t>Rune Maes</t>
        </is>
      </c>
      <c r="B59" s="4" t="n">
        <v>40</v>
      </c>
    </row>
    <row r="60" ht="15.75" customHeight="1">
      <c r="A60" s="3" t="inlineStr">
        <is>
          <t>Nilo van puyembroeck</t>
        </is>
      </c>
      <c r="B60" s="4" t="n">
        <v>40</v>
      </c>
    </row>
    <row r="61" ht="15.75" customHeight="1">
      <c r="A61" s="3" t="inlineStr">
        <is>
          <t>Merel maes</t>
        </is>
      </c>
      <c r="B61" s="4" t="n">
        <v>40</v>
      </c>
    </row>
    <row r="62" ht="15.75" customHeight="1">
      <c r="A62" s="3" t="inlineStr">
        <is>
          <t>Temmermans melissa (emma hotaj)</t>
        </is>
      </c>
      <c r="B62" s="4" t="n">
        <v>40</v>
      </c>
    </row>
    <row r="63" ht="15.75" customHeight="1">
      <c r="A63" s="3" t="inlineStr">
        <is>
          <t>Lars Nicque</t>
        </is>
      </c>
      <c r="B63" s="4" t="n">
        <v>40</v>
      </c>
    </row>
    <row r="64" ht="15.75" customHeight="1">
      <c r="A64" s="3" t="inlineStr">
        <is>
          <t>Tibe nicasie</t>
        </is>
      </c>
      <c r="B64" s="4" t="n">
        <v>40</v>
      </c>
    </row>
    <row r="65" ht="15.75" customHeight="1">
      <c r="A65" s="3" t="inlineStr">
        <is>
          <t>Liam Faye palmkoeck</t>
        </is>
      </c>
      <c r="B65" s="4" t="n">
        <v>80</v>
      </c>
    </row>
    <row r="66" ht="15.75" customHeight="1">
      <c r="A66" s="3" t="inlineStr">
        <is>
          <t>Lukas de wree</t>
        </is>
      </c>
      <c r="B66" s="4" t="n">
        <v>40</v>
      </c>
    </row>
    <row r="67" ht="15.75" customHeight="1">
      <c r="A67" s="3" t="inlineStr">
        <is>
          <t>Joke Weyn</t>
        </is>
      </c>
      <c r="B67" s="4" t="n">
        <v>40</v>
      </c>
    </row>
    <row r="68" ht="15.75" customHeight="1">
      <c r="A68" s="3" t="inlineStr">
        <is>
          <t>Cedric Thierens</t>
        </is>
      </c>
      <c r="B68" s="4" t="n">
        <v>40</v>
      </c>
    </row>
    <row r="69" ht="15.75" customHeight="1">
      <c r="A69" s="3" t="inlineStr">
        <is>
          <t>Milan van de vyvere</t>
        </is>
      </c>
      <c r="B69" s="4" t="n">
        <v>40</v>
      </c>
    </row>
    <row r="70" ht="15.75" customHeight="1">
      <c r="A70" s="3" t="inlineStr">
        <is>
          <t>Louie De Wolf</t>
        </is>
      </c>
      <c r="B70" s="4" t="n">
        <v>40</v>
      </c>
    </row>
    <row r="71" ht="15.75" customHeight="1">
      <c r="A71" s="3" t="inlineStr">
        <is>
          <t>Emke, Sienke, Floris Pauwels</t>
        </is>
      </c>
      <c r="B71" s="4" t="n">
        <v>120</v>
      </c>
    </row>
    <row r="72" ht="15.75" customHeight="1">
      <c r="A72" s="3" t="inlineStr">
        <is>
          <t>Kato, Saar Selis</t>
        </is>
      </c>
      <c r="B72" s="4" t="n">
        <v>80</v>
      </c>
    </row>
    <row r="73" ht="15.75" customHeight="1">
      <c r="A73" s="3" t="inlineStr">
        <is>
          <t>Jolien, Sander, Marlies De Paep</t>
        </is>
      </c>
      <c r="B73" s="4" t="n">
        <v>120</v>
      </c>
    </row>
    <row r="74" ht="15.75" customHeight="1">
      <c r="A74" s="3" t="inlineStr">
        <is>
          <t>Nander en Nora van kerckvoorde</t>
        </is>
      </c>
      <c r="B74" s="4" t="n">
        <v>80</v>
      </c>
    </row>
    <row r="75" ht="15.75" customHeight="1">
      <c r="A75" s="12" t="inlineStr">
        <is>
          <t>Yarne De Ryck</t>
        </is>
      </c>
      <c r="B75" s="4" t="n">
        <v>40</v>
      </c>
    </row>
    <row r="76" ht="15.75" customHeight="1">
      <c r="A76" s="3" t="inlineStr">
        <is>
          <t>Ward Boon</t>
        </is>
      </c>
      <c r="B76" s="4" t="n">
        <v>40</v>
      </c>
    </row>
    <row r="77" ht="15.75" customHeight="1">
      <c r="A77" s="3" t="inlineStr">
        <is>
          <t>Loewie De Boitselier</t>
        </is>
      </c>
      <c r="B77" s="4" t="n">
        <v>40</v>
      </c>
    </row>
    <row r="78" ht="15.75" customHeight="1">
      <c r="A78" s="3" t="inlineStr">
        <is>
          <t>Bente</t>
        </is>
      </c>
      <c r="B78" s="4" t="n">
        <v>40</v>
      </c>
    </row>
    <row r="79" ht="15.75" customHeight="1">
      <c r="A79" s="6" t="inlineStr">
        <is>
          <t>VAN LANDEGHEM TINE: YLENE SEGERS. MIEL SEGERS. KASPER AUDENAERT</t>
        </is>
      </c>
      <c r="B79" s="13" t="n">
        <v>120</v>
      </c>
    </row>
    <row r="80" ht="15.75" customHeight="1">
      <c r="A80" s="6" t="inlineStr">
        <is>
          <t>VOLLEMAN-DULLAERT E &amp; V: NIENKE VOLLEMAN. MAARTJE VOLLEMAN</t>
        </is>
      </c>
      <c r="B80" s="13" t="n">
        <v>80</v>
      </c>
    </row>
    <row r="81" ht="15.75" customHeight="1">
      <c r="A81" s="6" t="inlineStr">
        <is>
          <t>SCHELFHOUT - JOOSTEN: WOUTER SCHELFHOUT</t>
        </is>
      </c>
      <c r="B81" s="13" t="n">
        <v>40</v>
      </c>
    </row>
    <row r="82" ht="15.75" customHeight="1">
      <c r="A82" s="6" t="inlineStr">
        <is>
          <t>WIELS-KERCKHOVE J &amp; L: SEM WIELS</t>
        </is>
      </c>
      <c r="B82" s="13" t="n">
        <v>40</v>
      </c>
    </row>
    <row r="83" ht="15.75" customHeight="1">
      <c r="A83" s="6" t="inlineStr">
        <is>
          <t>DE TROYER-JANSSENS: RIEN DE TROYER TIJN DE TROYER</t>
        </is>
      </c>
      <c r="B83" s="13" t="n">
        <v>80</v>
      </c>
    </row>
    <row r="84" ht="15.75" customHeight="1">
      <c r="A84" s="6" t="inlineStr">
        <is>
          <t>CATELAIN - MOENS: ELIAN MOENS . NICKIAS MOENS</t>
        </is>
      </c>
      <c r="B84" s="13" t="n">
        <v>80</v>
      </c>
    </row>
    <row r="85" ht="15.75" customHeight="1">
      <c r="A85" s="6" t="inlineStr">
        <is>
          <t>DE WILDE OBE: OBE DE WILDE</t>
        </is>
      </c>
      <c r="B85" s="13" t="n">
        <v>40</v>
      </c>
    </row>
    <row r="86" ht="15.75" customHeight="1">
      <c r="A86" s="6" t="inlineStr">
        <is>
          <t>WANTE PHILIP - LAUREYS CAROLINE: LARS WANTE</t>
        </is>
      </c>
      <c r="B86" s="13" t="n">
        <v>40</v>
      </c>
    </row>
    <row r="87" ht="15.75" customHeight="1">
      <c r="A87" s="6" t="inlineStr">
        <is>
          <t>LIEN VERSTRAETE: .INS OLIVIA VERSTRAETE</t>
        </is>
      </c>
      <c r="B87" s="13" t="n">
        <v>10</v>
      </c>
    </row>
    <row r="88" ht="15.75" customHeight="1">
      <c r="A88" s="6" t="inlineStr">
        <is>
          <t>CONICKX JORIEN: INSCHRIJVING SCOUTS</t>
        </is>
      </c>
      <c r="B88" s="13" t="n">
        <v>40</v>
      </c>
    </row>
    <row r="89" ht="15.75" customHeight="1">
      <c r="A89" s="6" t="inlineStr">
        <is>
          <t>VAN SCHEPENDOM - LAUWERS: NIELS VAN SCHEPENDOM</t>
        </is>
      </c>
      <c r="B89" s="13" t="n">
        <v>40</v>
      </c>
    </row>
    <row r="90" ht="15.75" customHeight="1">
      <c r="A90" s="6" t="inlineStr">
        <is>
          <t>DHR. DIETER POPPE: MARENNE POPPE</t>
        </is>
      </c>
      <c r="B90" s="13" t="n">
        <v>40</v>
      </c>
    </row>
    <row r="91" ht="15.75" customHeight="1">
      <c r="A91" s="6" t="inlineStr">
        <is>
          <t>DULLAERT-DE COCK: LISA DULLAERT</t>
        </is>
      </c>
      <c r="B91" s="13" t="n">
        <v>40</v>
      </c>
    </row>
    <row r="92" ht="15.75" customHeight="1">
      <c r="A92" s="6" t="inlineStr">
        <is>
          <t>CORNELIS LOT: LOT CORNELIS</t>
        </is>
      </c>
      <c r="B92" s="13" t="n">
        <v>40</v>
      </c>
    </row>
    <row r="93" ht="15.75" customHeight="1">
      <c r="A93" s="6" t="inlineStr">
        <is>
          <t>BOEL LUKAS: LUKAS BOEL</t>
        </is>
      </c>
      <c r="B93" s="13" t="n">
        <v>40</v>
      </c>
    </row>
    <row r="94" ht="15.75" customHeight="1">
      <c r="A94" s="6" t="inlineStr">
        <is>
          <t>DE KOONING-DESCAMPS: JASPER DE KOONING</t>
        </is>
      </c>
      <c r="B94" s="13" t="n">
        <v>40</v>
      </c>
    </row>
    <row r="95" ht="15.75" customHeight="1">
      <c r="A95" s="6" t="inlineStr">
        <is>
          <t xml:space="preserve">VAN CAMPENHOUT TRUI: </t>
        </is>
      </c>
      <c r="B95" s="13" t="n">
        <v>40</v>
      </c>
    </row>
    <row r="96" ht="15.75" customHeight="1">
      <c r="A96" s="6" t="inlineStr">
        <is>
          <t>VAN DE VELDE LIES: VIC TIJSMANS</t>
        </is>
      </c>
      <c r="B96" s="13" t="n">
        <v>40</v>
      </c>
    </row>
    <row r="97" ht="15.75" customHeight="1">
      <c r="A97" s="6" t="inlineStr">
        <is>
          <t>VAN PUYMBROUCK NADINE: MAMPAEY JOAS EN NAIS</t>
        </is>
      </c>
      <c r="B97" s="13" t="n">
        <v>80</v>
      </c>
    </row>
    <row r="98" ht="15.75" customHeight="1">
      <c r="A98" s="6" t="inlineStr">
        <is>
          <t>COUVREUR-HERMANS: VLINDER COUVREUR</t>
        </is>
      </c>
      <c r="B98" s="13" t="n">
        <v>40</v>
      </c>
    </row>
    <row r="99" ht="15.75" customHeight="1">
      <c r="A99" s="6" t="inlineStr">
        <is>
          <t>CORNELIS PIET: PIET CORNELIS</t>
        </is>
      </c>
      <c r="B99" s="13" t="n">
        <v>40</v>
      </c>
    </row>
    <row r="100" ht="15.75" customHeight="1">
      <c r="A100" s="6" t="inlineStr">
        <is>
          <t>RAES NATHALIE: TINE GOESSENS</t>
        </is>
      </c>
      <c r="B100" s="13" t="n">
        <v>40</v>
      </c>
    </row>
    <row r="101" ht="15.75" customHeight="1">
      <c r="A101" s="6" t="inlineStr">
        <is>
          <t>FRANCKAERT WIM &amp; VAN BROECK MELISSA: LOÏC FRANCKAERT</t>
        </is>
      </c>
      <c r="B101" s="13" t="n">
        <v>40</v>
      </c>
    </row>
    <row r="102" ht="15.75" customHeight="1">
      <c r="A102" s="6" t="inlineStr">
        <is>
          <t>VAN VLIERBERGHE DE MOOR: STERRE VAN VLIERBERGHE</t>
        </is>
      </c>
      <c r="B102" s="13" t="n">
        <v>40</v>
      </c>
    </row>
    <row r="103" ht="15.75" customHeight="1">
      <c r="A103" s="6" t="inlineStr">
        <is>
          <t>DELCOURT-OULD AISSA C &amp; S: MANIM MANSOURY-DELCOURT</t>
        </is>
      </c>
      <c r="B103" s="13" t="n">
        <v>40</v>
      </c>
    </row>
    <row r="104" ht="15.75" customHeight="1">
      <c r="A104" s="6" t="inlineStr">
        <is>
          <t>MEJ LOUKA VAN AELST: LOUKA VAN AELST</t>
        </is>
      </c>
      <c r="B104" s="13" t="n">
        <v>40</v>
      </c>
    </row>
    <row r="105" ht="15.75" customHeight="1">
      <c r="A105" s="6" t="inlineStr">
        <is>
          <t>DE BOCK ARJEN: ARJEN DE BOCK</t>
        </is>
      </c>
      <c r="B105" s="13" t="n">
        <v>40</v>
      </c>
    </row>
    <row r="106" ht="15.75" customHeight="1">
      <c r="A106" s="6" t="inlineStr">
        <is>
          <t>INGE DECOSTER: SIEBE PERICK</t>
        </is>
      </c>
      <c r="B106" s="13" t="n">
        <v>40</v>
      </c>
    </row>
    <row r="107" ht="15.75" customHeight="1">
      <c r="A107" s="6" t="inlineStr">
        <is>
          <t>MOORTHAMERS YOUK: 40 GELDJES INSCHRIJVING VOOR MEZELF GROETJES IK</t>
        </is>
      </c>
      <c r="B107" s="13" t="n">
        <v>40</v>
      </c>
    </row>
    <row r="108" ht="15.75" customHeight="1">
      <c r="A108" s="6" t="inlineStr">
        <is>
          <t>VANASSCHE-VAN DUYSE: JANNES VAN DUYSE</t>
        </is>
      </c>
      <c r="B108" s="13" t="n">
        <v>40</v>
      </c>
    </row>
    <row r="109" ht="15.75" customHeight="1">
      <c r="A109" s="6" t="inlineStr">
        <is>
          <t>THOMAS-VAN WAEBEEKE: INSCHRIJVING JASPER THOMAS</t>
        </is>
      </c>
      <c r="B109" s="13" t="n">
        <v>40</v>
      </c>
    </row>
    <row r="110" ht="15.75" customHeight="1">
      <c r="A110" s="6" t="inlineStr">
        <is>
          <t>BECK-VAN DUYSE P &amp; M: LORE BECK</t>
        </is>
      </c>
      <c r="B110" s="13" t="n">
        <v>40</v>
      </c>
    </row>
    <row r="111" ht="15.75" customHeight="1">
      <c r="A111" s="6" t="inlineStr">
        <is>
          <t>DE SMIT VANESSA: IMANDT ARIANNA</t>
        </is>
      </c>
      <c r="B111" s="13" t="n">
        <v>40</v>
      </c>
    </row>
    <row r="112" ht="15.75" customHeight="1">
      <c r="A112" s="6" t="inlineStr">
        <is>
          <t>SIEN DE BRABANDER: SIEN DE BRABANDER</t>
        </is>
      </c>
      <c r="B112" s="13" t="n">
        <v>40</v>
      </c>
    </row>
    <row r="113" ht="15.75" customHeight="1">
      <c r="A113" s="6" t="inlineStr">
        <is>
          <t>VAN GOETHEM-VAN VYNCKT: DANAE VAN GOETHEM</t>
        </is>
      </c>
      <c r="B113" s="13" t="n">
        <v>40</v>
      </c>
    </row>
    <row r="114" ht="15.75" customHeight="1">
      <c r="A114" s="6" t="inlineStr">
        <is>
          <t>DE H SENNE WIERZBA: SENNE WIERZBA</t>
        </is>
      </c>
      <c r="B114" s="13" t="n">
        <v>40</v>
      </c>
    </row>
    <row r="115" ht="15.75" customHeight="1">
      <c r="A115" s="6" t="inlineStr">
        <is>
          <t>MAMPAEY ILIAS: ILIAS MAMPAEY</t>
        </is>
      </c>
      <c r="B115" s="13" t="n">
        <v>40</v>
      </c>
    </row>
    <row r="116" ht="15.75" customHeight="1">
      <c r="A116" s="6" t="inlineStr">
        <is>
          <t>MOORTHAMERS BAS: BAS MOORTHAMERS</t>
        </is>
      </c>
      <c r="B116" s="13" t="n">
        <v>40</v>
      </c>
    </row>
    <row r="117" ht="15.75" customHeight="1">
      <c r="A117" s="6" t="inlineStr">
        <is>
          <t>LIPPENS-HEIRMAN: THOR LIPPENS. LIDGELD SCOUTS JAAR 2022-2023</t>
        </is>
      </c>
      <c r="B117" s="13" t="n">
        <v>40</v>
      </c>
    </row>
    <row r="118" ht="15.75" customHeight="1">
      <c r="A118" s="6" t="inlineStr">
        <is>
          <t>VAN DUYSE - VERGUCHT: TIEBE VAN DUYSE</t>
        </is>
      </c>
      <c r="B118" s="13" t="n">
        <v>40</v>
      </c>
    </row>
    <row r="119" ht="15.75" customHeight="1">
      <c r="A119" s="6" t="inlineStr">
        <is>
          <t>BAERT ATHENA - HEIRMAN STEVEN: ANTHEA HEIRMAN</t>
        </is>
      </c>
      <c r="B119" s="13" t="n">
        <v>40</v>
      </c>
    </row>
    <row r="120" ht="15.75" customHeight="1">
      <c r="A120" s="6" t="inlineStr">
        <is>
          <t>SCOUTS EN GIDSEN VLAANDEREN: Inschrijvingsgeld</t>
        </is>
      </c>
      <c r="B120" s="13" t="n">
        <v>-5882</v>
      </c>
    </row>
    <row r="121" ht="15.75" customHeight="1">
      <c r="A121" s="6" t="inlineStr">
        <is>
          <t>Scouts &amp; Gidsen vlaanderen: Inschrijvingen</t>
        </is>
      </c>
      <c r="B121" s="13" t="n">
        <v>-36.7</v>
      </c>
    </row>
    <row r="122" ht="15.75" customHeight="1">
      <c r="A122" s="6" t="inlineStr">
        <is>
          <t>SCOUTS EN GIDSEN VLAANDEREN VZW: Inschrijvingen</t>
        </is>
      </c>
      <c r="B122" s="13" t="n">
        <v>73.40000000000001</v>
      </c>
    </row>
    <row r="123" ht="15.75" customHeight="1">
      <c r="A123" s="6" t="inlineStr">
        <is>
          <t>VERVOORT-LAUREYS: WIETSE VERVOORT</t>
        </is>
      </c>
      <c r="B123" s="13" t="n">
        <v>40</v>
      </c>
    </row>
    <row r="124" ht="15.75" customHeight="1">
      <c r="A124" s="6" t="inlineStr">
        <is>
          <t>SCOUTS EN GIDSEN VLAANDEREN VZW: uitschrijving</t>
        </is>
      </c>
      <c r="B124" s="13" t="n">
        <v>36.7</v>
      </c>
    </row>
    <row r="125" ht="15.75" customHeight="1">
      <c r="A125" s="6" t="inlineStr">
        <is>
          <t>DE WILDE MORAN: Inschrijving</t>
        </is>
      </c>
      <c r="B125" s="13" t="n">
        <v>40</v>
      </c>
    </row>
    <row r="126" ht="15.75" customHeight="1">
      <c r="A126" t="inlineStr">
        <is>
          <t>DE H WUBBE VAN HOEY: WUBBE VAN HOEY</t>
        </is>
      </c>
      <c r="B126" s="27" t="n">
        <v>40</v>
      </c>
    </row>
    <row r="127" ht="15.75" customHeight="1">
      <c r="A127" t="inlineStr">
        <is>
          <t>Scouts &amp; Gidsen: Inschrijving nieuw lid</t>
        </is>
      </c>
      <c r="B127" s="27" t="n">
        <v>-18.4</v>
      </c>
    </row>
    <row r="128" ht="15.75" customHeight="1">
      <c r="A128" t="inlineStr">
        <is>
          <t>SONNEVILLE-SONNEVILLE-DéNES C &amp; M: VICTOR SONNEVILLE</t>
        </is>
      </c>
      <c r="B128" s="27" t="n">
        <v>40</v>
      </c>
    </row>
    <row r="129" ht="15.75" customHeight="1">
      <c r="A129" t="inlineStr">
        <is>
          <t>SCOUTS EN GIDSEN VLAANDEREN: inschrijvingen</t>
        </is>
      </c>
      <c r="B129" s="27" t="n">
        <v>-36.7</v>
      </c>
    </row>
    <row r="130" ht="15.75" customHeight="1">
      <c r="A130" t="inlineStr">
        <is>
          <t>scouts &amp; gidsen: achterstalige inschrijving</t>
        </is>
      </c>
      <c r="B130" s="27" t="n">
        <v>-23.4</v>
      </c>
    </row>
    <row r="131" ht="15.75" customHeight="1">
      <c r="A131" t="inlineStr">
        <is>
          <t>Victor sonneville: Overschot inschrijvingsgeld</t>
        </is>
      </c>
      <c r="B131" s="27" t="n">
        <v>-16.6</v>
      </c>
    </row>
    <row r="132" ht="15.75" customHeight="1">
      <c r="A132" t="inlineStr">
        <is>
          <t>Wubbe: Overschot inschrijving</t>
        </is>
      </c>
      <c r="B132" s="27" t="n">
        <v>-21.6</v>
      </c>
    </row>
    <row r="133" ht="15.75" customHeight="1">
      <c r="A133" t="inlineStr">
        <is>
          <t>PEASTRO PAMILA: PAYCONIQ 0FE407DD14E377CBC0CD0FC3 SCOUTS ST.-JOHANNES     114282A0D60E-439C-BFC8-206EFBE21EA1 INSCHRIJVING ST.-JOHANNES INSCHRIJVING ST.-JOH</t>
        </is>
      </c>
      <c r="B133" s="27" t="n">
        <v>80</v>
      </c>
    </row>
    <row r="134" ht="15.75" customHeight="1">
      <c r="A134" t="inlineStr">
        <is>
          <t>KINDREKENING: PAYCONIQ 53BA68A87CA4683DAAE401AF SCOUTS ST.-JOHANNES     CA03F10CFD7E-46DD-A3F6-E2CC5FCB2E52 INSCHRIJVING ST.-JOHANNES</t>
        </is>
      </c>
      <c r="B134" s="27" t="n">
        <v>45</v>
      </c>
    </row>
    <row r="135" ht="15.75" customHeight="1">
      <c r="A135" t="inlineStr">
        <is>
          <t>VAN LANDEGHEM TINE: Payconiq 9338b68c3744cf71eba75880 Scouts St.-Johannes     b5de8c4866cc-4164-986a-8b4cc4e179d4 Inschrijving St.-Johannes</t>
        </is>
      </c>
      <c r="B135" s="27" t="n">
        <v>90</v>
      </c>
    </row>
    <row r="136" ht="15.75" customHeight="1">
      <c r="A136" t="inlineStr">
        <is>
          <t>DESCAMPS VALERIE: Payconiq f1ad60a25b8b2653c8d18029 Scouts St.-Johannes     17fbbb866296-4ecd-814b-bf7066a4f411 Inschrijving St.-Johannes</t>
        </is>
      </c>
      <c r="B136" s="27" t="n">
        <v>45</v>
      </c>
    </row>
    <row r="137" ht="15.75" customHeight="1">
      <c r="A137" t="inlineStr">
        <is>
          <t>WEYN-JANSSENS: PAYCONIQ AB04468D87F26FD201A93DA8 SCOUTS ST.-JOHANNES     1D47E91A9E0E-4F0F-8F10-DD241F4D9F36 INSCHRIJVING ST.-JOHANNES</t>
        </is>
      </c>
      <c r="B137" s="27" t="n">
        <v>45</v>
      </c>
    </row>
    <row r="138" ht="15.75" customHeight="1">
      <c r="A138" t="inlineStr">
        <is>
          <t>MEJ LIESBETH LAUWERS: PAYCONIQ 05C01D8BA2B553BB94EBBE82 SCOUTS ST.-JOHANNES     F11A8CCAA984-4E21-9601-0A8F97F9662D INSCHRIJVING ST.-JOHANNES</t>
        </is>
      </c>
      <c r="B138" s="27" t="n">
        <v>45</v>
      </c>
    </row>
    <row r="139" ht="15.75" customHeight="1">
      <c r="A139" t="inlineStr">
        <is>
          <t>STEENSSENS LUKA: PAYCONIQ 517464CAF4DB0BE8615D63FD SCOUTS ST.-JOHANNES     646DDE74E41F-4D65-A535-EAFD48E4B1A5 INSCHRIJVING ST.-JOHANNES</t>
        </is>
      </c>
      <c r="B139" s="27" t="n">
        <v>45</v>
      </c>
    </row>
    <row r="140" ht="15.75" customHeight="1">
      <c r="A140" t="inlineStr">
        <is>
          <t>ADRIAENSSENS - DEYAERT: PAYCONIQ 14994B385235B8010A8E6258 SCOUTS ST.-JOHANNES     1D6448FD181A-49D8-AFB4-39D550D2CD6F INSCHRIJVING ST.-JOHANNES</t>
        </is>
      </c>
      <c r="B140" s="27" t="n">
        <v>135</v>
      </c>
    </row>
    <row r="141" ht="15.75" customHeight="1">
      <c r="A141" t="inlineStr">
        <is>
          <t>TEMMERMANS MELISSA: Payconiq 90c95aab57067b3ec26740d7 Scouts St.-Johannes     cfc1ff06e436-40a4-8f46-271fd0eb90b7 Inschrijving St.-Johannes</t>
        </is>
      </c>
      <c r="B141" s="27" t="n">
        <v>45</v>
      </c>
    </row>
    <row r="142" ht="15.75" customHeight="1">
      <c r="A142" t="inlineStr">
        <is>
          <t>VAN DE VYVERE NIKO: Payconiq 16075bb5f63c8c7bca124141 Scouts St.-Johannes     87db4cd2ee61-4c79-8b18-b64d9a4d0565 Inschrijving St.-Johannes</t>
        </is>
      </c>
      <c r="B142" s="27" t="n">
        <v>45</v>
      </c>
    </row>
    <row r="143" ht="15.75" customHeight="1">
      <c r="A143" t="inlineStr">
        <is>
          <t>BANCONTACT PAYCONIQCOMPANY NVSEGREG ATED ACCOUNT: PAYCONIQ B3ABA622C57ED7667EA5039B SCOUTS ST.-JOHANNES     C9FDFFE79191-4F4E-B65A-3C7A4FA47DC7 INSCHRIJVING ST.-JOHANNES</t>
        </is>
      </c>
      <c r="B143" s="27" t="n">
        <v>45</v>
      </c>
    </row>
    <row r="144" ht="15.75" customHeight="1">
      <c r="A144" t="inlineStr">
        <is>
          <t>DHR. SIMON VAN DE VOORDE: PAYCONIQ 7CA957865EE7BBFABC973012 SCOUTS ST.-JOHANNES     B96561B08A1B-4E78-8992-70B272C009C1 INSCHRIJVING ST.-JOHANNES</t>
        </is>
      </c>
      <c r="B144" s="27" t="n">
        <v>45</v>
      </c>
    </row>
    <row r="145" ht="15.75" customHeight="1">
      <c r="A145" t="inlineStr">
        <is>
          <t>DE WILDE OBE: PAYCONIQ 83BDF95D00EE3180E0A6B292 SCOUTS ST.-JOHANNES     8E041D83C9C4-4321-ABA5-6C219A469FA9 INSCHRIJVING ST.-JOHANNES</t>
        </is>
      </c>
      <c r="B145" s="27" t="n">
        <v>45</v>
      </c>
    </row>
    <row r="146" ht="15.75" customHeight="1">
      <c r="A146" t="inlineStr">
        <is>
          <t>SPELEMAN-VAN DE VOORDE: PAYCONIQ DD1A15126626D5D9F1884881 SCOUTS ST.-JOHANNES     C3B554DA4242-405B-9B12-179672DB7B57 INSCHRIJVING ST.-JOHANNES</t>
        </is>
      </c>
      <c r="B146" s="27" t="n">
        <v>135</v>
      </c>
    </row>
    <row r="147" ht="15.75" customHeight="1">
      <c r="A147" t="inlineStr">
        <is>
          <t>LORE MARGUILLIER: PAYCONIQ 96E198DEC1909850CAC7BC1A SCOUTS ST.-JOHANNES D8F01BEA0E14-4166-8214-C61A19FBA648 INSCHRIJVING ST.-JOHANNES</t>
        </is>
      </c>
      <c r="B147" s="27" t="n">
        <v>45</v>
      </c>
    </row>
    <row r="148" ht="15.75" customHeight="1">
      <c r="A148" t="inlineStr">
        <is>
          <t>MEJ TESSA VANDER POORTEN: PAYCONIQ 623019118E2C3C05CFED5577 SCOUTS ST.-JOHANNES     7069E3A3E51D-40E3-842D-7D7783F2A29D INSCHRIJVING ST.-JOHANNES</t>
        </is>
      </c>
      <c r="B148" s="27" t="n">
        <v>45</v>
      </c>
    </row>
    <row r="149" ht="15.75" customHeight="1">
      <c r="A149" t="inlineStr">
        <is>
          <t>SONNEVILLE-SONNEVILLE-DéNES C &amp; M: Payconiq 48c68d505c08c1a7848df6bc Scouts St.-Johannes     d1966a021108-47c6-af1d-225b79a64177 Inschrijving St.-Johannes</t>
        </is>
      </c>
      <c r="B149" s="27" t="n">
        <v>45</v>
      </c>
    </row>
    <row r="150" ht="15.75" customHeight="1">
      <c r="A150" t="inlineStr">
        <is>
          <t>VAN POUCKE CHRISTOF: PAYCONIQ A1328522794A0906AA422B69 SCOUTS ST.-JOHANNES     C9018D30F356-41EB-834C-C7B01C16825C INSCHRIJVING ST.-JOHANNES</t>
        </is>
      </c>
      <c r="B150" s="27" t="n">
        <v>135</v>
      </c>
    </row>
    <row r="151" ht="15.75" customHeight="1">
      <c r="A151" t="inlineStr">
        <is>
          <t>VYVEY - ALLEWEIRELDT: g</t>
        </is>
      </c>
      <c r="B151" s="4" t="inlineStr">
        <is>
          <t>16</t>
        </is>
      </c>
    </row>
    <row r="152" ht="15.75" customHeight="1">
      <c r="A152" t="inlineStr">
        <is>
          <t>DE CLERCQ AN: Payconiq 327b4a6ee8cfcd721647aad9 Scouts St.-Johannes     0fb14fe71462-4855-b78b-9ccdcf693fdd BBQ 2023 - 0fb14fe7-1462-4855-b78b-9ccdcf693fd</t>
        </is>
      </c>
      <c r="B152" s="4" t="inlineStr">
        <is>
          <t>49.75</t>
        </is>
      </c>
    </row>
    <row r="153" ht="15.75" customHeight="1">
      <c r="A153" t="inlineStr">
        <is>
          <t>CLOET ARNE - OPGENHAFFEN SILKE: Payconiq cd93195bac02c479d619f153 Scouts St.-Johannes     5a2133647268-4d4b-a19c-916a9ac3adc1 BBQ 2023 - 5a213364-7268-4d4b-a19c-916a9ac3adc</t>
        </is>
      </c>
      <c r="B153" s="4" t="inlineStr">
        <is>
          <t>55.25</t>
        </is>
      </c>
    </row>
    <row r="154" ht="15.75" customHeight="1">
      <c r="A154" t="inlineStr">
        <is>
          <t>VYVEY - ALLEWEIRELDT: g</t>
        </is>
      </c>
      <c r="B154" s="4" t="inlineStr">
        <is>
          <t>16</t>
        </is>
      </c>
    </row>
    <row r="155" ht="15.75" customHeight="1">
      <c r="A155" t="inlineStr">
        <is>
          <t>DE CLERCQ AN: Payconiq 327b4a6ee8cfcd721647aad9 Scouts St.-Johannes     0fb14fe71462-4855-b78b-9ccdcf693fdd BBQ 2023 - 0fb14fe7-1462-4855-b78b-9ccdcf693fd</t>
        </is>
      </c>
      <c r="B155" s="4" t="inlineStr">
        <is>
          <t>49.75</t>
        </is>
      </c>
    </row>
    <row r="156" ht="15.75" customHeight="1">
      <c r="A156" t="inlineStr">
        <is>
          <t>CLOET ARNE - OPGENHAFFEN SILKE: Payconiq cd93195bac02c479d619f153 Scouts St.-Johannes     5a2133647268-4d4b-a19c-916a9ac3adc1 BBQ 2023 - 5a213364-7268-4d4b-a19c-916a9ac3adc</t>
        </is>
      </c>
      <c r="B156" s="4" t="inlineStr">
        <is>
          <t>55.25</t>
        </is>
      </c>
    </row>
    <row r="157" ht="15.75" customHeight="1">
      <c r="A157" t="inlineStr">
        <is>
          <t>JULIE ENGELS: PAYCONIQ E610396D058FFF134AF04300 SCOUTS ST.-JOHANNES 787861B02822-4701-838A-C016E5539162 BBQ 2023 - 787861B0-2822-4701-838A-C016E553916</t>
        </is>
      </c>
      <c r="B157" s="4" t="inlineStr">
        <is>
          <t>103.5</t>
        </is>
      </c>
    </row>
    <row r="158" ht="15.75" customHeight="1">
      <c r="A158" t="inlineStr">
        <is>
          <t>MIEKE DEN HOND: PAYCONIQ 074B99F4901861D06EF126B7 SCOUTS ST.-JOHANNES     A1379E1E6064-47E7-A3D8-E354459B9AD3 BBQ 2023 - A1379E1E-6064-47E7-A3D8-E354459B9AD</t>
        </is>
      </c>
      <c r="B158" s="4" t="inlineStr">
        <is>
          <t>28.5</t>
        </is>
      </c>
    </row>
    <row r="159" ht="15.75" customHeight="1">
      <c r="A159" t="inlineStr">
        <is>
          <t>Karoshi: ON 1220-23</t>
        </is>
      </c>
      <c r="B159" s="4" t="inlineStr">
        <is>
          <t>-3187.96</t>
        </is>
      </c>
    </row>
    <row r="160" ht="15.75" customHeight="1">
      <c r="A160" t="inlineStr">
        <is>
          <t>JULIE ENGELS: PAYCONIQ E610396D058FFF134AF04300 SCOUTS ST.-JOHANNES 787861B02822-4701-838A-C016E5539162 BBQ 2023 - 787861B0-2822-4701-838A-C016E553916</t>
        </is>
      </c>
      <c r="B160" s="33" t="n">
        <v>103.5</v>
      </c>
    </row>
    <row r="161" ht="15.75" customHeight="1">
      <c r="A161" t="inlineStr">
        <is>
          <t>VYVEY - ALLEWEIRELDT: g</t>
        </is>
      </c>
      <c r="B161" s="4" t="n">
        <v>16</v>
      </c>
    </row>
    <row r="162" ht="15.75" customHeight="1">
      <c r="A162" t="inlineStr">
        <is>
          <t>g: g</t>
        </is>
      </c>
      <c r="B162" s="4" t="n">
        <v>-3.61</v>
      </c>
    </row>
    <row r="163" ht="15.75" customHeight="1">
      <c r="A163" t="inlineStr">
        <is>
          <t>DE CLERCQ AN: Payconiq 327b4a6ee8cfcd721647aad9 Scouts St.-Johannes     0fb14fe71462-4855-b78b-9ccdcf693fdd BBQ 2023 - 0fb14fe7-1462-4855-b78b-9ccdcf693fd</t>
        </is>
      </c>
      <c r="B163" s="4" t="n">
        <v>49.75</v>
      </c>
    </row>
    <row r="164" ht="15.75" customHeight="1">
      <c r="A164" t="inlineStr">
        <is>
          <t>MIEKE DEN HOND: PAYCONIQ 074B99F4901861D06EF126B7 SCOUTS ST.-JOHANNES     A1379E1E6064-47E7-A3D8-E354459B9AD3 BBQ 2023 - A1379E1E-6064-47E7-A3D8-E354459B9AD</t>
        </is>
      </c>
      <c r="B164" s="4" t="n">
        <v>28.5</v>
      </c>
    </row>
    <row r="165" ht="15.75" customHeight="1">
      <c r="A165" t="inlineStr">
        <is>
          <t>VAN DUYSE - COONE: PAYCONIQ E3626726B3E2BC05013798E7 SCOUTS ST.-JOHANNES     653AAF0675A0-4991-9940-D3019104BEF8 BBQ 2023 - 653AAF06-75A0-4991-9940-D3019104BEF</t>
        </is>
      </c>
      <c r="B165" s="4" t="n">
        <v>33</v>
      </c>
    </row>
    <row r="166" ht="15.75" customHeight="1">
      <c r="A166" t="inlineStr">
        <is>
          <t>g: g</t>
        </is>
      </c>
      <c r="B166" s="4" t="n">
        <v>-41.9</v>
      </c>
    </row>
    <row r="167" ht="15.75" customHeight="1">
      <c r="A167" t="inlineStr">
        <is>
          <t>CLOET ARNE - OPGENHAFFEN SILKE: Payconiq cd93195bac02c479d619f153 Scouts St.-Johannes     5a2133647268-4d4b-a19c-916a9ac3adc1 BBQ 2023 - 5a213364-7268-4d4b-a19c-916a9ac3adc</t>
        </is>
      </c>
      <c r="B167" s="4" t="n">
        <v>55.25</v>
      </c>
    </row>
    <row r="168" ht="15.75" customHeight="1">
      <c r="A168" t="inlineStr">
        <is>
          <t>JULIE ENGELS: PAYCONIQ E610396D058FFF134AF04300 SCOUTS ST.-JOHANNES 787861B02822-4701-838A-C016E5539162 BBQ 2023 - 787861B0-2822-4701-838A-C016E553916</t>
        </is>
      </c>
      <c r="B168" s="33" t="n">
        <v>103.5</v>
      </c>
    </row>
    <row r="169" ht="15.75" customHeight="1">
      <c r="A169" t="inlineStr">
        <is>
          <t>VYVEY - ALLEWEIRELDT: BBQ 72</t>
        </is>
      </c>
      <c r="B169" s="4" t="n">
        <v>94.75</v>
      </c>
    </row>
    <row r="170" ht="15.75" customHeight="1">
      <c r="A170" t="inlineStr">
        <is>
          <t>g: g</t>
        </is>
      </c>
      <c r="B170" s="4" t="n">
        <v>-3.16</v>
      </c>
    </row>
    <row r="171" ht="15.75" customHeight="1">
      <c r="A171" t="inlineStr">
        <is>
          <t>g: g</t>
        </is>
      </c>
      <c r="B171" s="4" t="n">
        <v>-25.08</v>
      </c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>
      <c r="B209" s="4" t="n"/>
    </row>
    <row r="210" ht="15.75" customHeight="1">
      <c r="B210" s="4" t="n"/>
    </row>
    <row r="211" ht="15.75" customHeight="1">
      <c r="B211" s="4" t="n"/>
    </row>
    <row r="212" ht="15.75" customHeight="1">
      <c r="B212" s="4" t="n"/>
    </row>
    <row r="213" ht="15.75" customHeight="1">
      <c r="B213" s="4" t="n"/>
    </row>
    <row r="214" ht="15.75" customHeight="1">
      <c r="B214" s="4" t="n"/>
    </row>
    <row r="215" ht="15.75" customHeight="1">
      <c r="B215" s="4" t="n"/>
    </row>
    <row r="216" ht="15.75" customHeight="1">
      <c r="B216" s="4" t="n"/>
    </row>
    <row r="217" ht="15.75" customHeight="1">
      <c r="B217" s="4" t="n"/>
    </row>
    <row r="218" ht="15.75" customHeight="1">
      <c r="B218" s="4" t="n"/>
    </row>
    <row r="219" ht="15.75" customHeight="1">
      <c r="B219" s="4" t="n"/>
    </row>
    <row r="220" ht="15.75" customHeight="1">
      <c r="B220" s="4" t="n"/>
    </row>
    <row r="221" ht="15.75" customHeight="1">
      <c r="B221" s="4" t="n"/>
    </row>
    <row r="222" ht="15.75" customHeight="1">
      <c r="B222" s="4" t="n"/>
    </row>
    <row r="223" ht="15.75" customHeight="1">
      <c r="B223" s="4" t="n"/>
    </row>
    <row r="224" ht="15.75" customHeight="1">
      <c r="B224" s="4" t="n"/>
    </row>
    <row r="225" ht="15.75" customHeight="1">
      <c r="B225" s="4" t="n"/>
    </row>
    <row r="226" ht="15.75" customHeight="1">
      <c r="B226" s="4" t="n"/>
    </row>
    <row r="227" ht="15.75" customHeight="1">
      <c r="B227" s="4" t="n"/>
    </row>
    <row r="228" ht="15.75" customHeight="1">
      <c r="B228" s="4" t="n"/>
    </row>
    <row r="229" ht="15.75" customHeight="1">
      <c r="B229" s="4" t="n"/>
    </row>
    <row r="230" ht="15.75" customHeight="1">
      <c r="B230" s="4" t="n"/>
    </row>
    <row r="231" ht="15.75" customHeight="1">
      <c r="B231" s="4" t="n"/>
    </row>
    <row r="232" ht="15.75" customHeight="1">
      <c r="B232" s="4" t="n"/>
    </row>
    <row r="233" ht="15.75" customHeight="1">
      <c r="B233" s="4" t="n"/>
    </row>
    <row r="234" ht="15.75" customHeight="1">
      <c r="B234" s="4" t="n"/>
    </row>
    <row r="235" ht="15.75" customHeight="1">
      <c r="B235" s="4" t="n"/>
    </row>
    <row r="236" ht="15.75" customHeight="1">
      <c r="B236" s="4" t="n"/>
    </row>
    <row r="237" ht="15.75" customHeight="1">
      <c r="B237" s="4" t="n"/>
    </row>
    <row r="238" ht="15.75" customHeight="1">
      <c r="B238" s="4" t="n"/>
    </row>
    <row r="239" ht="15.75" customHeight="1">
      <c r="B239" s="4" t="n"/>
    </row>
    <row r="240" ht="15.75" customHeight="1">
      <c r="B240" s="4" t="n"/>
    </row>
    <row r="241" ht="15.75" customHeight="1">
      <c r="B241" s="4" t="n"/>
    </row>
    <row r="242" ht="15.75" customHeight="1">
      <c r="B242" s="4" t="n"/>
    </row>
    <row r="243" ht="15.75" customHeight="1">
      <c r="B243" s="4" t="n"/>
    </row>
    <row r="244" ht="15.75" customHeight="1">
      <c r="B244" s="4" t="n"/>
    </row>
    <row r="245" ht="15.75" customHeight="1">
      <c r="B245" s="4" t="n"/>
    </row>
    <row r="246" ht="15.75" customHeight="1">
      <c r="B246" s="4" t="n"/>
    </row>
    <row r="247" ht="15.75" customHeight="1">
      <c r="B247" s="4" t="n"/>
    </row>
    <row r="248" ht="15.75" customHeight="1">
      <c r="B248" s="4" t="n"/>
    </row>
    <row r="249" ht="15.75" customHeight="1">
      <c r="B249" s="4" t="n"/>
    </row>
    <row r="250" ht="15.75" customHeight="1">
      <c r="B250" s="4" t="n"/>
    </row>
    <row r="251" ht="15.75" customHeight="1">
      <c r="B251" s="4" t="n"/>
    </row>
    <row r="252" ht="15.75" customHeight="1">
      <c r="B252" s="4" t="n"/>
    </row>
    <row r="253" ht="15.75" customHeight="1">
      <c r="B253" s="4" t="n"/>
    </row>
    <row r="254" ht="15.75" customHeight="1">
      <c r="B254" s="4" t="n"/>
    </row>
    <row r="255" ht="15.75" customHeight="1">
      <c r="B255" s="4" t="n"/>
    </row>
    <row r="256" ht="15.75" customHeight="1">
      <c r="B256" s="4" t="n"/>
    </row>
    <row r="257" ht="15.75" customHeight="1">
      <c r="B257" s="4" t="n"/>
    </row>
    <row r="258" ht="15.75" customHeight="1">
      <c r="B258" s="4" t="n"/>
    </row>
    <row r="259" ht="15.75" customHeight="1">
      <c r="B259" s="4" t="n"/>
    </row>
    <row r="260" ht="15.75" customHeight="1">
      <c r="B260" s="4" t="n"/>
    </row>
    <row r="261" ht="15.75" customHeight="1">
      <c r="B261" s="4" t="n"/>
    </row>
    <row r="262" ht="15.75" customHeight="1">
      <c r="B262" s="4" t="n"/>
    </row>
    <row r="263" ht="15.75" customHeight="1">
      <c r="B263" s="4" t="n"/>
    </row>
    <row r="264" ht="15.75" customHeight="1">
      <c r="B264" s="4" t="n"/>
    </row>
    <row r="265" ht="15.75" customHeight="1">
      <c r="B265" s="4" t="n"/>
    </row>
    <row r="266" ht="15.75" customHeight="1">
      <c r="B266" s="4" t="n"/>
    </row>
    <row r="267" ht="15.75" customHeight="1">
      <c r="B267" s="4" t="n"/>
    </row>
    <row r="268" ht="15.75" customHeight="1">
      <c r="B268" s="4" t="n"/>
    </row>
    <row r="269" ht="15.75" customHeight="1">
      <c r="B269" s="4" t="n"/>
    </row>
    <row r="270" ht="15.75" customHeight="1">
      <c r="B270" s="4" t="n"/>
    </row>
    <row r="271" ht="15.75" customHeight="1">
      <c r="B271" s="4" t="n"/>
    </row>
    <row r="272" ht="15.75" customHeight="1">
      <c r="B272" s="4" t="n"/>
    </row>
    <row r="273" ht="15.75" customHeight="1">
      <c r="B273" s="4" t="n"/>
    </row>
    <row r="274" ht="15.75" customHeight="1">
      <c r="B274" s="4" t="n"/>
    </row>
    <row r="275" ht="15.75" customHeight="1">
      <c r="B275" s="4" t="n"/>
    </row>
    <row r="276" ht="15.75" customHeight="1">
      <c r="B276" s="4" t="n"/>
    </row>
    <row r="277" ht="15.75" customHeight="1">
      <c r="B277" s="4" t="n"/>
    </row>
    <row r="278" ht="15.75" customHeight="1">
      <c r="B278" s="4" t="n"/>
    </row>
    <row r="279" ht="15.75" customHeight="1">
      <c r="B279" s="4" t="n"/>
    </row>
    <row r="280" ht="15.75" customHeight="1">
      <c r="B280" s="4" t="n"/>
    </row>
    <row r="281" ht="15.75" customHeight="1">
      <c r="B281" s="4" t="n"/>
    </row>
    <row r="282" ht="15.75" customHeight="1">
      <c r="B282" s="4" t="n"/>
    </row>
    <row r="283" ht="15.75" customHeight="1">
      <c r="B283" s="4" t="n"/>
    </row>
    <row r="284" ht="15.75" customHeight="1">
      <c r="B284" s="4" t="n"/>
    </row>
    <row r="285" ht="15.75" customHeight="1">
      <c r="B285" s="4" t="n"/>
    </row>
    <row r="286" ht="15.75" customHeight="1">
      <c r="B286" s="4" t="n"/>
    </row>
    <row r="287" ht="15.75" customHeight="1">
      <c r="B287" s="4" t="n"/>
    </row>
    <row r="288" ht="15.75" customHeight="1">
      <c r="B288" s="4" t="n"/>
    </row>
    <row r="289" ht="15.75" customHeight="1">
      <c r="B289" s="4" t="n"/>
    </row>
    <row r="290" ht="15.75" customHeight="1">
      <c r="B290" s="4" t="n"/>
    </row>
    <row r="291" ht="15.75" customHeight="1">
      <c r="B291" s="4" t="n"/>
    </row>
    <row r="292" ht="15.75" customHeight="1">
      <c r="B292" s="4" t="n"/>
    </row>
    <row r="293" ht="15.75" customHeight="1">
      <c r="B293" s="4" t="n"/>
    </row>
    <row r="294" ht="15.75" customHeight="1">
      <c r="B294" s="4" t="n"/>
    </row>
    <row r="295" ht="15.75" customHeight="1">
      <c r="B295" s="4" t="n"/>
    </row>
    <row r="296" ht="15.75" customHeight="1">
      <c r="B296" s="4" t="n"/>
    </row>
    <row r="297" ht="15.75" customHeight="1">
      <c r="B297" s="4" t="n"/>
    </row>
    <row r="298" ht="15.75" customHeight="1">
      <c r="B298" s="4" t="n"/>
    </row>
    <row r="299" ht="15.75" customHeight="1">
      <c r="B299" s="4" t="n"/>
    </row>
    <row r="300" ht="15.75" customHeight="1">
      <c r="B300" s="4" t="n"/>
    </row>
    <row r="301" ht="15.75" customHeight="1">
      <c r="B301" s="4" t="n"/>
    </row>
    <row r="302" ht="15.75" customHeight="1">
      <c r="B302" s="4" t="n"/>
    </row>
    <row r="303" ht="15.75" customHeight="1">
      <c r="B303" s="4" t="n"/>
    </row>
    <row r="304" ht="15.75" customHeight="1">
      <c r="B304" s="4" t="n"/>
    </row>
    <row r="305" ht="15.75" customHeight="1">
      <c r="B305" s="4" t="n"/>
    </row>
    <row r="306" ht="15.75" customHeight="1">
      <c r="B306" s="4" t="n"/>
    </row>
    <row r="307" ht="15.75" customHeight="1">
      <c r="B307" s="4" t="n"/>
    </row>
    <row r="308" ht="15.75" customHeight="1">
      <c r="B308" s="4" t="n"/>
    </row>
    <row r="309" ht="15.75" customHeight="1">
      <c r="B309" s="4" t="n"/>
    </row>
    <row r="310" ht="15.75" customHeight="1">
      <c r="B310" s="4" t="n"/>
    </row>
    <row r="311" ht="15.75" customHeight="1">
      <c r="B311" s="4" t="n"/>
    </row>
    <row r="312" ht="15.75" customHeight="1">
      <c r="B312" s="4" t="n"/>
    </row>
    <row r="313" ht="15.75" customHeight="1">
      <c r="B313" s="4" t="n"/>
    </row>
    <row r="314" ht="15.75" customHeight="1">
      <c r="B314" s="4" t="n"/>
    </row>
    <row r="315" ht="15.75" customHeight="1">
      <c r="B315" s="4" t="n"/>
    </row>
    <row r="316" ht="15.75" customHeight="1">
      <c r="B316" s="4" t="n"/>
    </row>
    <row r="317" ht="15.75" customHeight="1">
      <c r="B317" s="4" t="n"/>
    </row>
    <row r="318" ht="15.75" customHeight="1">
      <c r="B318" s="4" t="n"/>
    </row>
    <row r="319" ht="15.75" customHeight="1">
      <c r="B319" s="4" t="n"/>
    </row>
    <row r="320" ht="15.75" customHeight="1">
      <c r="B320" s="4" t="n"/>
    </row>
    <row r="321" ht="15.75" customHeight="1">
      <c r="B321" s="4" t="n"/>
    </row>
    <row r="322" ht="15.75" customHeight="1">
      <c r="B322" s="4" t="n"/>
    </row>
    <row r="323" ht="15.75" customHeight="1">
      <c r="B323" s="4" t="n"/>
    </row>
    <row r="324" ht="15.75" customHeight="1">
      <c r="B324" s="4" t="n"/>
    </row>
    <row r="325" ht="15.75" customHeight="1">
      <c r="B325" s="4" t="n"/>
    </row>
    <row r="326" ht="15.75" customHeight="1">
      <c r="A326" t="inlineStr">
        <is>
          <t>JULIE ENGELS: PAYCONIQ E610396D058FFF134AF04300 SCOUTS ST.-JOHANNES 787861B02822-4701-838A-C016E5539162 BBQ 2023 - 787861B0-2822-4701-838A-C016E553916</t>
        </is>
      </c>
      <c r="B326" t="inlineStr">
        <is>
          <t>103.5</t>
        </is>
      </c>
    </row>
    <row r="327" ht="15.75" customHeight="1">
      <c r="A327" t="inlineStr">
        <is>
          <t>VYVEY - ALLEWEIRELDT: BBQ 72</t>
        </is>
      </c>
      <c r="B327" t="inlineStr">
        <is>
          <t>94.75</t>
        </is>
      </c>
    </row>
    <row r="328" ht="15.75" customHeight="1">
      <c r="A328" t="inlineStr">
        <is>
          <t>VAN DUYSE - COONE: PAYCONIQ E3626726B3E2BC05013798E7 SCOUTS ST.-JOHANNES     653AAF0675A0-4991-9940-D3019104BEF8 BBQ 2023 - 653AAF06-75A0-4991-9940-D3019104BEF</t>
        </is>
      </c>
      <c r="B328" t="inlineStr">
        <is>
          <t>33</t>
        </is>
      </c>
    </row>
    <row r="329" ht="15.75" customHeight="1">
      <c r="A329" t="inlineStr">
        <is>
          <t>g: g</t>
        </is>
      </c>
      <c r="B329" t="inlineStr">
        <is>
          <t>-41.9</t>
        </is>
      </c>
    </row>
    <row r="330" ht="15.75" customHeight="1">
      <c r="A330" t="inlineStr">
        <is>
          <t>JULIE ENGELS: PAYCONIQ E610396D058FFF134AF04300 SCOUTS ST.-JOHANNES 787861B02822-4701-838A-C016E5539162 BBQ 2023 - 787861B0-2822-4701-838A-C016E553916</t>
        </is>
      </c>
      <c r="B330" t="inlineStr">
        <is>
          <t>103.5</t>
        </is>
      </c>
    </row>
    <row r="331" ht="15.75" customHeight="1">
      <c r="A331" t="inlineStr">
        <is>
          <t>VYVEY - ALLEWEIRELDT: BBQ 72</t>
        </is>
      </c>
      <c r="B331" t="inlineStr">
        <is>
          <t>94.75</t>
        </is>
      </c>
    </row>
    <row r="332" ht="15.75" customHeight="1">
      <c r="A332" t="inlineStr">
        <is>
          <t>VAN DUYSE - COONE: PAYCONIQ E3626726B3E2BC05013798E7 SCOUTS ST.-JOHANNES     653AAF0675A0-4991-9940-D3019104BEF8 BBQ 2023 - 653AAF06-75A0-4991-9940-D3019104BEF</t>
        </is>
      </c>
      <c r="B332" t="inlineStr">
        <is>
          <t>33</t>
        </is>
      </c>
    </row>
    <row r="333" ht="15.75" customHeight="1">
      <c r="A333" t="inlineStr">
        <is>
          <t>g: g</t>
        </is>
      </c>
      <c r="B333" t="inlineStr">
        <is>
          <t>-41.9</t>
        </is>
      </c>
    </row>
    <row r="334" ht="15.75" customHeight="1">
      <c r="A334" t="inlineStr">
        <is>
          <t>JULIE ENGELS: PAYCONIQ E610396D058FFF134AF04300 SCOUTS ST.-JOHANNES 787861B02822-4701-838A-C016E5539162 BBQ 2023 - 787861B0-2822-4701-838A-C016E553916</t>
        </is>
      </c>
      <c r="B334" t="inlineStr">
        <is>
          <t>103.5</t>
        </is>
      </c>
    </row>
    <row r="335" ht="15.75" customHeight="1">
      <c r="A335" t="inlineStr">
        <is>
          <t>VYVEY - ALLEWEIRELDT: BBQ 72</t>
        </is>
      </c>
      <c r="B335" t="inlineStr">
        <is>
          <t>94.75</t>
        </is>
      </c>
    </row>
    <row r="336" ht="15.75" customHeight="1">
      <c r="A336" t="inlineStr">
        <is>
          <t>VAN DUYSE - COONE: PAYCONIQ E3626726B3E2BC05013798E7 SCOUTS ST.-JOHANNES     653AAF0675A0-4991-9940-D3019104BEF8 BBQ 2023 - 653AAF06-75A0-4991-9940-D3019104BEF</t>
        </is>
      </c>
      <c r="B336" t="inlineStr">
        <is>
          <t>33</t>
        </is>
      </c>
    </row>
    <row r="337" ht="15.75" customHeight="1">
      <c r="A337" t="inlineStr">
        <is>
          <t>g: g</t>
        </is>
      </c>
      <c r="B337" t="inlineStr">
        <is>
          <t>-41.9</t>
        </is>
      </c>
    </row>
    <row r="338" ht="15.75" customHeight="1">
      <c r="A338" t="inlineStr">
        <is>
          <t>JULIE ENGELS: PAYCONIQ E610396D058FFF134AF04300 SCOUTS ST.-JOHANNES 787861B02822-4701-838A-C016E5539162 BBQ 2023 - 787861B0-2822-4701-838A-C016E553916</t>
        </is>
      </c>
      <c r="B338" t="inlineStr">
        <is>
          <t>103.5</t>
        </is>
      </c>
    </row>
    <row r="339" ht="15.75" customHeight="1">
      <c r="A339" t="inlineStr">
        <is>
          <t>VYVEY - ALLEWEIRELDT: BBQ 72</t>
        </is>
      </c>
      <c r="B339" t="inlineStr">
        <is>
          <t>94.75</t>
        </is>
      </c>
    </row>
    <row r="340" ht="15.75" customHeight="1">
      <c r="A340" t="inlineStr">
        <is>
          <t>VAN DUYSE - COONE: PAYCONIQ E3626726B3E2BC05013798E7 SCOUTS ST.-JOHANNES     653AAF0675A0-4991-9940-D3019104BEF8 BBQ 2023 - 653AAF06-75A0-4991-9940-D3019104BEF</t>
        </is>
      </c>
      <c r="B340" t="inlineStr">
        <is>
          <t>33</t>
        </is>
      </c>
    </row>
    <row r="341" ht="15.75" customHeight="1">
      <c r="A341" t="inlineStr">
        <is>
          <t>g: g</t>
        </is>
      </c>
      <c r="B341" t="inlineStr">
        <is>
          <t>-41.9</t>
        </is>
      </c>
    </row>
    <row r="342" ht="15.75" customHeight="1">
      <c r="A342" t="inlineStr">
        <is>
          <t>VAN DUYSE - COONE: PAYCONIQ E3626726B3E2BC05013798E7 SCOUTS ST.-JOHANNES     653AAF0675A0-4991-9940-D3019104BEF8 BBQ 2023 - 653AAF06-75A0-4991-9940-D3019104BEF</t>
        </is>
      </c>
      <c r="B342" t="inlineStr">
        <is>
          <t>33</t>
        </is>
      </c>
    </row>
    <row r="343" ht="15.75" customHeight="1">
      <c r="A343" t="inlineStr">
        <is>
          <t>VAN DUYSE GEERT: Payconiq a13f5876a3a916b7508bafd9 Scouts St.-Johannes     d33435f0ffd7-47e2-ad7d-58593ef61ab1 BBQ 2023 - d33435f0-ffd7-47e2-ad7d-58593ef61ab</t>
        </is>
      </c>
      <c r="B343" t="inlineStr">
        <is>
          <t>60.75</t>
        </is>
      </c>
    </row>
    <row r="344" ht="15.75" customHeight="1">
      <c r="A344" t="inlineStr">
        <is>
          <t>g: g</t>
        </is>
      </c>
      <c r="B344" t="inlineStr">
        <is>
          <t>-3.16</t>
        </is>
      </c>
    </row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00 E2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77"/>
  <sheetViews>
    <sheetView tabSelected="1" topLeftCell="A52" workbookViewId="0">
      <selection activeCell="B80" sqref="B80"/>
    </sheetView>
  </sheetViews>
  <sheetFormatPr baseColWidth="8" defaultColWidth="14.42578125" defaultRowHeight="15" customHeight="1"/>
  <cols>
    <col width="44.5703125" customWidth="1" min="1" max="1"/>
    <col width="45.42578125" customWidth="1" min="2" max="2"/>
    <col width="8.7109375" customWidth="1" min="3" max="3"/>
    <col width="24" customWidth="1" min="4" max="4"/>
    <col width="20.28515625" customWidth="1" min="5" max="5"/>
    <col width="8.7109375" customWidth="1" min="6" max="6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</row>
    <row r="2" ht="14.25" customHeight="1">
      <c r="A2" s="3" t="inlineStr">
        <is>
          <t>Celine Thierens sponsoring</t>
        </is>
      </c>
      <c r="B2" s="4" t="n">
        <v>50</v>
      </c>
    </row>
    <row r="3" ht="14.25" customHeight="1">
      <c r="A3" s="3" t="inlineStr">
        <is>
          <t>A. Lehembre</t>
        </is>
      </c>
      <c r="B3" s="4" t="n">
        <v>48</v>
      </c>
      <c r="D3" s="1" t="inlineStr">
        <is>
          <t>Totaal</t>
        </is>
      </c>
      <c r="E3" s="2">
        <f>SUM(B:B)</f>
        <v/>
      </c>
    </row>
    <row r="4" ht="14.25" customHeight="1">
      <c r="A4" s="3" t="inlineStr">
        <is>
          <t>De Vet - Wauwman</t>
        </is>
      </c>
      <c r="B4" s="4" t="n">
        <v>94</v>
      </c>
      <c r="D4" s="1" t="inlineStr">
        <is>
          <t>Code voor overschrijvingen</t>
        </is>
      </c>
      <c r="E4" s="11" t="inlineStr">
        <is>
          <t>BB</t>
        </is>
      </c>
    </row>
    <row r="5" ht="14.25" customHeight="1">
      <c r="A5" s="3" t="inlineStr">
        <is>
          <t>Vyvey-Cloet</t>
        </is>
      </c>
      <c r="B5" s="4" t="n">
        <v>38</v>
      </c>
    </row>
    <row r="6" ht="14.25" customHeight="1">
      <c r="A6" s="3" t="inlineStr">
        <is>
          <t>De Ridder Cloet sponsoring</t>
        </is>
      </c>
      <c r="B6" s="4" t="n">
        <v>50</v>
      </c>
      <c r="D6" s="3" t="inlineStr">
        <is>
          <t>Cashgeld start</t>
        </is>
      </c>
      <c r="E6" s="3" t="n">
        <v>555.1</v>
      </c>
    </row>
    <row r="7" ht="14.25" customHeight="1">
      <c r="A7" s="3" t="inlineStr">
        <is>
          <t>Van Raemdonck - Dhollander</t>
        </is>
      </c>
      <c r="B7" s="4" t="n">
        <v>131</v>
      </c>
    </row>
    <row r="8" ht="14.25" customHeight="1">
      <c r="A8" s="3" t="inlineStr">
        <is>
          <t>Drukland - posters</t>
        </is>
      </c>
      <c r="B8" s="4" t="n">
        <v>-26.04</v>
      </c>
    </row>
    <row r="9" ht="14.25" customHeight="1">
      <c r="A9" s="3" t="inlineStr">
        <is>
          <t>Drukland - flyers</t>
        </is>
      </c>
      <c r="B9" s="4" t="n">
        <v>-62.8</v>
      </c>
    </row>
    <row r="10" ht="14.25" customHeight="1">
      <c r="A10" s="3" t="inlineStr">
        <is>
          <t>Koerier sponsor</t>
        </is>
      </c>
      <c r="B10" s="4" t="n">
        <v>25</v>
      </c>
    </row>
    <row r="11" ht="14.25" customHeight="1">
      <c r="A11" s="3" t="inlineStr">
        <is>
          <t>Bral-De backer</t>
        </is>
      </c>
      <c r="B11" s="4" t="n">
        <v>83</v>
      </c>
    </row>
    <row r="12" ht="14.25" customHeight="1">
      <c r="A12" s="3" t="inlineStr">
        <is>
          <t>Geeraerts Bral</t>
        </is>
      </c>
      <c r="B12" s="4" t="n">
        <v>83</v>
      </c>
    </row>
    <row r="13" ht="14.25" customHeight="1">
      <c r="A13" s="3" t="inlineStr">
        <is>
          <t>De Loose - Thierens</t>
        </is>
      </c>
      <c r="B13" s="4" t="n">
        <v>70</v>
      </c>
    </row>
    <row r="14" ht="14.25" customHeight="1">
      <c r="A14" s="3" t="inlineStr">
        <is>
          <t>Optiek Decoster sponsor</t>
        </is>
      </c>
      <c r="B14" s="4" t="n">
        <v>25</v>
      </c>
    </row>
    <row r="15" ht="14.25" customHeight="1">
      <c r="A15" s="3" t="inlineStr">
        <is>
          <t>Waasland noord</t>
        </is>
      </c>
      <c r="B15" s="4" t="n">
        <v>40</v>
      </c>
    </row>
    <row r="16" ht="14.25" customHeight="1">
      <c r="A16" s="3" t="inlineStr">
        <is>
          <t>kimbeau sponsor</t>
        </is>
      </c>
      <c r="B16" s="4" t="n">
        <v>25</v>
      </c>
    </row>
    <row r="17" ht="14.25" customHeight="1">
      <c r="A17" s="3" t="inlineStr">
        <is>
          <t>Vereecken nicky</t>
        </is>
      </c>
      <c r="B17" s="4" t="n">
        <v>70</v>
      </c>
    </row>
    <row r="18" ht="14.25" customHeight="1">
      <c r="A18" s="3" t="inlineStr">
        <is>
          <t>Leten Sofie</t>
        </is>
      </c>
      <c r="B18" s="4" t="n">
        <v>67</v>
      </c>
    </row>
    <row r="19" ht="14.25" customHeight="1">
      <c r="A19" s="3" t="inlineStr">
        <is>
          <t>Leys Maarten - Van de voorde</t>
        </is>
      </c>
      <c r="B19" s="4" t="n">
        <v>48</v>
      </c>
    </row>
    <row r="20" ht="14.25" customHeight="1">
      <c r="A20" s="3" t="inlineStr">
        <is>
          <t>De Wree Stefan - Behiels Ann</t>
        </is>
      </c>
      <c r="B20" s="4" t="n">
        <v>99</v>
      </c>
    </row>
    <row r="21" ht="15.75" customHeight="1">
      <c r="A21" s="3" t="inlineStr">
        <is>
          <t>Vercauteren Dirk</t>
        </is>
      </c>
      <c r="B21" s="4" t="n">
        <v>51</v>
      </c>
    </row>
    <row r="22" ht="15.75" customHeight="1">
      <c r="A22" s="3" t="inlineStr">
        <is>
          <t>Buysrogge-verhels</t>
        </is>
      </c>
      <c r="B22" s="4" t="n">
        <v>83</v>
      </c>
    </row>
    <row r="23" ht="15.75" customHeight="1">
      <c r="A23" s="3" t="inlineStr">
        <is>
          <t>Barbara Allerweireld</t>
        </is>
      </c>
      <c r="B23" s="4" t="n">
        <v>71</v>
      </c>
    </row>
    <row r="24" ht="15.75" customHeight="1">
      <c r="A24" s="3" t="inlineStr">
        <is>
          <t>Van De Vyvere Niko</t>
        </is>
      </c>
      <c r="B24" s="4" t="n">
        <v>237</v>
      </c>
    </row>
    <row r="25" ht="15.75" customHeight="1">
      <c r="A25" s="3" t="inlineStr">
        <is>
          <t>Geeraerts Sus</t>
        </is>
      </c>
      <c r="B25" s="4" t="n">
        <v>19</v>
      </c>
    </row>
    <row r="26" ht="15.75" customHeight="1">
      <c r="A26" s="3" t="inlineStr">
        <is>
          <t>Maes-Van Duys</t>
        </is>
      </c>
      <c r="B26" s="4" t="n">
        <v>58</v>
      </c>
    </row>
    <row r="27" ht="15.75" customHeight="1">
      <c r="A27" s="3" t="inlineStr">
        <is>
          <t>De Geest De Graeve</t>
        </is>
      </c>
      <c r="B27" s="4" t="n">
        <v>105</v>
      </c>
    </row>
    <row r="28" ht="15.75" customHeight="1">
      <c r="A28" s="3" t="inlineStr">
        <is>
          <t>Weemaes-Maes Bart &amp; Lieve</t>
        </is>
      </c>
      <c r="B28" s="4" t="n">
        <v>32</v>
      </c>
    </row>
    <row r="29" ht="15.75" customHeight="1">
      <c r="A29" s="3" t="inlineStr">
        <is>
          <t>Cloet Arne - Opgenhaffen</t>
        </is>
      </c>
      <c r="B29" s="4" t="n">
        <v>35</v>
      </c>
    </row>
    <row r="30" ht="15.75" customHeight="1">
      <c r="A30" s="3" t="inlineStr">
        <is>
          <t>Meerschaert Merel</t>
        </is>
      </c>
      <c r="B30" s="4" t="n">
        <v>29</v>
      </c>
    </row>
    <row r="31" ht="15.75" customHeight="1">
      <c r="A31" s="3" t="inlineStr">
        <is>
          <t>Schelfout-Joosten</t>
        </is>
      </c>
      <c r="B31" s="4" t="n">
        <v>16</v>
      </c>
    </row>
    <row r="32" ht="15.75" customHeight="1">
      <c r="A32" s="3" t="inlineStr">
        <is>
          <t>Colman Katrijn</t>
        </is>
      </c>
      <c r="B32" s="4" t="n">
        <v>67</v>
      </c>
    </row>
    <row r="33" ht="15.75" customHeight="1">
      <c r="A33" s="3" t="inlineStr">
        <is>
          <t>De Geest Tinneke</t>
        </is>
      </c>
      <c r="B33" s="4" t="n">
        <v>35</v>
      </c>
    </row>
    <row r="34" ht="15.75" customHeight="1">
      <c r="A34" s="3" t="inlineStr">
        <is>
          <t>Wierzba Verhegge</t>
        </is>
      </c>
      <c r="B34" s="4" t="n">
        <v>99</v>
      </c>
    </row>
    <row r="35" ht="15.75" customHeight="1">
      <c r="A35" s="3" t="inlineStr">
        <is>
          <t>Van Landeghem Tine</t>
        </is>
      </c>
      <c r="B35" s="4" t="n">
        <v>89</v>
      </c>
    </row>
    <row r="36" ht="15.75" customHeight="1">
      <c r="A36" s="3" t="inlineStr">
        <is>
          <t>Weyn-Janssens</t>
        </is>
      </c>
      <c r="B36" s="4" t="n">
        <v>40</v>
      </c>
    </row>
    <row r="37" ht="15.75" customHeight="1">
      <c r="A37" s="3" t="inlineStr">
        <is>
          <t>Kegels-Beck</t>
        </is>
      </c>
      <c r="B37" s="4" t="n">
        <v>38</v>
      </c>
    </row>
    <row r="38" ht="15.75" customHeight="1">
      <c r="A38" s="3" t="inlineStr">
        <is>
          <t>T-shirts</t>
        </is>
      </c>
      <c r="B38" s="4" t="n">
        <v>-56.81</v>
      </c>
    </row>
    <row r="39" ht="15.75" customHeight="1">
      <c r="A39" s="3" t="inlineStr">
        <is>
          <t>Test vegan</t>
        </is>
      </c>
      <c r="B39" s="4" t="n">
        <v>-22.99</v>
      </c>
    </row>
    <row r="40" ht="15.75" customHeight="1">
      <c r="A40" s="3" t="inlineStr">
        <is>
          <t>Bonnetjes AVA</t>
        </is>
      </c>
      <c r="B40" s="4" t="n">
        <v>-3.99</v>
      </c>
    </row>
    <row r="41" ht="15.75" customHeight="1">
      <c r="A41" s="3" t="inlineStr">
        <is>
          <t>verfbussen</t>
        </is>
      </c>
      <c r="B41" s="4" t="n">
        <v>-5.98</v>
      </c>
    </row>
    <row r="42" ht="15.75" customHeight="1">
      <c r="A42" s="3" t="inlineStr">
        <is>
          <t>Verf action</t>
        </is>
      </c>
      <c r="B42" s="4" t="n">
        <v>-9.960000000000001</v>
      </c>
    </row>
    <row r="43" ht="15.75" customHeight="1">
      <c r="A43" s="3" t="inlineStr">
        <is>
          <t>Turkse bakker</t>
        </is>
      </c>
      <c r="B43" s="4" t="n">
        <v>-74</v>
      </c>
    </row>
    <row r="44" ht="15.75" customHeight="1">
      <c r="A44" s="3" t="inlineStr">
        <is>
          <t>Joke Thyssen</t>
        </is>
      </c>
      <c r="B44" s="4" t="n">
        <v>28</v>
      </c>
    </row>
    <row r="45" ht="15.75" customHeight="1">
      <c r="A45" s="3" t="inlineStr">
        <is>
          <t>Laure Ongena</t>
        </is>
      </c>
      <c r="B45" s="4" t="n">
        <v>30</v>
      </c>
    </row>
    <row r="46" ht="15.75" customHeight="1">
      <c r="A46" s="3" t="inlineStr">
        <is>
          <t>Smitz Barbara</t>
        </is>
      </c>
      <c r="B46" s="4" t="n">
        <v>64</v>
      </c>
    </row>
    <row r="47" ht="15.75" customHeight="1">
      <c r="A47" s="3" t="inlineStr">
        <is>
          <t>Payconiq</t>
        </is>
      </c>
      <c r="B47" s="4" t="n">
        <v>83</v>
      </c>
    </row>
    <row r="48" ht="15.75" customHeight="1">
      <c r="A48" s="3" t="inlineStr">
        <is>
          <t>Payconiq</t>
        </is>
      </c>
      <c r="B48" s="4" t="n">
        <v>40</v>
      </c>
    </row>
    <row r="49" ht="15.75" customHeight="1">
      <c r="A49" s="3" t="inlineStr">
        <is>
          <t>Tijl Geerts</t>
        </is>
      </c>
      <c r="B49" s="4" t="n">
        <v>19</v>
      </c>
    </row>
    <row r="50" ht="15.75" customHeight="1">
      <c r="A50" s="3" t="inlineStr">
        <is>
          <t>Lookboter</t>
        </is>
      </c>
      <c r="B50" s="4" t="n">
        <v>-16.15</v>
      </c>
    </row>
    <row r="51" ht="15.75" customHeight="1">
      <c r="A51" s="3" t="inlineStr">
        <is>
          <t>Colruyt</t>
        </is>
      </c>
      <c r="B51" s="4" t="n">
        <v>-62.2</v>
      </c>
    </row>
    <row r="52" ht="15.75" customHeight="1">
      <c r="A52" s="3" t="inlineStr">
        <is>
          <t>Colruyt</t>
        </is>
      </c>
      <c r="B52" s="4" t="n">
        <v>-41.62</v>
      </c>
    </row>
    <row r="53" ht="15.75" customHeight="1">
      <c r="A53" s="3" t="inlineStr">
        <is>
          <t>Alvo</t>
        </is>
      </c>
      <c r="B53" s="4" t="n">
        <v>-34.11</v>
      </c>
    </row>
    <row r="54" ht="15.75" customHeight="1">
      <c r="A54" s="3" t="inlineStr">
        <is>
          <t>Cocktails Piet</t>
        </is>
      </c>
      <c r="B54" s="4" t="n">
        <v>-18.39</v>
      </c>
    </row>
    <row r="55" ht="15.75" customHeight="1">
      <c r="A55" s="3" t="inlineStr">
        <is>
          <t>Cocktails Piet</t>
        </is>
      </c>
      <c r="B55" s="4" t="n">
        <v>-90.51000000000001</v>
      </c>
    </row>
    <row r="56" ht="15.75" customHeight="1">
      <c r="A56" s="3" t="inlineStr">
        <is>
          <t>Colruyt Brunch</t>
        </is>
      </c>
      <c r="B56" s="4" t="n">
        <v>-264.81</v>
      </c>
    </row>
    <row r="57" ht="15.75" customHeight="1">
      <c r="A57" s="3" t="inlineStr">
        <is>
          <t>Colruyt Veggie en extra</t>
        </is>
      </c>
      <c r="B57" s="4" t="n">
        <v>-268.16</v>
      </c>
    </row>
    <row r="58" ht="15.75" customHeight="1">
      <c r="A58" s="3" t="inlineStr">
        <is>
          <t>Sumup</t>
        </is>
      </c>
      <c r="B58" s="4" t="n">
        <v>3908.42</v>
      </c>
    </row>
    <row r="59" ht="15.75" customHeight="1">
      <c r="A59" s="3" t="inlineStr">
        <is>
          <t>Jorien</t>
        </is>
      </c>
      <c r="B59" s="4" t="n">
        <v>2</v>
      </c>
    </row>
    <row r="60" ht="15.75" customHeight="1">
      <c r="A60" s="3" t="inlineStr">
        <is>
          <t>De Rudder</t>
        </is>
      </c>
      <c r="B60" s="4" t="n">
        <v>28</v>
      </c>
    </row>
    <row r="61" ht="15.75" customHeight="1">
      <c r="A61" s="3" t="inlineStr">
        <is>
          <t>Cash + Payconiq</t>
        </is>
      </c>
      <c r="B61" s="4" t="n">
        <v>2997</v>
      </c>
    </row>
    <row r="62" ht="15.75" customHeight="1">
      <c r="A62" s="3" t="inlineStr">
        <is>
          <t>Louis Cash</t>
        </is>
      </c>
      <c r="B62" s="4" t="n">
        <v>100</v>
      </c>
    </row>
    <row r="63" ht="15.75" customHeight="1">
      <c r="A63" s="3" t="inlineStr">
        <is>
          <t>Payconiq Nais</t>
        </is>
      </c>
      <c r="B63" s="4" t="n">
        <v>499</v>
      </c>
    </row>
    <row r="64" ht="15.75" customHeight="1">
      <c r="A64" s="3" t="inlineStr">
        <is>
          <t>Payconiq Reneke</t>
        </is>
      </c>
      <c r="B64" s="4" t="n">
        <v>103</v>
      </c>
    </row>
    <row r="65" ht="15.75" customHeight="1">
      <c r="A65" s="3" t="inlineStr">
        <is>
          <t>Payconiq Arjen</t>
        </is>
      </c>
      <c r="B65" s="4" t="n">
        <v>33.6</v>
      </c>
    </row>
    <row r="66" ht="15.75" customHeight="1">
      <c r="A66" s="3" t="inlineStr">
        <is>
          <t>Payconiq Lukas</t>
        </is>
      </c>
      <c r="B66" s="4" t="n">
        <v>463</v>
      </c>
    </row>
    <row r="67" ht="15.75" customHeight="1">
      <c r="A67" s="3" t="inlineStr">
        <is>
          <t>Newline</t>
        </is>
      </c>
      <c r="B67" s="4" t="n">
        <v>100</v>
      </c>
    </row>
    <row r="68" ht="15.75" customHeight="1">
      <c r="A68" s="3" t="inlineStr">
        <is>
          <t>Aqtor</t>
        </is>
      </c>
      <c r="B68" s="4" t="n">
        <v>100</v>
      </c>
    </row>
    <row r="69" ht="15.75" customHeight="1">
      <c r="A69" s="3" t="inlineStr">
        <is>
          <t>Alvo Vlees</t>
        </is>
      </c>
      <c r="B69" s="4" t="n">
        <v>-1650</v>
      </c>
    </row>
    <row r="70" ht="15.75" customHeight="1">
      <c r="A70" s="3" t="inlineStr">
        <is>
          <t>Alvo couscous</t>
        </is>
      </c>
      <c r="B70" s="4" t="n">
        <v>-16.96</v>
      </c>
    </row>
    <row r="71" ht="15.75" customHeight="1">
      <c r="A71" s="3" t="inlineStr">
        <is>
          <t>Brouwer</t>
        </is>
      </c>
      <c r="B71" s="4" t="n">
        <v>-1513.25</v>
      </c>
    </row>
    <row r="72" ht="15.75" customHeight="1">
      <c r="A72" s="3" t="inlineStr">
        <is>
          <t>Winkel Joke</t>
        </is>
      </c>
      <c r="B72" s="4" t="n">
        <v>-115.55</v>
      </c>
    </row>
    <row r="73" ht="15.75" customHeight="1">
      <c r="A73" s="6" t="inlineStr">
        <is>
          <t>MAMPAEY ILIAS: MONEY BBQ</t>
        </is>
      </c>
      <c r="B73" s="13" t="n">
        <v>309</v>
      </c>
    </row>
    <row r="74" ht="15.75" customHeight="1">
      <c r="A74" s="6" t="inlineStr">
        <is>
          <t xml:space="preserve">MIWA BEKERS: </t>
        </is>
      </c>
      <c r="B74" s="13" t="n">
        <v>-61.01</v>
      </c>
    </row>
    <row r="75" ht="15.75" customHeight="1">
      <c r="A75" s="6" t="inlineStr">
        <is>
          <t>VZW SINT-JOHANNES: WINS +WATER</t>
        </is>
      </c>
      <c r="B75" s="13" t="n">
        <v>-3250</v>
      </c>
    </row>
    <row r="76" ht="15.75" customHeight="1">
      <c r="A76" s="6" t="inlineStr">
        <is>
          <t>123inkt: 3D inkt youk giveraandenken</t>
        </is>
      </c>
      <c r="B76" s="13" t="n">
        <v>-28.45</v>
      </c>
    </row>
    <row r="77" ht="15.75" customHeight="1">
      <c r="A77" s="6" t="n"/>
      <c r="B77" s="4" t="n">
        <v>500</v>
      </c>
    </row>
    <row r="78" ht="15.75" customHeight="1">
      <c r="B78" s="4" t="n">
        <v>-500</v>
      </c>
    </row>
    <row r="79" ht="15.75" customHeight="1">
      <c r="A79" t="inlineStr">
        <is>
          <t>VYVEY - ALLEWEIRELDT: BBQ 72</t>
        </is>
      </c>
      <c r="B79" s="4" t="inlineStr">
        <is>
          <t>94.75</t>
        </is>
      </c>
    </row>
    <row r="80" ht="15.75" customHeight="1">
      <c r="A80" t="inlineStr">
        <is>
          <t>VYVEY - ALLEWEIRELDT: g</t>
        </is>
      </c>
      <c r="B80" s="4" t="inlineStr">
        <is>
          <t>16</t>
        </is>
      </c>
    </row>
    <row r="81" ht="15.75" customHeight="1">
      <c r="A81" t="inlineStr">
        <is>
          <t>g: g</t>
        </is>
      </c>
      <c r="B81" s="4" t="inlineStr">
        <is>
          <t>-6.45</t>
        </is>
      </c>
    </row>
    <row r="82" ht="15.75" customHeight="1">
      <c r="A82" t="inlineStr">
        <is>
          <t>g: g</t>
        </is>
      </c>
      <c r="B82" s="4" t="inlineStr">
        <is>
          <t>-3.61</t>
        </is>
      </c>
    </row>
    <row r="83" ht="15.75" customHeight="1">
      <c r="A83" t="inlineStr">
        <is>
          <t>DE CLERCQ AN: Payconiq 327b4a6ee8cfcd721647aad9 Scouts St.-Johannes     0fb14fe71462-4855-b78b-9ccdcf693fdd BBQ 2023 - 0fb14fe7-1462-4855-b78b-9ccdcf693fd</t>
        </is>
      </c>
      <c r="B83" s="4" t="inlineStr">
        <is>
          <t>49.75</t>
        </is>
      </c>
    </row>
    <row r="84" ht="15.75" customHeight="1">
      <c r="A84" t="inlineStr">
        <is>
          <t>VAN DUYSE - COONE: PAYCONIQ E3626726B3E2BC05013798E7 SCOUTS ST.-JOHANNES     653AAF0675A0-4991-9940-D3019104BEF8 BBQ 2023 - 653AAF06-75A0-4991-9940-D3019104BEF</t>
        </is>
      </c>
      <c r="B84" s="4" t="inlineStr">
        <is>
          <t>33</t>
        </is>
      </c>
    </row>
    <row r="85" ht="15.75" customHeight="1">
      <c r="A85" t="inlineStr">
        <is>
          <t>VAN DUYSE GEERT: Payconiq a13f5876a3a916b7508bafd9 Scouts St.-Johannes     d33435f0ffd7-47e2-ad7d-58593ef61ab1 BBQ 2023 - d33435f0-ffd7-47e2-ad7d-58593ef61ab</t>
        </is>
      </c>
      <c r="B85" s="4" t="inlineStr">
        <is>
          <t>60.75</t>
        </is>
      </c>
    </row>
    <row r="86" ht="15.75" customHeight="1">
      <c r="A86" t="inlineStr">
        <is>
          <t>g: g</t>
        </is>
      </c>
      <c r="B86" s="4" t="inlineStr">
        <is>
          <t>-41.9</t>
        </is>
      </c>
    </row>
    <row r="87" ht="15.75" customHeight="1">
      <c r="A87" t="inlineStr">
        <is>
          <t>VAN DEN BRANDEN-DE BOCK G &amp; W: Payconiq 258354bd8df2afb5a9c40b20 Scouts St.-Johannes     cb17d5d33caa-43ee-a74e-ffdf95db5306 BBQ 2023 - cb17d5d3-3caa-43ee-a74e-ffdf95db530</t>
        </is>
      </c>
      <c r="B87" s="4" t="inlineStr">
        <is>
          <t>98.75</t>
        </is>
      </c>
    </row>
    <row r="88" ht="15.75" customHeight="1">
      <c r="A88" t="inlineStr">
        <is>
          <t>VYVEY - ALLEWEIRELDT: BBQ 72</t>
        </is>
      </c>
      <c r="B88" s="33" t="n">
        <v>94.75</v>
      </c>
    </row>
    <row r="89" ht="15.75" customHeight="1">
      <c r="A89" t="inlineStr">
        <is>
          <t>g: g</t>
        </is>
      </c>
      <c r="B89" s="4" t="n">
        <v>-6.45</v>
      </c>
    </row>
    <row r="90" ht="15.75" customHeight="1">
      <c r="A90" t="inlineStr">
        <is>
          <t>VAN DUYSE GEERT: Payconiq a13f5876a3a916b7508bafd9 Scouts St.-Johannes     d33435f0ffd7-47e2-ad7d-58593ef61ab1 BBQ 2023 - d33435f0-ffd7-47e2-ad7d-58593ef61ab</t>
        </is>
      </c>
      <c r="B90" s="4" t="n">
        <v>60.75</v>
      </c>
    </row>
    <row r="91" ht="15.75" customHeight="1">
      <c r="A91" t="inlineStr">
        <is>
          <t>VAN DUYSE - COONE: PAYCONIQ C04DC0102C3D504BC6E6D03C SCOUTS ST.-JOHANNES     F3F8CD845492-4651-B306-7DB0E9FA78F5 BRUNCH 2023 - F3F8CD84-5492-4651-B306-7DB0E9FA</t>
        </is>
      </c>
      <c r="B91" s="4" t="n">
        <v>32</v>
      </c>
    </row>
    <row r="92" ht="15.75" customHeight="1">
      <c r="A92" t="inlineStr">
        <is>
          <t>JOKE THYSSEN: PAYCONIQ BEA848752580A3AF9319E4AD SCOUTS ST.-JOHANNES     96EDF6C9A83D-4E64-BCFC-436DD365992B BBQ 2023 - 96EDF6C9-A83D-4E64-BCFC-436DD365992</t>
        </is>
      </c>
      <c r="B92" s="4" t="n">
        <v>17.5</v>
      </c>
    </row>
    <row r="93" ht="15.75" customHeight="1">
      <c r="A93" t="inlineStr">
        <is>
          <t>VAN DEN BRANDEN-DE BOCK G &amp; W: Payconiq 258354bd8df2afb5a9c40b20 Scouts St.-Johannes     cb17d5d33caa-43ee-a74e-ffdf95db5306 BBQ 2023 - cb17d5d3-3caa-43ee-a74e-ffdf95db530</t>
        </is>
      </c>
      <c r="B93" s="4" t="n">
        <v>98.75</v>
      </c>
    </row>
    <row r="94" ht="15.75" customHeight="1">
      <c r="A94" t="inlineStr">
        <is>
          <t>g: g</t>
        </is>
      </c>
      <c r="B94" s="4" t="n">
        <v>-3.16</v>
      </c>
    </row>
    <row r="95" ht="15.75" customHeight="1">
      <c r="A95" t="inlineStr">
        <is>
          <t>g: g</t>
        </is>
      </c>
      <c r="B95" s="4" t="n">
        <v>-25.08</v>
      </c>
    </row>
    <row r="96" ht="15.75" customHeight="1">
      <c r="A96" t="inlineStr">
        <is>
          <t>Karoshi: ON 1220-23</t>
        </is>
      </c>
      <c r="B96" s="4" t="n">
        <v>-3187.96</v>
      </c>
    </row>
    <row r="97" ht="15.75" customHeight="1">
      <c r="A97" t="inlineStr">
        <is>
          <t>MIEKE DEN HOND: PAYCONIQ 074B99F4901861D06EF126B7 SCOUTS ST.-JOHANNES     A1379E1E6064-47E7-A3D8-E354459B9AD3 BBQ 2023 - A1379E1E-6064-47E7-A3D8-E354459B9AD</t>
        </is>
      </c>
      <c r="B97" s="33" t="n">
        <v>28.5</v>
      </c>
    </row>
    <row r="98" ht="15.75" customHeight="1">
      <c r="A98" t="inlineStr">
        <is>
          <t>VAN DUYSE - COONE: PAYCONIQ E3626726B3E2BC05013798E7 SCOUTS ST.-JOHANNES     653AAF0675A0-4991-9940-D3019104BEF8 BBQ 2023 - 653AAF06-75A0-4991-9940-D3019104BEF</t>
        </is>
      </c>
      <c r="B98" s="4" t="n">
        <v>33</v>
      </c>
    </row>
    <row r="99" ht="15.75" customHeight="1">
      <c r="A99" t="inlineStr">
        <is>
          <t>g: g</t>
        </is>
      </c>
      <c r="B99" s="4" t="n">
        <v>-41.9</v>
      </c>
    </row>
    <row r="100" ht="15.75" customHeight="1">
      <c r="A100" t="inlineStr">
        <is>
          <t>VAN DUYSE - COONE: PAYCONIQ C04DC0102C3D504BC6E6D03C SCOUTS ST.-JOHANNES     F3F8CD845492-4651-B306-7DB0E9FA78F5 BRUNCH 2023 - F3F8CD84-5492-4651-B306-7DB0E9FA</t>
        </is>
      </c>
      <c r="B100" s="4" t="n">
        <v>32</v>
      </c>
    </row>
    <row r="101" ht="15.75" customHeight="1">
      <c r="A101" t="inlineStr">
        <is>
          <t>JOKE THYSSEN: PAYCONIQ BEA848752580A3AF9319E4AD SCOUTS ST.-JOHANNES     96EDF6C9A83D-4E64-BCFC-436DD365992B BBQ 2023 - 96EDF6C9-A83D-4E64-BCFC-436DD365992</t>
        </is>
      </c>
      <c r="B101" s="4" t="n">
        <v>17.5</v>
      </c>
    </row>
    <row r="102" ht="15.75" customHeight="1">
      <c r="A102" t="inlineStr">
        <is>
          <t>VAN DEN BRANDEN-DE BOCK G &amp; W: Payconiq 258354bd8df2afb5a9c40b20 Scouts St.-Johannes     cb17d5d33caa-43ee-a74e-ffdf95db5306 BBQ 2023 - cb17d5d3-3caa-43ee-a74e-ffdf95db530</t>
        </is>
      </c>
      <c r="B102" s="4" t="n">
        <v>98.75</v>
      </c>
    </row>
    <row r="103" ht="15.75" customHeight="1">
      <c r="A103" t="inlineStr">
        <is>
          <t>Karoshi: ON 1220-23</t>
        </is>
      </c>
      <c r="B103" s="4" t="n">
        <v>-3187.96</v>
      </c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>
      <c r="B209" s="4" t="n"/>
    </row>
    <row r="210" ht="15.75" customHeight="1">
      <c r="B210" s="4" t="n"/>
    </row>
    <row r="211" ht="15.75" customHeight="1">
      <c r="B211" s="4" t="n"/>
    </row>
    <row r="212" ht="15.75" customHeight="1">
      <c r="B212" s="4" t="n"/>
    </row>
    <row r="213" ht="15.75" customHeight="1">
      <c r="B213" s="4" t="n"/>
    </row>
    <row r="214" ht="15.75" customHeight="1">
      <c r="B214" s="4" t="n"/>
    </row>
    <row r="215" ht="15.75" customHeight="1">
      <c r="B215" s="4" t="n"/>
    </row>
    <row r="216" ht="15.75" customHeight="1">
      <c r="B216" s="4" t="n"/>
    </row>
    <row r="217" ht="15.75" customHeight="1">
      <c r="B217" s="4" t="n"/>
    </row>
    <row r="218" ht="15.75" customHeight="1">
      <c r="B218" s="4" t="n"/>
    </row>
    <row r="219" ht="15.75" customHeight="1">
      <c r="B219" s="4" t="n"/>
    </row>
    <row r="220" ht="15.75" customHeight="1">
      <c r="B220" s="4" t="n"/>
    </row>
    <row r="221" ht="15.75" customHeight="1">
      <c r="B221" s="4" t="n"/>
    </row>
    <row r="222" ht="15.75" customHeight="1">
      <c r="B222" s="4" t="n"/>
    </row>
    <row r="223" ht="15.75" customHeight="1">
      <c r="B223" s="4" t="n"/>
    </row>
    <row r="224" ht="15.75" customHeight="1">
      <c r="B224" s="4" t="n"/>
    </row>
    <row r="225" ht="15.75" customHeight="1">
      <c r="B225" s="4" t="n"/>
    </row>
    <row r="226" ht="15.75" customHeight="1">
      <c r="B226" s="4" t="n"/>
    </row>
    <row r="227" ht="15.75" customHeight="1">
      <c r="B227" s="4" t="n"/>
    </row>
    <row r="228" ht="15.75" customHeight="1">
      <c r="B228" s="4" t="n"/>
    </row>
    <row r="229" ht="15.75" customHeight="1">
      <c r="B229" s="4" t="n"/>
    </row>
    <row r="230" ht="15.75" customHeight="1">
      <c r="B230" s="4" t="n"/>
    </row>
    <row r="231" ht="15.75" customHeight="1">
      <c r="B231" s="4" t="n"/>
    </row>
    <row r="232" ht="15.75" customHeight="1">
      <c r="B232" s="4" t="n"/>
    </row>
    <row r="233" ht="15.75" customHeight="1">
      <c r="B233" s="4" t="n"/>
    </row>
    <row r="234" ht="15.75" customHeight="1">
      <c r="B234" s="4" t="n"/>
    </row>
    <row r="235" ht="15.75" customHeight="1">
      <c r="B235" s="4" t="n"/>
    </row>
    <row r="236" ht="15.75" customHeight="1">
      <c r="B236" s="4" t="n"/>
    </row>
    <row r="237" ht="15.75" customHeight="1">
      <c r="B237" s="4" t="n"/>
    </row>
    <row r="238" ht="15.75" customHeight="1">
      <c r="B238" s="4" t="n"/>
    </row>
    <row r="239" ht="15.75" customHeight="1">
      <c r="B239" s="4" t="n"/>
    </row>
    <row r="240" ht="15.75" customHeight="1">
      <c r="B240" s="4" t="n"/>
    </row>
    <row r="241" ht="15.75" customHeight="1">
      <c r="B241" s="4" t="n"/>
    </row>
    <row r="242" ht="15.75" customHeight="1">
      <c r="B242" s="4" t="n"/>
    </row>
    <row r="243" ht="15.75" customHeight="1">
      <c r="B243" s="4" t="n"/>
    </row>
    <row r="244" ht="15.75" customHeight="1">
      <c r="B244" s="4" t="n"/>
    </row>
    <row r="245" ht="15.75" customHeight="1">
      <c r="B245" s="4" t="n"/>
    </row>
    <row r="246" ht="15.75" customHeight="1">
      <c r="B246" s="4" t="n"/>
    </row>
    <row r="247" ht="15.75" customHeight="1">
      <c r="B247" s="4" t="n"/>
    </row>
    <row r="248" ht="15.75" customHeight="1">
      <c r="B248" s="4" t="n"/>
    </row>
    <row r="249" ht="15.75" customHeight="1">
      <c r="B249" s="4" t="n"/>
    </row>
    <row r="250" ht="15.75" customHeight="1">
      <c r="B250" s="4" t="n"/>
    </row>
    <row r="251" ht="15.75" customHeight="1">
      <c r="B251" s="4" t="n"/>
    </row>
    <row r="252" ht="15.75" customHeight="1">
      <c r="B252" s="4" t="n"/>
    </row>
    <row r="253" ht="15.75" customHeight="1">
      <c r="B253" s="4" t="n"/>
    </row>
    <row r="254" ht="15.75" customHeight="1">
      <c r="B254" s="4" t="n"/>
    </row>
    <row r="255" ht="15.75" customHeight="1">
      <c r="B255" s="4" t="n"/>
    </row>
    <row r="256" ht="15.75" customHeight="1">
      <c r="B256" s="4" t="n"/>
    </row>
    <row r="257" ht="15.75" customHeight="1">
      <c r="B257" s="4" t="n"/>
    </row>
    <row r="258" ht="15.75" customHeight="1">
      <c r="B258" s="4" t="n"/>
    </row>
    <row r="259" ht="15.75" customHeight="1">
      <c r="B259" s="4" t="n"/>
    </row>
    <row r="260" ht="15.75" customHeight="1">
      <c r="B260" s="4" t="n"/>
    </row>
    <row r="261" ht="15.75" customHeight="1">
      <c r="B261" s="4" t="n"/>
    </row>
    <row r="262" ht="15.75" customHeight="1">
      <c r="B262" s="4" t="n"/>
    </row>
    <row r="263" ht="15.75" customHeight="1">
      <c r="B263" s="4" t="n"/>
    </row>
    <row r="264" ht="15.75" customHeight="1">
      <c r="B264" s="4" t="n"/>
    </row>
    <row r="265" ht="15.75" customHeight="1">
      <c r="B265" s="4" t="n"/>
    </row>
    <row r="266" ht="15.75" customHeight="1">
      <c r="B266" s="4" t="n"/>
    </row>
    <row r="267" ht="15.75" customHeight="1">
      <c r="B267" s="4" t="n"/>
    </row>
    <row r="268" ht="15.75" customHeight="1">
      <c r="B268" s="4" t="n"/>
    </row>
    <row r="269" ht="15.75" customHeight="1">
      <c r="B269" s="4" t="n"/>
    </row>
    <row r="270" ht="15.75" customHeight="1">
      <c r="B270" s="4" t="n"/>
    </row>
    <row r="271" ht="15.75" customHeight="1">
      <c r="B271" s="4" t="n"/>
    </row>
    <row r="272" ht="15.75" customHeight="1">
      <c r="B272" s="4" t="n"/>
    </row>
    <row r="273" ht="15.75" customHeight="1">
      <c r="B273" s="4" t="n"/>
    </row>
    <row r="274" ht="15.75" customHeight="1">
      <c r="B274" s="4" t="n"/>
    </row>
    <row r="275" ht="15.75" customHeight="1">
      <c r="B275" s="4" t="n"/>
    </row>
    <row r="276" ht="15.75" customHeight="1">
      <c r="B276" s="4" t="n"/>
    </row>
    <row r="277" ht="15.75" customHeight="1">
      <c r="B277" s="4" t="n"/>
    </row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00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E3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55"/>
  <sheetViews>
    <sheetView workbookViewId="0">
      <selection activeCell="E4" sqref="E4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8.7109375" customWidth="1" min="4" max="4"/>
    <col width="27.140625" customWidth="1" min="5" max="6"/>
    <col width="20.85546875" customWidth="1" min="7" max="8"/>
    <col width="18.85546875" customWidth="1" min="9" max="9"/>
    <col width="21.7109375" customWidth="1" min="10" max="10"/>
    <col width="22.85546875" customWidth="1" min="11" max="11"/>
    <col width="24.7109375" customWidth="1" min="12" max="12"/>
    <col width="22.28515625" customWidth="1" min="13" max="13"/>
    <col width="19.85546875" customWidth="1" min="14" max="16"/>
    <col width="24.85546875" customWidth="1" min="17" max="17"/>
    <col width="8.7109375" customWidth="1" min="18" max="18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  <c r="H1" s="3" t="inlineStr">
        <is>
          <t>0=hele dag</t>
        </is>
      </c>
      <c r="I1" s="3" t="inlineStr">
        <is>
          <t>1=vanaf middag</t>
        </is>
      </c>
      <c r="J1" s="3" t="inlineStr">
        <is>
          <t>2=vanaf avond</t>
        </is>
      </c>
      <c r="K1" s="3" t="inlineStr">
        <is>
          <t>3=niet</t>
        </is>
      </c>
      <c r="L1" s="3" t="inlineStr">
        <is>
          <t>4=enkel avond niet</t>
        </is>
      </c>
      <c r="N1" s="3" t="inlineStr">
        <is>
          <t>Ilias:20</t>
        </is>
      </c>
      <c r="P1" s="3" t="inlineStr">
        <is>
          <t>Rinke:20</t>
        </is>
      </c>
      <c r="Q1" s="3" t="inlineStr">
        <is>
          <t>Obe:20</t>
        </is>
      </c>
      <c r="R1" s="3" t="n">
        <v>100</v>
      </c>
    </row>
    <row r="2" ht="14.25" customHeight="1">
      <c r="A2" s="3" t="inlineStr">
        <is>
          <t>Colruyt</t>
        </is>
      </c>
      <c r="B2" s="4" t="n">
        <v>-440.8</v>
      </c>
      <c r="H2" s="3" t="n">
        <v>1</v>
      </c>
      <c r="I2" s="3" t="n">
        <v>0.8</v>
      </c>
      <c r="J2" s="3" t="n">
        <v>0.6</v>
      </c>
      <c r="K2" s="3" t="n">
        <v>0</v>
      </c>
      <c r="L2" s="3" t="n">
        <v>0.4</v>
      </c>
      <c r="P2" s="3" t="inlineStr">
        <is>
          <t>Laure:20</t>
        </is>
      </c>
      <c r="Q2" s="3" t="inlineStr">
        <is>
          <t>Kato?</t>
        </is>
      </c>
    </row>
    <row r="3" ht="14.25" customHeight="1">
      <c r="A3" s="3" t="inlineStr">
        <is>
          <t>Colruyt</t>
        </is>
      </c>
      <c r="B3" s="4" t="n">
        <v>-127.35</v>
      </c>
      <c r="D3" s="1" t="inlineStr">
        <is>
          <t>Totaal</t>
        </is>
      </c>
      <c r="E3" s="2">
        <f>SUM(B:B)</f>
        <v/>
      </c>
      <c r="F3" s="4" t="n"/>
      <c r="H3" s="1" t="inlineStr">
        <is>
          <t>MA</t>
        </is>
      </c>
      <c r="I3" s="1" t="inlineStr">
        <is>
          <t>DI</t>
        </is>
      </c>
      <c r="J3" s="1" t="inlineStr">
        <is>
          <t>WOE</t>
        </is>
      </c>
      <c r="K3" s="1" t="inlineStr">
        <is>
          <t>DO</t>
        </is>
      </c>
      <c r="L3" s="1" t="inlineStr">
        <is>
          <t>VRIJ</t>
        </is>
      </c>
      <c r="M3" s="1" t="inlineStr">
        <is>
          <t>ZA</t>
        </is>
      </c>
      <c r="N3" s="1" t="inlineStr">
        <is>
          <t>Leefweek Breuk</t>
        </is>
      </c>
      <c r="O3" s="1" t="inlineStr">
        <is>
          <t>Leefweek</t>
        </is>
      </c>
      <c r="P3" s="1" t="inlineStr">
        <is>
          <t>HO</t>
        </is>
      </c>
      <c r="Q3" s="1" t="inlineStr">
        <is>
          <t>Totaal</t>
        </is>
      </c>
    </row>
    <row r="4" ht="14.25" customHeight="1">
      <c r="A4" s="3" t="inlineStr">
        <is>
          <t>Colruyt</t>
        </is>
      </c>
      <c r="B4" s="4" t="n">
        <v>-331.17</v>
      </c>
      <c r="D4" s="1" t="inlineStr">
        <is>
          <t>Code voor overschrijvingen</t>
        </is>
      </c>
      <c r="E4" s="11" t="n"/>
      <c r="F4" s="3" t="inlineStr">
        <is>
          <t>x</t>
        </is>
      </c>
      <c r="G4" s="3" t="inlineStr">
        <is>
          <t>Jelle</t>
        </is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>
        <f>IF(H4=0,$H$2,IF(H4=1,$I$2,IF(H4=2,$J$2,IF(H4=3,$K$2,IF(H4=4,$L$2,-99)))))+IF(I4=0,$H$2,IF(I4=1,$I$2,IF(I4=2,$J$2,IF(I4=3,$K$2,IF(I4=4,$L$2,-99)))))+IF(J4=0,$H$2,IF(J4=1,$I$2,IF(J4=2,$J$2,IF(J4=3,$K$2,IF(J4=4,$L$2,-99)))))+IF(K4=0,$H$2,IF(K4=1,$I$2,IF(K4=2,$J$2,IF(K4=3,$K$2,IF(K4=4,$L$2,-99)))))+IF(L4=0,$H$2,IF(L4=1,$I$2,IF(L4=2,$J$2,IF(L4=3,$K$2,IF(L4=4,$L$2,-99)))))+IF(M4=0,$H$2,IF(M4=1,$I$2,IF(M4=2,$J$2,IF(M4=3,$K$2,IF(M4=4,$L$2,-99)))))</f>
        <v/>
      </c>
      <c r="O4" s="4">
        <f>N4*((-1*$E$3)/(SUM($N$4:$N$38)))</f>
        <v/>
      </c>
      <c r="P4" s="3" t="n">
        <v>0</v>
      </c>
      <c r="Q4" s="4">
        <f>O4+P4*($R$1/SUM($P$4:$P$66))</f>
        <v/>
      </c>
    </row>
    <row r="5" ht="14.25" customHeight="1">
      <c r="A5" s="3" t="inlineStr">
        <is>
          <t>Carrefour market</t>
        </is>
      </c>
      <c r="B5" s="4" t="n">
        <v>-40.27</v>
      </c>
      <c r="F5" s="3" t="inlineStr">
        <is>
          <t>x</t>
        </is>
      </c>
      <c r="G5" s="3" t="inlineStr">
        <is>
          <t>Louis</t>
        </is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>
        <f>IF(H5=0,$H$2,IF(H5=1,$I$2,IF(H5=2,$J$2,IF(H5=3,$K$2,IF(H5=4,$L$2,-99)))))+IF(I5=0,$H$2,IF(I5=1,$I$2,IF(I5=2,$J$2,IF(I5=3,$K$2,IF(I5=4,$L$2,-99)))))+IF(J5=0,$H$2,IF(J5=1,$I$2,IF(J5=2,$J$2,IF(J5=3,$K$2,IF(J5=4,$L$2,-99)))))+IF(K5=0,$H$2,IF(K5=1,$I$2,IF(K5=2,$J$2,IF(K5=3,$K$2,IF(K5=4,$L$2,-99)))))+IF(L5=0,$H$2,IF(L5=1,$I$2,IF(L5=2,$J$2,IF(L5=3,$K$2,IF(L5=4,$L$2,-99)))))+IF(M5=0,$H$2,IF(M5=1,$I$2,IF(M5=2,$J$2,IF(M5=3,$K$2,IF(M5=4,$L$2,-99)))))</f>
        <v/>
      </c>
      <c r="O5" s="4">
        <f>N5*((-1*$E$3)/(SUM($N$4:$N$38)))</f>
        <v/>
      </c>
      <c r="P5" s="3" t="n">
        <v>0</v>
      </c>
      <c r="Q5" s="4">
        <f>O5+P5*($R$1/SUM($P$4:$P$66))</f>
        <v/>
      </c>
    </row>
    <row r="6" ht="14.25" customHeight="1">
      <c r="A6" s="3" t="inlineStr">
        <is>
          <t>Carrefour market</t>
        </is>
      </c>
      <c r="B6" s="4" t="n">
        <v>-7.56</v>
      </c>
      <c r="F6" s="6" t="inlineStr">
        <is>
          <t>x</t>
        </is>
      </c>
      <c r="G6" s="3" t="inlineStr">
        <is>
          <t>Jorien</t>
        </is>
      </c>
      <c r="H6" s="3" t="n">
        <v>3</v>
      </c>
      <c r="I6" s="3" t="n">
        <v>3</v>
      </c>
      <c r="J6" s="3" t="n">
        <v>2</v>
      </c>
      <c r="K6" s="3" t="n">
        <v>2</v>
      </c>
      <c r="L6" s="3" t="n">
        <v>2</v>
      </c>
      <c r="M6" s="3" t="n">
        <v>0</v>
      </c>
      <c r="N6" s="3">
        <f>IF(H6=0,$H$2,IF(H6=1,$I$2,IF(H6=2,$J$2,IF(H6=3,$K$2,IF(H6=4,$L$2,-99)))))+IF(I6=0,$H$2,IF(I6=1,$I$2,IF(I6=2,$J$2,IF(I6=3,$K$2,IF(I6=4,$L$2,-99)))))+IF(J6=0,$H$2,IF(J6=1,$I$2,IF(J6=2,$J$2,IF(J6=3,$K$2,IF(J6=4,$L$2,-99)))))+IF(K6=0,$H$2,IF(K6=1,$I$2,IF(K6=2,$J$2,IF(K6=3,$K$2,IF(K6=4,$L$2,-99)))))+IF(L6=0,$H$2,IF(L6=1,$I$2,IF(L6=2,$J$2,IF(L6=3,$K$2,IF(L6=4,$L$2,-99)))))+IF(M6=0,$H$2,IF(M6=1,$I$2,IF(M6=2,$J$2,IF(M6=3,$K$2,IF(M6=4,$L$2,-99)))))</f>
        <v/>
      </c>
      <c r="O6" s="4">
        <f>N6*((-1*$E$3)/(SUM($N$4:$N$38)))</f>
        <v/>
      </c>
      <c r="P6" s="3" t="n">
        <v>1</v>
      </c>
      <c r="Q6" s="4">
        <f>O6+P6*($R$1/SUM($P$4:$P$66))</f>
        <v/>
      </c>
    </row>
    <row r="7" ht="14.25" customHeight="1">
      <c r="A7" s="3" t="inlineStr">
        <is>
          <t>Colruyt</t>
        </is>
      </c>
      <c r="B7" s="4" t="n">
        <v>-152.86</v>
      </c>
      <c r="F7" s="3" t="inlineStr">
        <is>
          <t>x</t>
        </is>
      </c>
      <c r="G7" s="3" t="inlineStr">
        <is>
          <t>Joke</t>
        </is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>
        <f>IF(H7=0,$H$2,IF(H7=1,$I$2,IF(H7=2,$J$2,IF(H7=3,$K$2,IF(H7=4,$L$2,-99)))))+IF(I7=0,$H$2,IF(I7=1,$I$2,IF(I7=2,$J$2,IF(I7=3,$K$2,IF(I7=4,$L$2,-99)))))+IF(J7=0,$H$2,IF(J7=1,$I$2,IF(J7=2,$J$2,IF(J7=3,$K$2,IF(J7=4,$L$2,-99)))))+IF(K7=0,$H$2,IF(K7=1,$I$2,IF(K7=2,$J$2,IF(K7=3,$K$2,IF(K7=4,$L$2,-99)))))+IF(L7=0,$H$2,IF(L7=1,$I$2,IF(L7=2,$J$2,IF(L7=3,$K$2,IF(L7=4,$L$2,-99)))))+IF(M7=0,$H$2,IF(M7=1,$I$2,IF(M7=2,$J$2,IF(M7=3,$K$2,IF(M7=4,$L$2,-99)))))</f>
        <v/>
      </c>
      <c r="O7" s="4">
        <f>N7*((-1*$E$3)/(SUM($N$4:$N$38)))</f>
        <v/>
      </c>
      <c r="P7" s="3" t="n">
        <v>1</v>
      </c>
      <c r="Q7" s="4">
        <f>O7+P7*($R$1/SUM($P$4:$P$66))</f>
        <v/>
      </c>
    </row>
    <row r="8" ht="14.25" customHeight="1">
      <c r="A8" s="3" t="inlineStr">
        <is>
          <t>Piet cocktails?</t>
        </is>
      </c>
      <c r="B8" s="4" t="n">
        <v>-79.15000000000001</v>
      </c>
      <c r="F8" s="3" t="inlineStr">
        <is>
          <t>x</t>
        </is>
      </c>
      <c r="G8" s="3" t="inlineStr">
        <is>
          <t>Bas</t>
        </is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>
        <f>IF(H8=0,$H$2,IF(H8=1,$I$2,IF(H8=2,$J$2,IF(H8=3,$K$2,IF(H8=4,$L$2,-99)))))+IF(I8=0,$H$2,IF(I8=1,$I$2,IF(I8=2,$J$2,IF(I8=3,$K$2,IF(I8=4,$L$2,-99)))))+IF(J8=0,$H$2,IF(J8=1,$I$2,IF(J8=2,$J$2,IF(J8=3,$K$2,IF(J8=4,$L$2,-99)))))+IF(K8=0,$H$2,IF(K8=1,$I$2,IF(K8=2,$J$2,IF(K8=3,$K$2,IF(K8=4,$L$2,-99)))))+IF(L8=0,$H$2,IF(L8=1,$I$2,IF(L8=2,$J$2,IF(L8=3,$K$2,IF(L8=4,$L$2,-99)))))+IF(M8=0,$H$2,IF(M8=1,$I$2,IF(M8=2,$J$2,IF(M8=3,$K$2,IF(M8=4,$L$2,-99)))))</f>
        <v/>
      </c>
      <c r="O8" s="4">
        <f>N8*((-1*$E$3)/(SUM($N$4:$N$38)))</f>
        <v/>
      </c>
      <c r="P8" s="3" t="n">
        <v>0</v>
      </c>
      <c r="Q8" s="4">
        <f>O8+P8*($R$1/SUM($P$4:$P$66))</f>
        <v/>
      </c>
    </row>
    <row r="9" ht="14.25" customHeight="1">
      <c r="A9" s="3" t="inlineStr">
        <is>
          <t>colruyt</t>
        </is>
      </c>
      <c r="B9" s="4" t="n">
        <v>-245.44</v>
      </c>
      <c r="F9" s="3" t="inlineStr">
        <is>
          <t>x</t>
        </is>
      </c>
      <c r="G9" s="3" t="inlineStr">
        <is>
          <t>Dannae</t>
        </is>
      </c>
      <c r="H9" s="3" t="n">
        <v>3</v>
      </c>
      <c r="I9" s="3" t="n">
        <v>3</v>
      </c>
      <c r="J9" s="3" t="n">
        <v>3</v>
      </c>
      <c r="K9" s="3" t="n">
        <v>3</v>
      </c>
      <c r="L9" s="3" t="n">
        <v>3</v>
      </c>
      <c r="M9" s="3" t="n">
        <v>3</v>
      </c>
      <c r="N9" s="3">
        <f>IF(H9=0,$H$2,IF(H9=1,$I$2,IF(H9=2,$J$2,IF(H9=3,$K$2,IF(H9=4,$L$2,-99)))))+IF(I9=0,$H$2,IF(I9=1,$I$2,IF(I9=2,$J$2,IF(I9=3,$K$2,IF(I9=4,$L$2,-99)))))+IF(J9=0,$H$2,IF(J9=1,$I$2,IF(J9=2,$J$2,IF(J9=3,$K$2,IF(J9=4,$L$2,-99)))))+IF(K9=0,$H$2,IF(K9=1,$I$2,IF(K9=2,$J$2,IF(K9=3,$K$2,IF(K9=4,$L$2,-99)))))+IF(L9=0,$H$2,IF(L9=1,$I$2,IF(L9=2,$J$2,IF(L9=3,$K$2,IF(L9=4,$L$2,-99)))))+IF(M9=0,$H$2,IF(M9=1,$I$2,IF(M9=2,$J$2,IF(M9=3,$K$2,IF(M9=4,$L$2,-99)))))</f>
        <v/>
      </c>
      <c r="O9" s="4">
        <f>N9*((-1*$E$3)/(SUM($N$4:$N$38)))</f>
        <v/>
      </c>
      <c r="P9" s="3" t="n">
        <v>0</v>
      </c>
      <c r="Q9" s="4">
        <f>O9+P9*($R$1/SUM($P$4:$P$66))</f>
        <v/>
      </c>
    </row>
    <row r="10" ht="14.25" customHeight="1">
      <c r="A10" s="3" t="inlineStr">
        <is>
          <t>Carrefour market</t>
        </is>
      </c>
      <c r="B10" s="4" t="n">
        <v>-3</v>
      </c>
      <c r="F10" s="3" t="inlineStr">
        <is>
          <t>x</t>
        </is>
      </c>
      <c r="G10" s="3" t="inlineStr">
        <is>
          <t>Moran</t>
        </is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>
        <f>IF(H10=0,$H$2,IF(H10=1,$I$2,IF(H10=2,$J$2,IF(H10=3,$K$2,IF(H10=4,$L$2,-99)))))+IF(I10=0,$H$2,IF(I10=1,$I$2,IF(I10=2,$J$2,IF(I10=3,$K$2,IF(I10=4,$L$2,-99)))))+IF(J10=0,$H$2,IF(J10=1,$I$2,IF(J10=2,$J$2,IF(J10=3,$K$2,IF(J10=4,$L$2,-99)))))+IF(K10=0,$H$2,IF(K10=1,$I$2,IF(K10=2,$J$2,IF(K10=3,$K$2,IF(K10=4,$L$2,-99)))))+IF(L10=0,$H$2,IF(L10=1,$I$2,IF(L10=2,$J$2,IF(L10=3,$K$2,IF(L10=4,$L$2,-99)))))+IF(M10=0,$H$2,IF(M10=1,$I$2,IF(M10=2,$J$2,IF(M10=3,$K$2,IF(M10=4,$L$2,-99)))))</f>
        <v/>
      </c>
      <c r="O10" s="4">
        <f>N10*((-1*$E$3)/(SUM($N$4:$N$38)))</f>
        <v/>
      </c>
      <c r="P10" s="3" t="n">
        <v>1</v>
      </c>
      <c r="Q10" s="4">
        <f>O10+P10*($R$1/SUM($P$4:$P$66))</f>
        <v/>
      </c>
    </row>
    <row r="11" ht="14.25" customHeight="1">
      <c r="A11" s="3" t="inlineStr">
        <is>
          <t>Colruyt</t>
        </is>
      </c>
      <c r="B11" s="4" t="n">
        <v>-35.26</v>
      </c>
      <c r="F11" s="3" t="inlineStr">
        <is>
          <t>x</t>
        </is>
      </c>
      <c r="G11" s="3" t="inlineStr">
        <is>
          <t>Youk</t>
        </is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>
        <f>IF(H11=0,$H$2,IF(H11=1,$I$2,IF(H11=2,$J$2,IF(H11=3,$K$2,IF(H11=4,$L$2,-99)))))+IF(I11=0,$H$2,IF(I11=1,$I$2,IF(I11=2,$J$2,IF(I11=3,$K$2,IF(I11=4,$L$2,-99)))))+IF(J11=0,$H$2,IF(J11=1,$I$2,IF(J11=2,$J$2,IF(J11=3,$K$2,IF(J11=4,$L$2,-99)))))+IF(K11=0,$H$2,IF(K11=1,$I$2,IF(K11=2,$J$2,IF(K11=3,$K$2,IF(K11=4,$L$2,-99)))))+IF(L11=0,$H$2,IF(L11=1,$I$2,IF(L11=2,$J$2,IF(L11=3,$K$2,IF(L11=4,$L$2,-99)))))+IF(M11=0,$H$2,IF(M11=1,$I$2,IF(M11=2,$J$2,IF(M11=3,$K$2,IF(M11=4,$L$2,-99)))))</f>
        <v/>
      </c>
      <c r="O11" s="4">
        <f>N11*((-1*$E$3)/(SUM($N$4:$N$38)))</f>
        <v/>
      </c>
      <c r="P11" s="3" t="n">
        <v>0</v>
      </c>
      <c r="Q11" s="4">
        <f>O11+P11*($R$1/SUM($P$4:$P$66))</f>
        <v/>
      </c>
    </row>
    <row r="12" ht="14.25" customHeight="1">
      <c r="A12" s="3" t="inlineStr">
        <is>
          <t>Colruyt</t>
        </is>
      </c>
      <c r="B12" s="4" t="n">
        <v>-76.56999999999999</v>
      </c>
      <c r="F12" s="3" t="inlineStr">
        <is>
          <t>x</t>
        </is>
      </c>
      <c r="G12" s="3" t="inlineStr">
        <is>
          <t>LukasDW</t>
        </is>
      </c>
      <c r="H12" s="3" t="n">
        <v>3</v>
      </c>
      <c r="I12" s="3" t="n">
        <v>3</v>
      </c>
      <c r="J12" s="3" t="n">
        <v>2</v>
      </c>
      <c r="K12" s="3" t="n">
        <v>0</v>
      </c>
      <c r="L12" s="3" t="n">
        <v>0</v>
      </c>
      <c r="M12" s="3" t="n">
        <v>0</v>
      </c>
      <c r="N12" s="3">
        <f>IF(H12=0,$H$2,IF(H12=1,$I$2,IF(H12=2,$J$2,IF(H12=3,$K$2,IF(H12=4,$L$2,-99)))))+IF(I12=0,$H$2,IF(I12=1,$I$2,IF(I12=2,$J$2,IF(I12=3,$K$2,IF(I12=4,$L$2,-99)))))+IF(J12=0,$H$2,IF(J12=1,$I$2,IF(J12=2,$J$2,IF(J12=3,$K$2,IF(J12=4,$L$2,-99)))))+IF(K12=0,$H$2,IF(K12=1,$I$2,IF(K12=2,$J$2,IF(K12=3,$K$2,IF(K12=4,$L$2,-99)))))+IF(L12=0,$H$2,IF(L12=1,$I$2,IF(L12=2,$J$2,IF(L12=3,$K$2,IF(L12=4,$L$2,-99)))))+IF(M12=0,$H$2,IF(M12=1,$I$2,IF(M12=2,$J$2,IF(M12=3,$K$2,IF(M12=4,$L$2,-99)))))</f>
        <v/>
      </c>
      <c r="O12" s="4">
        <f>N12*((-1*$E$3)/(SUM($N$4:$N$38)))</f>
        <v/>
      </c>
      <c r="P12" s="3" t="n">
        <v>0</v>
      </c>
      <c r="Q12" s="4">
        <f>O12+P12*($R$1/SUM($P$4:$P$66))</f>
        <v/>
      </c>
    </row>
    <row r="13" ht="14.25" customHeight="1">
      <c r="A13" s="3" t="inlineStr">
        <is>
          <t>Aldi</t>
        </is>
      </c>
      <c r="B13" s="4" t="n">
        <v>-36.34</v>
      </c>
      <c r="F13" s="3" t="inlineStr">
        <is>
          <t>x</t>
        </is>
      </c>
      <c r="G13" s="3" t="inlineStr">
        <is>
          <t>Senne</t>
        </is>
      </c>
      <c r="H13" s="3" t="n">
        <v>2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>
        <f>IF(H13=0,$H$2,IF(H13=1,$I$2,IF(H13=2,$J$2,IF(H13=3,$K$2,IF(H13=4,$L$2,-99)))))+IF(I13=0,$H$2,IF(I13=1,$I$2,IF(I13=2,$J$2,IF(I13=3,$K$2,IF(I13=4,$L$2,-99)))))+IF(J13=0,$H$2,IF(J13=1,$I$2,IF(J13=2,$J$2,IF(J13=3,$K$2,IF(J13=4,$L$2,-99)))))+IF(K13=0,$H$2,IF(K13=1,$I$2,IF(K13=2,$J$2,IF(K13=3,$K$2,IF(K13=4,$L$2,-99)))))+IF(L13=0,$H$2,IF(L13=1,$I$2,IF(L13=2,$J$2,IF(L13=3,$K$2,IF(L13=4,$L$2,-99)))))+IF(M13=0,$H$2,IF(M13=1,$I$2,IF(M13=2,$J$2,IF(M13=3,$K$2,IF(M13=4,$L$2,-99)))))</f>
        <v/>
      </c>
      <c r="O13" s="4">
        <f>N13*((-1*$E$3)/(SUM($N$4:$N$38)))</f>
        <v/>
      </c>
      <c r="P13" s="3" t="n">
        <v>1</v>
      </c>
      <c r="Q13" s="4">
        <f>O13+P13*($R$1/SUM($P$4:$P$66))</f>
        <v/>
      </c>
    </row>
    <row r="14" ht="14.25" customHeight="1">
      <c r="A14" s="3" t="inlineStr">
        <is>
          <t>Wout</t>
        </is>
      </c>
      <c r="B14" s="4" t="n">
        <v>61.16</v>
      </c>
      <c r="F14" s="6" t="inlineStr">
        <is>
          <t>x</t>
        </is>
      </c>
      <c r="G14" s="3" t="inlineStr">
        <is>
          <t>Pïet</t>
        </is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>
        <f>IF(H14=0,$H$2,IF(H14=1,$I$2,IF(H14=2,$J$2,IF(H14=3,$K$2,IF(H14=4,$L$2,-99)))))+IF(I14=0,$H$2,IF(I14=1,$I$2,IF(I14=2,$J$2,IF(I14=3,$K$2,IF(I14=4,$L$2,-99)))))+IF(J14=0,$H$2,IF(J14=1,$I$2,IF(J14=2,$J$2,IF(J14=3,$K$2,IF(J14=4,$L$2,-99)))))+IF(K14=0,$H$2,IF(K14=1,$I$2,IF(K14=2,$J$2,IF(K14=3,$K$2,IF(K14=4,$L$2,-99)))))+IF(L14=0,$H$2,IF(L14=1,$I$2,IF(L14=2,$J$2,IF(L14=3,$K$2,IF(L14=4,$L$2,-99)))))+IF(M14=0,$H$2,IF(M14=1,$I$2,IF(M14=2,$J$2,IF(M14=3,$K$2,IF(M14=4,$L$2,-99)))))</f>
        <v/>
      </c>
      <c r="O14" s="4">
        <f>N14*((-1*$E$3)/(SUM($N$4:$N$38)))</f>
        <v/>
      </c>
      <c r="P14" s="3" t="n">
        <v>0</v>
      </c>
      <c r="Q14" s="4">
        <f>O14+P14*($R$1/SUM($P$4:$P$66))</f>
        <v/>
      </c>
    </row>
    <row r="15" ht="14.25" customHeight="1">
      <c r="A15" s="3" t="inlineStr">
        <is>
          <t>JokeT</t>
        </is>
      </c>
      <c r="B15" s="4" t="n">
        <v>4.35</v>
      </c>
      <c r="F15" s="3" t="inlineStr">
        <is>
          <t>x</t>
        </is>
      </c>
      <c r="G15" s="3" t="inlineStr">
        <is>
          <t>Cedric</t>
        </is>
      </c>
      <c r="H15" s="3" t="n">
        <v>3</v>
      </c>
      <c r="I15" s="3" t="n">
        <v>3</v>
      </c>
      <c r="J15" s="3" t="n">
        <v>3</v>
      </c>
      <c r="K15" s="3" t="n">
        <v>1</v>
      </c>
      <c r="L15" s="3" t="n">
        <v>0</v>
      </c>
      <c r="M15" s="3" t="n">
        <v>0</v>
      </c>
      <c r="N15" s="3">
        <f>IF(H15=0,$H$2,IF(H15=1,$I$2,IF(H15=2,$J$2,IF(H15=3,$K$2,IF(H15=4,$L$2,-99)))))+IF(I15=0,$H$2,IF(I15=1,$I$2,IF(I15=2,$J$2,IF(I15=3,$K$2,IF(I15=4,$L$2,-99)))))+IF(J15=0,$H$2,IF(J15=1,$I$2,IF(J15=2,$J$2,IF(J15=3,$K$2,IF(J15=4,$L$2,-99)))))+IF(K15=0,$H$2,IF(K15=1,$I$2,IF(K15=2,$J$2,IF(K15=3,$K$2,IF(K15=4,$L$2,-99)))))+IF(L15=0,$H$2,IF(L15=1,$I$2,IF(L15=2,$J$2,IF(L15=3,$K$2,IF(L15=4,$L$2,-99)))))+IF(M15=0,$H$2,IF(M15=1,$I$2,IF(M15=2,$J$2,IF(M15=3,$K$2,IF(M15=4,$L$2,-99)))))</f>
        <v/>
      </c>
      <c r="O15" s="4">
        <f>N15*((-1*$E$3)/(SUM($N$4:$N$38)))</f>
        <v/>
      </c>
      <c r="P15" s="3" t="n">
        <v>0</v>
      </c>
      <c r="Q15" s="4">
        <f>O15+P15*($R$1/SUM($P$4:$P$66))</f>
        <v/>
      </c>
    </row>
    <row r="16" ht="14.25" customHeight="1">
      <c r="A16" s="3" t="inlineStr">
        <is>
          <t>Robbe</t>
        </is>
      </c>
      <c r="B16" s="4" t="n">
        <v>45.12</v>
      </c>
      <c r="F16" s="3" t="inlineStr">
        <is>
          <t>x</t>
        </is>
      </c>
      <c r="G16" s="3" t="inlineStr">
        <is>
          <t>Obe</t>
        </is>
      </c>
      <c r="H16" s="3" t="n">
        <v>0</v>
      </c>
      <c r="I16" s="3" t="n">
        <v>4</v>
      </c>
      <c r="J16" s="3" t="n">
        <v>1</v>
      </c>
      <c r="K16" s="3" t="n">
        <v>0</v>
      </c>
      <c r="L16" s="3" t="n">
        <v>0</v>
      </c>
      <c r="M16" s="3" t="n">
        <v>2</v>
      </c>
      <c r="N16" s="3">
        <f>IF(H16=0,$H$2,IF(H16=1,$I$2,IF(H16=2,$J$2,IF(H16=3,$K$2,IF(H16=4,$L$2,-99)))))+IF(I16=0,$H$2,IF(I16=1,$I$2,IF(I16=2,$J$2,IF(I16=3,$K$2,IF(I16=4,$L$2,-99)))))+IF(J16=0,$H$2,IF(J16=1,$I$2,IF(J16=2,$J$2,IF(J16=3,$K$2,IF(J16=4,$L$2,-99)))))+IF(K16=0,$H$2,IF(K16=1,$I$2,IF(K16=2,$J$2,IF(K16=3,$K$2,IF(K16=4,$L$2,-99)))))+IF(L16=0,$H$2,IF(L16=1,$I$2,IF(L16=2,$J$2,IF(L16=3,$K$2,IF(L16=4,$L$2,-99)))))+IF(M16=0,$H$2,IF(M16=1,$I$2,IF(M16=2,$J$2,IF(M16=3,$K$2,IF(M16=4,$L$2,-99)))))</f>
        <v/>
      </c>
      <c r="O16" s="4">
        <f>N16*((-1*$E$3)/(SUM($N$4:$N$38)))</f>
        <v/>
      </c>
      <c r="P16" s="3" t="n">
        <v>1</v>
      </c>
      <c r="Q16" s="4">
        <f>O16+P16*($R$1/SUM($P$4:$P$66))</f>
        <v/>
      </c>
    </row>
    <row r="17" ht="14.25" customHeight="1">
      <c r="A17" s="3" t="inlineStr">
        <is>
          <t>Schauni</t>
        </is>
      </c>
      <c r="B17" s="4" t="n">
        <v>4.35</v>
      </c>
      <c r="F17" s="3" t="inlineStr">
        <is>
          <t>x</t>
        </is>
      </c>
      <c r="G17" s="3" t="inlineStr">
        <is>
          <t>Saar</t>
        </is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>
        <f>IF(H17=0,$H$2,IF(H17=1,$I$2,IF(H17=2,$J$2,IF(H17=3,$K$2,IF(H17=4,$L$2,-99)))))+IF(I17=0,$H$2,IF(I17=1,$I$2,IF(I17=2,$J$2,IF(I17=3,$K$2,IF(I17=4,$L$2,-99)))))+IF(J17=0,$H$2,IF(J17=1,$I$2,IF(J17=2,$J$2,IF(J17=3,$K$2,IF(J17=4,$L$2,-99)))))+IF(K17=0,$H$2,IF(K17=1,$I$2,IF(K17=2,$J$2,IF(K17=3,$K$2,IF(K17=4,$L$2,-99)))))+IF(L17=0,$H$2,IF(L17=1,$I$2,IF(L17=2,$J$2,IF(L17=3,$K$2,IF(L17=4,$L$2,-99)))))+IF(M17=0,$H$2,IF(M17=1,$I$2,IF(M17=2,$J$2,IF(M17=3,$K$2,IF(M17=4,$L$2,-99)))))</f>
        <v/>
      </c>
      <c r="O17" s="4">
        <f>N17*((-1*$E$3)/(SUM($N$4:$N$38)))</f>
        <v/>
      </c>
      <c r="P17" s="3" t="n">
        <v>1</v>
      </c>
      <c r="Q17" s="4">
        <f>O17+P17*($R$1/SUM($P$4:$P$66))</f>
        <v/>
      </c>
    </row>
    <row r="18" ht="14.25" customHeight="1">
      <c r="A18" s="3" t="inlineStr">
        <is>
          <t>JokeW</t>
        </is>
      </c>
      <c r="B18" s="4" t="n">
        <v>65.5</v>
      </c>
      <c r="F18" s="3" t="inlineStr">
        <is>
          <t>x</t>
        </is>
      </c>
      <c r="G18" s="3" t="inlineStr">
        <is>
          <t>Merel</t>
        </is>
      </c>
      <c r="H18" s="3" t="n">
        <v>0</v>
      </c>
      <c r="I18" s="3" t="n">
        <v>0</v>
      </c>
      <c r="J18" s="3" t="n">
        <v>0</v>
      </c>
      <c r="K18" s="3" t="n">
        <v>4</v>
      </c>
      <c r="L18" s="3" t="n">
        <v>3</v>
      </c>
      <c r="M18" s="3" t="n">
        <v>3</v>
      </c>
      <c r="N18" s="3">
        <f>IF(H18=0,$H$2,IF(H18=1,$I$2,IF(H18=2,$J$2,IF(H18=3,$K$2,IF(H18=4,$L$2,-99)))))+IF(I18=0,$H$2,IF(I18=1,$I$2,IF(I18=2,$J$2,IF(I18=3,$K$2,IF(I18=4,$L$2,-99)))))+IF(J18=0,$H$2,IF(J18=1,$I$2,IF(J18=2,$J$2,IF(J18=3,$K$2,IF(J18=4,$L$2,-99)))))+IF(K18=0,$H$2,IF(K18=1,$I$2,IF(K18=2,$J$2,IF(K18=3,$K$2,IF(K18=4,$L$2,-99)))))+IF(L18=0,$H$2,IF(L18=1,$I$2,IF(L18=2,$J$2,IF(L18=3,$K$2,IF(L18=4,$L$2,-99)))))+IF(M18=0,$H$2,IF(M18=1,$I$2,IF(M18=2,$J$2,IF(M18=3,$K$2,IF(M18=4,$L$2,-99)))))</f>
        <v/>
      </c>
      <c r="O18" s="4">
        <f>N18*((-1*$E$3)/(SUM($N$4:$N$38)))</f>
        <v/>
      </c>
      <c r="P18" s="3" t="n">
        <v>1</v>
      </c>
      <c r="Q18" s="4">
        <f>O18+P18*($R$1/SUM($P$4:$P$66))</f>
        <v/>
      </c>
    </row>
    <row r="19" ht="14.25" customHeight="1">
      <c r="A19" s="3" t="inlineStr">
        <is>
          <t>Obe</t>
        </is>
      </c>
      <c r="B19" s="4" t="n">
        <v>53.27</v>
      </c>
      <c r="F19" s="3" t="inlineStr">
        <is>
          <t>x</t>
        </is>
      </c>
      <c r="G19" s="3" t="inlineStr">
        <is>
          <t>Patje</t>
        </is>
      </c>
      <c r="H19" s="3" t="n">
        <v>3</v>
      </c>
      <c r="I19" s="3" t="n">
        <v>3</v>
      </c>
      <c r="J19" s="3" t="n">
        <v>3</v>
      </c>
      <c r="K19" s="3" t="n">
        <v>3</v>
      </c>
      <c r="L19" s="3" t="n">
        <v>3</v>
      </c>
      <c r="M19" s="3" t="n">
        <v>3</v>
      </c>
      <c r="N19" s="3">
        <f>IF(H19=0,$H$2,IF(H19=1,$I$2,IF(H19=2,$J$2,IF(H19=3,$K$2,IF(H19=4,$L$2,-99)))))+IF(I19=0,$H$2,IF(I19=1,$I$2,IF(I19=2,$J$2,IF(I19=3,$K$2,IF(I19=4,$L$2,-99)))))+IF(J19=0,$H$2,IF(J19=1,$I$2,IF(J19=2,$J$2,IF(J19=3,$K$2,IF(J19=4,$L$2,-99)))))+IF(K19=0,$H$2,IF(K19=1,$I$2,IF(K19=2,$J$2,IF(K19=3,$K$2,IF(K19=4,$L$2,-99)))))+IF(L19=0,$H$2,IF(L19=1,$I$2,IF(L19=2,$J$2,IF(L19=3,$K$2,IF(L19=4,$L$2,-99)))))+IF(M19=0,$H$2,IF(M19=1,$I$2,IF(M19=2,$J$2,IF(M19=3,$K$2,IF(M19=4,$L$2,-99)))))</f>
        <v/>
      </c>
      <c r="O19" s="4">
        <f>N19*((-1*$E$3)/(SUM($N$4:$N$38)))</f>
        <v/>
      </c>
      <c r="P19" s="3" t="n">
        <v>1</v>
      </c>
      <c r="Q19" s="4">
        <f>O19+P19*($R$1/SUM($P$4:$P$66))</f>
        <v/>
      </c>
    </row>
    <row r="20" ht="14.25" customHeight="1">
      <c r="A20" s="3" t="inlineStr">
        <is>
          <t>Patje</t>
        </is>
      </c>
      <c r="B20" s="4" t="n">
        <v>4.35</v>
      </c>
      <c r="F20" s="3" t="inlineStr">
        <is>
          <t>x</t>
        </is>
      </c>
      <c r="G20" s="3" t="inlineStr">
        <is>
          <t>Luka</t>
        </is>
      </c>
      <c r="H20" s="3" t="n">
        <v>3</v>
      </c>
      <c r="I20" s="3" t="n">
        <v>3</v>
      </c>
      <c r="J20" s="3" t="n">
        <v>3</v>
      </c>
      <c r="K20" s="3" t="n">
        <v>3</v>
      </c>
      <c r="L20" s="3" t="n">
        <v>3</v>
      </c>
      <c r="M20" s="3" t="n">
        <v>1</v>
      </c>
      <c r="N20" s="3">
        <f>IF(H20=0,$H$2,IF(H20=1,$I$2,IF(H20=2,$J$2,IF(H20=3,$K$2,IF(H20=4,$L$2,-99)))))+IF(I20=0,$H$2,IF(I20=1,$I$2,IF(I20=2,$J$2,IF(I20=3,$K$2,IF(I20=4,$L$2,-99)))))+IF(J20=0,$H$2,IF(J20=1,$I$2,IF(J20=2,$J$2,IF(J20=3,$K$2,IF(J20=4,$L$2,-99)))))+IF(K20=0,$H$2,IF(K20=1,$I$2,IF(K20=2,$J$2,IF(K20=3,$K$2,IF(K20=4,$L$2,-99)))))+IF(L20=0,$H$2,IF(L20=1,$I$2,IF(L20=2,$J$2,IF(L20=3,$K$2,IF(L20=4,$L$2,-99)))))+IF(M20=0,$H$2,IF(M20=1,$I$2,IF(M20=2,$J$2,IF(M20=3,$K$2,IF(M20=4,$L$2,-99)))))</f>
        <v/>
      </c>
      <c r="O20" s="4">
        <f>N20*((-1*$E$3)/(SUM($N$4:$N$38)))</f>
        <v/>
      </c>
      <c r="P20" s="3" t="n">
        <v>0</v>
      </c>
      <c r="Q20" s="4">
        <f>O20+P20*($R$1/SUM($P$4:$P$66))</f>
        <v/>
      </c>
    </row>
    <row r="21" ht="15.75" customHeight="1">
      <c r="A21" s="3" t="inlineStr">
        <is>
          <t>Simon</t>
        </is>
      </c>
      <c r="B21" s="4" t="n">
        <v>65.5</v>
      </c>
      <c r="F21" s="3" t="inlineStr">
        <is>
          <t>x</t>
        </is>
      </c>
      <c r="G21" s="3" t="inlineStr">
        <is>
          <t>Nais</t>
        </is>
      </c>
      <c r="H21" s="3" t="n">
        <v>2</v>
      </c>
      <c r="I21" s="3" t="n">
        <v>2</v>
      </c>
      <c r="J21" s="3" t="n">
        <v>0</v>
      </c>
      <c r="K21" s="3" t="n">
        <v>0</v>
      </c>
      <c r="L21" s="3" t="n">
        <v>0</v>
      </c>
      <c r="M21" s="3" t="n">
        <v>0</v>
      </c>
      <c r="N21" s="3">
        <f>IF(H21=0,$H$2,IF(H21=1,$I$2,IF(H21=2,$J$2,IF(H21=3,$K$2,IF(H21=4,$L$2,-99)))))+IF(I21=0,$H$2,IF(I21=1,$I$2,IF(I21=2,$J$2,IF(I21=3,$K$2,IF(I21=4,$L$2,-99)))))+IF(J21=0,$H$2,IF(J21=1,$I$2,IF(J21=2,$J$2,IF(J21=3,$K$2,IF(J21=4,$L$2,-99)))))+IF(K21=0,$H$2,IF(K21=1,$I$2,IF(K21=2,$J$2,IF(K21=3,$K$2,IF(K21=4,$L$2,-99)))))+IF(L21=0,$H$2,IF(L21=1,$I$2,IF(L21=2,$J$2,IF(L21=3,$K$2,IF(L21=4,$L$2,-99)))))+IF(M21=0,$H$2,IF(M21=1,$I$2,IF(M21=2,$J$2,IF(M21=3,$K$2,IF(M21=4,$L$2,-99)))))</f>
        <v/>
      </c>
      <c r="O21" s="4">
        <f>N21*((-1*$E$3)/(SUM($N$4:$N$38)))</f>
        <v/>
      </c>
      <c r="P21" s="3" t="n">
        <v>1</v>
      </c>
      <c r="Q21" s="4">
        <f>O21+P21*($R$1/SUM($P$4:$P$66))</f>
        <v/>
      </c>
    </row>
    <row r="22" ht="15.75" customHeight="1">
      <c r="A22" s="3" t="inlineStr">
        <is>
          <t>Kato</t>
        </is>
      </c>
      <c r="B22" s="4" t="n">
        <v>10.46</v>
      </c>
      <c r="F22" s="3" t="inlineStr">
        <is>
          <t>x</t>
        </is>
      </c>
      <c r="G22" s="3" t="inlineStr">
        <is>
          <t>Robbe</t>
        </is>
      </c>
      <c r="H22" s="3" t="n">
        <v>2</v>
      </c>
      <c r="I22" s="3" t="n">
        <v>2</v>
      </c>
      <c r="J22" s="3" t="n">
        <v>1</v>
      </c>
      <c r="K22" s="3" t="n">
        <v>2</v>
      </c>
      <c r="L22" s="3" t="n">
        <v>2</v>
      </c>
      <c r="M22" s="3" t="n">
        <v>1</v>
      </c>
      <c r="N22" s="3">
        <f>IF(H22=0,$H$2,IF(H22=1,$I$2,IF(H22=2,$J$2,IF(H22=3,$K$2,IF(H22=4,$L$2,-99)))))+IF(I22=0,$H$2,IF(I22=1,$I$2,IF(I22=2,$J$2,IF(I22=3,$K$2,IF(I22=4,$L$2,-99)))))+IF(J22=0,$H$2,IF(J22=1,$I$2,IF(J22=2,$J$2,IF(J22=3,$K$2,IF(J22=4,$L$2,-99)))))+IF(K22=0,$H$2,IF(K22=1,$I$2,IF(K22=2,$J$2,IF(K22=3,$K$2,IF(K22=4,$L$2,-99)))))+IF(L22=0,$H$2,IF(L22=1,$I$2,IF(L22=2,$J$2,IF(L22=3,$K$2,IF(L22=4,$L$2,-99)))))+IF(M22=0,$H$2,IF(M22=1,$I$2,IF(M22=2,$J$2,IF(M22=3,$K$2,IF(M22=4,$L$2,-99)))))</f>
        <v/>
      </c>
      <c r="O22" s="4">
        <f>N22*((-1*$E$3)/(SUM($N$4:$N$38)))</f>
        <v/>
      </c>
      <c r="P22" s="3" t="n">
        <v>1</v>
      </c>
      <c r="Q22" s="4">
        <f>O22+P22*($R$1/SUM($P$4:$P$66))</f>
        <v/>
      </c>
    </row>
    <row r="23" ht="15.75" customHeight="1">
      <c r="A23" s="3" t="inlineStr">
        <is>
          <t>Rune</t>
        </is>
      </c>
      <c r="B23" s="4" t="n">
        <v>65.5</v>
      </c>
      <c r="F23" s="3" t="inlineStr">
        <is>
          <t>x</t>
        </is>
      </c>
      <c r="G23" s="3" t="inlineStr">
        <is>
          <t>Rune</t>
        </is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>
        <f>IF(H23=0,$H$2,IF(H23=1,$I$2,IF(H23=2,$J$2,IF(H23=3,$K$2,IF(H23=4,$L$2,-99)))))+IF(I23=0,$H$2,IF(I23=1,$I$2,IF(I23=2,$J$2,IF(I23=3,$K$2,IF(I23=4,$L$2,-99)))))+IF(J23=0,$H$2,IF(J23=1,$I$2,IF(J23=2,$J$2,IF(J23=3,$K$2,IF(J23=4,$L$2,-99)))))+IF(K23=0,$H$2,IF(K23=1,$I$2,IF(K23=2,$J$2,IF(K23=3,$K$2,IF(K23=4,$L$2,-99)))))+IF(L23=0,$H$2,IF(L23=1,$I$2,IF(L23=2,$J$2,IF(L23=3,$K$2,IF(L23=4,$L$2,-99)))))+IF(M23=0,$H$2,IF(M23=1,$I$2,IF(M23=2,$J$2,IF(M23=3,$K$2,IF(M23=4,$L$2,-99)))))</f>
        <v/>
      </c>
      <c r="O23" s="4">
        <f>N23*((-1*$E$3)/(SUM($N$4:$N$38)))</f>
        <v/>
      </c>
      <c r="P23" s="3" t="n">
        <v>1</v>
      </c>
      <c r="Q23" s="4">
        <f>O23+P23*($R$1/SUM($P$4:$P$66))</f>
        <v/>
      </c>
    </row>
    <row r="24" ht="15.75" customHeight="1">
      <c r="A24" s="3" t="inlineStr">
        <is>
          <t>Louka</t>
        </is>
      </c>
      <c r="B24" s="4" t="n">
        <v>32.9</v>
      </c>
      <c r="F24" s="3" t="inlineStr">
        <is>
          <t>x</t>
        </is>
      </c>
      <c r="G24" s="3" t="inlineStr">
        <is>
          <t>Reneke</t>
        </is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>
        <f>IF(H24=0,$H$2,IF(H24=1,$I$2,IF(H24=2,$J$2,IF(H24=3,$K$2,IF(H24=4,$L$2,-99)))))+IF(I24=0,$H$2,IF(I24=1,$I$2,IF(I24=2,$J$2,IF(I24=3,$K$2,IF(I24=4,$L$2,-99)))))+IF(J24=0,$H$2,IF(J24=1,$I$2,IF(J24=2,$J$2,IF(J24=3,$K$2,IF(J24=4,$L$2,-99)))))+IF(K24=0,$H$2,IF(K24=1,$I$2,IF(K24=2,$J$2,IF(K24=3,$K$2,IF(K24=4,$L$2,-99)))))+IF(L24=0,$H$2,IF(L24=1,$I$2,IF(L24=2,$J$2,IF(L24=3,$K$2,IF(L24=4,$L$2,-99)))))+IF(M24=0,$H$2,IF(M24=1,$I$2,IF(M24=2,$J$2,IF(M24=3,$K$2,IF(M24=4,$L$2,-99)))))</f>
        <v/>
      </c>
      <c r="O24" s="4">
        <f>N24*((-1*$E$3)/(SUM($N$4:$N$38)))</f>
        <v/>
      </c>
      <c r="P24" s="3" t="n">
        <v>0</v>
      </c>
      <c r="Q24" s="4">
        <f>O24+P24*($R$1/SUM($P$4:$P$66))</f>
        <v/>
      </c>
    </row>
    <row r="25" ht="15.75" customHeight="1">
      <c r="A25" s="3" t="inlineStr">
        <is>
          <t>Lukasdw</t>
        </is>
      </c>
      <c r="B25" s="4" t="n">
        <v>36.69</v>
      </c>
      <c r="F25" s="3" t="inlineStr">
        <is>
          <t>x</t>
        </is>
      </c>
      <c r="G25" s="3" t="inlineStr">
        <is>
          <t>Illias</t>
        </is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>
        <f>IF(H25=0,$H$2,IF(H25=1,$I$2,IF(H25=2,$J$2,IF(H25=3,$K$2,IF(H25=4,$L$2,-99)))))+IF(I25=0,$H$2,IF(I25=1,$I$2,IF(I25=2,$J$2,IF(I25=3,$K$2,IF(I25=4,$L$2,-99)))))+IF(J25=0,$H$2,IF(J25=1,$I$2,IF(J25=2,$J$2,IF(J25=3,$K$2,IF(J25=4,$L$2,-99)))))+IF(K25=0,$H$2,IF(K25=1,$I$2,IF(K25=2,$J$2,IF(K25=3,$K$2,IF(K25=4,$L$2,-99)))))+IF(L25=0,$H$2,IF(L25=1,$I$2,IF(L25=2,$J$2,IF(L25=3,$K$2,IF(L25=4,$L$2,-99)))))+IF(M25=0,$H$2,IF(M25=1,$I$2,IF(M25=2,$J$2,IF(M25=3,$K$2,IF(M25=4,$L$2,-99)))))</f>
        <v/>
      </c>
      <c r="O25" s="4">
        <f>N25*((-1*$E$3)/(SUM($N$4:$N$38)))</f>
        <v/>
      </c>
      <c r="P25" s="3" t="n">
        <v>1</v>
      </c>
      <c r="Q25" s="4">
        <f>O25+P25*($R$1/SUM($P$4:$P$66))</f>
        <v/>
      </c>
    </row>
    <row r="26" ht="15.75" customHeight="1">
      <c r="A26" s="3" t="inlineStr">
        <is>
          <t>Louis</t>
        </is>
      </c>
      <c r="B26" s="4" t="n">
        <v>61.16</v>
      </c>
      <c r="F26" s="3" t="inlineStr">
        <is>
          <t>x</t>
        </is>
      </c>
      <c r="G26" s="3" t="inlineStr">
        <is>
          <t>Wout</t>
        </is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>
        <f>IF(H26=0,$H$2,IF(H26=1,$I$2,IF(H26=2,$J$2,IF(H26=3,$K$2,IF(H26=4,$L$2,-99)))))+IF(I26=0,$H$2,IF(I26=1,$I$2,IF(I26=2,$J$2,IF(I26=3,$K$2,IF(I26=4,$L$2,-99)))))+IF(J26=0,$H$2,IF(J26=1,$I$2,IF(J26=2,$J$2,IF(J26=3,$K$2,IF(J26=4,$L$2,-99)))))+IF(K26=0,$H$2,IF(K26=1,$I$2,IF(K26=2,$J$2,IF(K26=3,$K$2,IF(K26=4,$L$2,-99)))))+IF(L26=0,$H$2,IF(L26=1,$I$2,IF(L26=2,$J$2,IF(L26=3,$K$2,IF(L26=4,$L$2,-99)))))+IF(M26=0,$H$2,IF(M26=1,$I$2,IF(M26=2,$J$2,IF(M26=3,$K$2,IF(M26=4,$L$2,-99)))))</f>
        <v/>
      </c>
      <c r="O26" s="4">
        <f>N26*((-1*$E$3)/(SUM($N$4:$N$38)))</f>
        <v/>
      </c>
      <c r="P26" s="3" t="n">
        <v>0</v>
      </c>
      <c r="Q26" s="4">
        <f>O26+P26*($R$1/SUM($P$4:$P$66))</f>
        <v/>
      </c>
    </row>
    <row r="27" ht="15.75" customHeight="1">
      <c r="A27" s="3" t="inlineStr">
        <is>
          <t>Nais</t>
        </is>
      </c>
      <c r="B27" s="4" t="n">
        <v>57.35</v>
      </c>
      <c r="F27" s="6" t="inlineStr">
        <is>
          <t>x</t>
        </is>
      </c>
      <c r="G27" s="3" t="inlineStr">
        <is>
          <t>Bente</t>
        </is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>
        <f>IF(H27=0,$H$2,IF(H27=1,$I$2,IF(H27=2,$J$2,IF(H27=3,$K$2,IF(H27=4,$L$2,-99)))))+IF(I27=0,$H$2,IF(I27=1,$I$2,IF(I27=2,$J$2,IF(I27=3,$K$2,IF(I27=4,$L$2,-99)))))+IF(J27=0,$H$2,IF(J27=1,$I$2,IF(J27=2,$J$2,IF(J27=3,$K$2,IF(J27=4,$L$2,-99)))))+IF(K27=0,$H$2,IF(K27=1,$I$2,IF(K27=2,$J$2,IF(K27=3,$K$2,IF(K27=4,$L$2,-99)))))+IF(L27=0,$H$2,IF(L27=1,$I$2,IF(L27=2,$J$2,IF(L27=3,$K$2,IF(L27=4,$L$2,-99)))))+IF(M27=0,$H$2,IF(M27=1,$I$2,IF(M27=2,$J$2,IF(M27=3,$K$2,IF(M27=4,$L$2,-99)))))</f>
        <v/>
      </c>
      <c r="O27" s="4">
        <f>N27*((-1*$E$3)/(SUM($N$4:$N$38)))</f>
        <v/>
      </c>
      <c r="P27" s="3" t="n">
        <v>0</v>
      </c>
      <c r="Q27" s="4">
        <f>O27+P27*($R$1/SUM($P$4:$P$66))</f>
        <v/>
      </c>
    </row>
    <row r="28" ht="15.75" customHeight="1">
      <c r="A28" s="3" t="inlineStr">
        <is>
          <t>reneke</t>
        </is>
      </c>
      <c r="B28" s="4" t="n">
        <v>61.16</v>
      </c>
      <c r="F28" s="3" t="inlineStr">
        <is>
          <t>x</t>
        </is>
      </c>
      <c r="G28" s="3" t="inlineStr">
        <is>
          <t>Arjen</t>
        </is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>
        <f>IF(H28=0,$H$2,IF(H28=1,$I$2,IF(H28=2,$J$2,IF(H28=3,$K$2,IF(H28=4,$L$2,-99)))))+IF(I28=0,$H$2,IF(I28=1,$I$2,IF(I28=2,$J$2,IF(I28=3,$K$2,IF(I28=4,$L$2,-99)))))+IF(J28=0,$H$2,IF(J28=1,$I$2,IF(J28=2,$J$2,IF(J28=3,$K$2,IF(J28=4,$L$2,-99)))))+IF(K28=0,$H$2,IF(K28=1,$I$2,IF(K28=2,$J$2,IF(K28=3,$K$2,IF(K28=4,$L$2,-99)))))+IF(L28=0,$H$2,IF(L28=1,$I$2,IF(L28=2,$J$2,IF(L28=3,$K$2,IF(L28=4,$L$2,-99)))))+IF(M28=0,$H$2,IF(M28=1,$I$2,IF(M28=2,$J$2,IF(M28=3,$K$2,IF(M28=4,$L$2,-99)))))</f>
        <v/>
      </c>
      <c r="O28" s="4">
        <f>N28*((-1*$E$3)/(SUM($N$4:$N$38)))</f>
        <v/>
      </c>
      <c r="P28" s="3" t="n">
        <v>1</v>
      </c>
      <c r="Q28" s="4">
        <f>O28+P28*($R$1/SUM($P$4:$P$66))</f>
        <v/>
      </c>
    </row>
    <row r="29" ht="15.75" customHeight="1">
      <c r="A29" s="3" t="inlineStr">
        <is>
          <t>Arjen</t>
        </is>
      </c>
      <c r="B29" s="4" t="n">
        <v>65.5</v>
      </c>
      <c r="F29" s="3" t="inlineStr">
        <is>
          <t>x</t>
        </is>
      </c>
      <c r="G29" s="3" t="inlineStr">
        <is>
          <t>Simon</t>
        </is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>
        <f>IF(H29=0,$H$2,IF(H29=1,$I$2,IF(H29=2,$J$2,IF(H29=3,$K$2,IF(H29=4,$L$2,-99)))))+IF(I29=0,$H$2,IF(I29=1,$I$2,IF(I29=2,$J$2,IF(I29=3,$K$2,IF(I29=4,$L$2,-99)))))+IF(J29=0,$H$2,IF(J29=1,$I$2,IF(J29=2,$J$2,IF(J29=3,$K$2,IF(J29=4,$L$2,-99)))))+IF(K29=0,$H$2,IF(K29=1,$I$2,IF(K29=2,$J$2,IF(K29=3,$K$2,IF(K29=4,$L$2,-99)))))+IF(L29=0,$H$2,IF(L29=1,$I$2,IF(L29=2,$J$2,IF(L29=3,$K$2,IF(L29=4,$L$2,-99)))))+IF(M29=0,$H$2,IF(M29=1,$I$2,IF(M29=2,$J$2,IF(M29=3,$K$2,IF(M29=4,$L$2,-99)))))</f>
        <v/>
      </c>
      <c r="O29" s="4">
        <f>N29*((-1*$E$3)/(SUM($N$4:$N$38)))</f>
        <v/>
      </c>
      <c r="P29" s="3" t="n">
        <v>1</v>
      </c>
      <c r="Q29" s="4">
        <f>O29+P29*($R$1/SUM($P$4:$P$66))</f>
        <v/>
      </c>
    </row>
    <row r="30" ht="15.75" customHeight="1">
      <c r="A30" s="3" t="inlineStr">
        <is>
          <t>Marthe</t>
        </is>
      </c>
      <c r="B30" s="4" t="n">
        <v>4.35</v>
      </c>
      <c r="F30" s="6" t="inlineStr">
        <is>
          <t>x</t>
        </is>
      </c>
      <c r="G30" s="3" t="inlineStr">
        <is>
          <t>Joas</t>
        </is>
      </c>
      <c r="H30" s="3" t="n">
        <v>3</v>
      </c>
      <c r="I30" s="3" t="n">
        <v>3</v>
      </c>
      <c r="J30" s="3" t="n">
        <v>3</v>
      </c>
      <c r="K30" s="3" t="n">
        <v>1</v>
      </c>
      <c r="L30" s="3" t="n">
        <v>0</v>
      </c>
      <c r="M30" s="3" t="n">
        <v>0</v>
      </c>
      <c r="N30" s="3">
        <f>IF(H30=0,$H$2,IF(H30=1,$I$2,IF(H30=2,$J$2,IF(H30=3,$K$2,IF(H30=4,$L$2,-99)))))+IF(I30=0,$H$2,IF(I30=1,$I$2,IF(I30=2,$J$2,IF(I30=3,$K$2,IF(I30=4,$L$2,-99)))))+IF(J30=0,$H$2,IF(J30=1,$I$2,IF(J30=2,$J$2,IF(J30=3,$K$2,IF(J30=4,$L$2,-99)))))+IF(K30=0,$H$2,IF(K30=1,$I$2,IF(K30=2,$J$2,IF(K30=3,$K$2,IF(K30=4,$L$2,-99)))))+IF(L30=0,$H$2,IF(L30=1,$I$2,IF(L30=2,$J$2,IF(L30=3,$K$2,IF(L30=4,$L$2,-99)))))+IF(M30=0,$H$2,IF(M30=1,$I$2,IF(M30=2,$J$2,IF(M30=3,$K$2,IF(M30=4,$L$2,-99)))))</f>
        <v/>
      </c>
      <c r="O30" s="4">
        <f>N30*((-1*$E$3)/(SUM($N$4:$N$38)))</f>
        <v/>
      </c>
      <c r="P30" s="3" t="n">
        <v>0</v>
      </c>
      <c r="Q30" s="4">
        <f>O30+P30*($R$1/SUM($P$4:$P$66))</f>
        <v/>
      </c>
    </row>
    <row r="31" ht="15.75" customHeight="1">
      <c r="A31" s="3" t="inlineStr">
        <is>
          <t>Trui</t>
        </is>
      </c>
      <c r="B31" s="4" t="n">
        <v>53</v>
      </c>
      <c r="F31" s="3" t="inlineStr">
        <is>
          <t>x</t>
        </is>
      </c>
      <c r="G31" s="3" t="inlineStr">
        <is>
          <t>LukasB</t>
        </is>
      </c>
      <c r="H31" s="3" t="n">
        <v>3</v>
      </c>
      <c r="I31" s="3" t="n">
        <v>2</v>
      </c>
      <c r="J31" s="3" t="n">
        <v>2</v>
      </c>
      <c r="K31" s="3" t="n">
        <v>2</v>
      </c>
      <c r="L31" s="3" t="n">
        <v>2</v>
      </c>
      <c r="M31" s="3" t="n">
        <v>0</v>
      </c>
      <c r="N31" s="3">
        <f>IF(H31=0,$H$2,IF(H31=1,$I$2,IF(H31=2,$J$2,IF(H31=3,$K$2,IF(H31=4,$L$2,-99)))))+IF(I31=0,$H$2,IF(I31=1,$I$2,IF(I31=2,$J$2,IF(I31=3,$K$2,IF(I31=4,$L$2,-99)))))+IF(J31=0,$H$2,IF(J31=1,$I$2,IF(J31=2,$J$2,IF(J31=3,$K$2,IF(J31=4,$L$2,-99)))))+IF(K31=0,$H$2,IF(K31=1,$I$2,IF(K31=2,$J$2,IF(K31=3,$K$2,IF(K31=4,$L$2,-99)))))+IF(L31=0,$H$2,IF(L31=1,$I$2,IF(L31=2,$J$2,IF(L31=3,$K$2,IF(L31=4,$L$2,-99)))))+IF(M31=0,$H$2,IF(M31=1,$I$2,IF(M31=2,$J$2,IF(M31=3,$K$2,IF(M31=4,$L$2,-99)))))</f>
        <v/>
      </c>
      <c r="O31" s="4">
        <f>N31*((-1*$E$3)/(SUM($N$4:$N$38)))</f>
        <v/>
      </c>
      <c r="P31" s="3" t="n">
        <v>0</v>
      </c>
      <c r="Q31" s="4">
        <f>O31+P31*($R$1/SUM($P$4:$P$66))</f>
        <v/>
      </c>
    </row>
    <row r="32" ht="15.75" customHeight="1">
      <c r="A32" s="3" t="inlineStr">
        <is>
          <t>Lies</t>
        </is>
      </c>
      <c r="B32" s="4" t="n">
        <v>4.35</v>
      </c>
      <c r="F32" s="6" t="inlineStr">
        <is>
          <t>x</t>
        </is>
      </c>
      <c r="G32" s="3" t="inlineStr">
        <is>
          <t>Lot</t>
        </is>
      </c>
      <c r="H32" s="3" t="n">
        <v>2</v>
      </c>
      <c r="I32" s="3" t="n">
        <v>2</v>
      </c>
      <c r="J32" s="3" t="n">
        <v>1</v>
      </c>
      <c r="K32" s="3" t="n">
        <v>2</v>
      </c>
      <c r="L32" s="3" t="n">
        <v>2</v>
      </c>
      <c r="M32" s="3" t="n">
        <v>0</v>
      </c>
      <c r="N32" s="3">
        <f>IF(H32=0,$H$2,IF(H32=1,$I$2,IF(H32=2,$J$2,IF(H32=3,$K$2,IF(H32=4,$L$2,-99)))))+IF(I32=0,$H$2,IF(I32=1,$I$2,IF(I32=2,$J$2,IF(I32=3,$K$2,IF(I32=4,$L$2,-99)))))+IF(J32=0,$H$2,IF(J32=1,$I$2,IF(J32=2,$J$2,IF(J32=3,$K$2,IF(J32=4,$L$2,-99)))))+IF(K32=0,$H$2,IF(K32=1,$I$2,IF(K32=2,$J$2,IF(K32=3,$K$2,IF(K32=4,$L$2,-99)))))+IF(L32=0,$H$2,IF(L32=1,$I$2,IF(L32=2,$J$2,IF(L32=3,$K$2,IF(L32=4,$L$2,-99)))))+IF(M32=0,$H$2,IF(M32=1,$I$2,IF(M32=2,$J$2,IF(M32=3,$K$2,IF(M32=4,$L$2,-99)))))</f>
        <v/>
      </c>
      <c r="O32" s="4">
        <f>N32*((-1*$E$3)/(SUM($N$4:$N$38)))</f>
        <v/>
      </c>
      <c r="P32" s="3" t="n">
        <v>1</v>
      </c>
      <c r="Q32" s="4">
        <f>O32+P32*($R$1/SUM($P$4:$P$66))</f>
        <v/>
      </c>
    </row>
    <row r="33" ht="15.75" customHeight="1">
      <c r="A33" s="3" t="inlineStr">
        <is>
          <t>Bas</t>
        </is>
      </c>
      <c r="B33" s="4" t="n">
        <v>61.16</v>
      </c>
      <c r="F33" s="3" t="inlineStr">
        <is>
          <t>x</t>
        </is>
      </c>
      <c r="G33" s="3" t="inlineStr">
        <is>
          <t>Louka</t>
        </is>
      </c>
      <c r="H33" s="3" t="n">
        <v>3</v>
      </c>
      <c r="I33" s="3" t="n">
        <v>3</v>
      </c>
      <c r="J33" s="3" t="n">
        <v>3</v>
      </c>
      <c r="K33" s="3" t="n">
        <v>1</v>
      </c>
      <c r="L33" s="3" t="n">
        <v>0</v>
      </c>
      <c r="M33" s="3" t="n">
        <v>0</v>
      </c>
      <c r="N33" s="3">
        <f>IF(H33=0,$H$2,IF(H33=1,$I$2,IF(H33=2,$J$2,IF(H33=3,$K$2,IF(H33=4,$L$2,-99)))))+IF(I33=0,$H$2,IF(I33=1,$I$2,IF(I33=2,$J$2,IF(I33=3,$K$2,IF(I33=4,$L$2,-99)))))+IF(J33=0,$H$2,IF(J33=1,$I$2,IF(J33=2,$J$2,IF(J33=3,$K$2,IF(J33=4,$L$2,-99)))))+IF(K33=0,$H$2,IF(K33=1,$I$2,IF(K33=2,$J$2,IF(K33=3,$K$2,IF(K33=4,$L$2,-99)))))+IF(L33=0,$H$2,IF(L33=1,$I$2,IF(L33=2,$J$2,IF(L33=3,$K$2,IF(L33=4,$L$2,-99)))))+IF(M33=0,$H$2,IF(M33=1,$I$2,IF(M33=2,$J$2,IF(M33=3,$K$2,IF(M33=4,$L$2,-99)))))</f>
        <v/>
      </c>
      <c r="O33" s="4">
        <f>N33*((-1*$E$3)/(SUM($N$4:$N$38)))</f>
        <v/>
      </c>
      <c r="P33" s="3" t="n">
        <v>1</v>
      </c>
      <c r="Q33" s="4">
        <f>O33+P33*($R$1/SUM($P$4:$P$66))</f>
        <v/>
      </c>
    </row>
    <row r="34" ht="15.75" customHeight="1">
      <c r="A34" s="3" t="inlineStr">
        <is>
          <t>Sien</t>
        </is>
      </c>
      <c r="B34" s="4" t="n">
        <v>65.5</v>
      </c>
      <c r="F34" s="3" t="inlineStr">
        <is>
          <t>x</t>
        </is>
      </c>
      <c r="G34" s="3" t="inlineStr">
        <is>
          <t>Kato</t>
        </is>
      </c>
      <c r="H34" s="3" t="n">
        <v>3</v>
      </c>
      <c r="I34" s="3" t="n">
        <v>3</v>
      </c>
      <c r="J34" s="3" t="n">
        <v>3</v>
      </c>
      <c r="K34" s="3" t="n">
        <v>3</v>
      </c>
      <c r="L34" s="3" t="n">
        <v>3</v>
      </c>
      <c r="M34" s="3" t="n">
        <v>2</v>
      </c>
      <c r="N34" s="3">
        <f>IF(H34=0,$H$2,IF(H34=1,$I$2,IF(H34=2,$J$2,IF(H34=3,$K$2,IF(H34=4,$L$2,-99)))))+IF(I34=0,$H$2,IF(I34=1,$I$2,IF(I34=2,$J$2,IF(I34=3,$K$2,IF(I34=4,$L$2,-99)))))+IF(J34=0,$H$2,IF(J34=1,$I$2,IF(J34=2,$J$2,IF(J34=3,$K$2,IF(J34=4,$L$2,-99)))))+IF(K34=0,$H$2,IF(K34=1,$I$2,IF(K34=2,$J$2,IF(K34=3,$K$2,IF(K34=4,$L$2,-99)))))+IF(L34=0,$H$2,IF(L34=1,$I$2,IF(L34=2,$J$2,IF(L34=3,$K$2,IF(L34=4,$L$2,-99)))))+IF(M34=0,$H$2,IF(M34=1,$I$2,IF(M34=2,$J$2,IF(M34=3,$K$2,IF(M34=4,$L$2,-99)))))</f>
        <v/>
      </c>
      <c r="O34" s="4">
        <f>N34*((-1*$E$3)/(SUM($N$4:$N$38)))</f>
        <v/>
      </c>
      <c r="P34" s="3" t="n">
        <v>1</v>
      </c>
      <c r="Q34" s="4">
        <f>O34+P34*($R$1/SUM($P$4:$P$66))</f>
        <v/>
      </c>
    </row>
    <row r="35" ht="15.75" customHeight="1">
      <c r="A35" s="3" t="inlineStr">
        <is>
          <t>Saar</t>
        </is>
      </c>
      <c r="B35" s="4" t="n">
        <v>65.5</v>
      </c>
      <c r="F35" s="3" t="inlineStr">
        <is>
          <t>x</t>
        </is>
      </c>
      <c r="G35" s="3" t="inlineStr">
        <is>
          <t>Sien</t>
        </is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>
        <f>IF(H35=0,$H$2,IF(H35=1,$I$2,IF(H35=2,$J$2,IF(H35=3,$K$2,IF(H35=4,$L$2,-99)))))+IF(I35=0,$H$2,IF(I35=1,$I$2,IF(I35=2,$J$2,IF(I35=3,$K$2,IF(I35=4,$L$2,-99)))))+IF(J35=0,$H$2,IF(J35=1,$I$2,IF(J35=2,$J$2,IF(J35=3,$K$2,IF(J35=4,$L$2,-99)))))+IF(K35=0,$H$2,IF(K35=1,$I$2,IF(K35=2,$J$2,IF(K35=3,$K$2,IF(K35=4,$L$2,-99)))))+IF(L35=0,$H$2,IF(L35=1,$I$2,IF(L35=2,$J$2,IF(L35=3,$K$2,IF(L35=4,$L$2,-99)))))+IF(M35=0,$H$2,IF(M35=1,$I$2,IF(M35=2,$J$2,IF(M35=3,$K$2,IF(M35=4,$L$2,-99)))))</f>
        <v/>
      </c>
      <c r="O35" s="4">
        <f>N35*((-1*$E$3)/(SUM($N$4:$N$38)))</f>
        <v/>
      </c>
      <c r="P35" s="3" t="n">
        <v>1</v>
      </c>
      <c r="Q35" s="4">
        <f>O35+P35*($R$1/SUM($P$4:$P$66))</f>
        <v/>
      </c>
    </row>
    <row r="36" ht="15.75" customHeight="1">
      <c r="A36" s="3" t="inlineStr">
        <is>
          <t>Tuur</t>
        </is>
      </c>
      <c r="B36" s="4" t="n">
        <v>61.16</v>
      </c>
      <c r="F36" s="3" t="inlineStr">
        <is>
          <t>x</t>
        </is>
      </c>
      <c r="G36" s="3" t="inlineStr">
        <is>
          <t>Tuur</t>
        </is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>
        <f>IF(H36=0,$H$2,IF(H36=1,$I$2,IF(H36=2,$J$2,IF(H36=3,$K$2,IF(H36=4,$L$2,-99)))))+IF(I36=0,$H$2,IF(I36=1,$I$2,IF(I36=2,$J$2,IF(I36=3,$K$2,IF(I36=4,$L$2,-99)))))+IF(J36=0,$H$2,IF(J36=1,$I$2,IF(J36=2,$J$2,IF(J36=3,$K$2,IF(J36=4,$L$2,-99)))))+IF(K36=0,$H$2,IF(K36=1,$I$2,IF(K36=2,$J$2,IF(K36=3,$K$2,IF(K36=4,$L$2,-99)))))+IF(L36=0,$H$2,IF(L36=1,$I$2,IF(L36=2,$J$2,IF(L36=3,$K$2,IF(L36=4,$L$2,-99)))))+IF(M36=0,$H$2,IF(M36=1,$I$2,IF(M36=2,$J$2,IF(M36=3,$K$2,IF(M36=4,$L$2,-99)))))</f>
        <v/>
      </c>
      <c r="O36" s="4">
        <f>N36*((-1*$E$3)/(SUM($N$4:$N$38)))</f>
        <v/>
      </c>
      <c r="P36" s="3" t="n">
        <v>0</v>
      </c>
      <c r="Q36" s="4">
        <f>O36+P36*($R$1/SUM($P$4:$P$66))</f>
        <v/>
      </c>
    </row>
    <row r="37" ht="15.75" customHeight="1">
      <c r="A37" s="3" t="inlineStr">
        <is>
          <t>LukasB</t>
        </is>
      </c>
      <c r="B37" s="4" t="n">
        <v>34.65</v>
      </c>
      <c r="F37" s="3" t="inlineStr">
        <is>
          <t>x</t>
        </is>
      </c>
      <c r="G37" s="3" t="inlineStr">
        <is>
          <t>Trui</t>
        </is>
      </c>
      <c r="H37" s="3" t="n">
        <v>2</v>
      </c>
      <c r="I37" s="3" t="n">
        <v>2</v>
      </c>
      <c r="J37" s="3" t="n">
        <v>0</v>
      </c>
      <c r="K37" s="3" t="n">
        <v>0</v>
      </c>
      <c r="L37" s="3" t="n">
        <v>0</v>
      </c>
      <c r="M37" s="3" t="n">
        <v>0</v>
      </c>
      <c r="N37" s="3">
        <f>IF(H37=0,$H$2,IF(H37=1,$I$2,IF(H37=2,$J$2,IF(H37=3,$K$2,IF(H37=4,$L$2,-99)))))+IF(I37=0,$H$2,IF(I37=1,$I$2,IF(I37=2,$J$2,IF(I37=3,$K$2,IF(I37=4,$L$2,-99)))))+IF(J37=0,$H$2,IF(J37=1,$I$2,IF(J37=2,$J$2,IF(J37=3,$K$2,IF(J37=4,$L$2,-99)))))+IF(K37=0,$H$2,IF(K37=1,$I$2,IF(K37=2,$J$2,IF(K37=3,$K$2,IF(K37=4,$L$2,-99)))))+IF(L37=0,$H$2,IF(L37=1,$I$2,IF(L37=2,$J$2,IF(L37=3,$K$2,IF(L37=4,$L$2,-99)))))+IF(M37=0,$H$2,IF(M37=1,$I$2,IF(M37=2,$J$2,IF(M37=3,$K$2,IF(M37=4,$L$2,-99)))))</f>
        <v/>
      </c>
      <c r="O37" s="4">
        <f>N37*((-1*$E$3)/(SUM($N$4:$N$38)))</f>
        <v/>
      </c>
      <c r="P37" s="3" t="n">
        <v>0</v>
      </c>
      <c r="Q37" s="4">
        <f>O37+P37*($R$1/SUM($P$4:$P$66))</f>
        <v/>
      </c>
    </row>
    <row r="38" ht="15.75" customHeight="1">
      <c r="A38" s="3" t="inlineStr">
        <is>
          <t>Cedric</t>
        </is>
      </c>
      <c r="B38" s="4" t="n">
        <v>28.54</v>
      </c>
      <c r="F38" s="6" t="inlineStr">
        <is>
          <t>x</t>
        </is>
      </c>
      <c r="G38" s="3" t="inlineStr">
        <is>
          <t>Sander</t>
        </is>
      </c>
      <c r="H38" s="3" t="n">
        <v>3</v>
      </c>
      <c r="I38" s="3" t="n">
        <v>3</v>
      </c>
      <c r="J38" s="3" t="n">
        <v>3</v>
      </c>
      <c r="K38" s="3" t="n">
        <v>2</v>
      </c>
      <c r="L38" s="3" t="n">
        <v>3</v>
      </c>
      <c r="M38" s="3" t="n">
        <v>3</v>
      </c>
      <c r="N38" s="3">
        <f>IF(H38=0,$H$2,IF(H38=1,$I$2,IF(H38=2,$J$2,IF(H38=3,$K$2,IF(H38=4,$L$2,-99)))))+IF(I38=0,$H$2,IF(I38=1,$I$2,IF(I38=2,$J$2,IF(I38=3,$K$2,IF(I38=4,$L$2,-99)))))+IF(J38=0,$H$2,IF(J38=1,$I$2,IF(J38=2,$J$2,IF(J38=3,$K$2,IF(J38=4,$L$2,-99)))))+IF(K38=0,$H$2,IF(K38=1,$I$2,IF(K38=2,$J$2,IF(K38=3,$K$2,IF(K38=4,$L$2,-99)))))+IF(L38=0,$H$2,IF(L38=1,$I$2,IF(L38=2,$J$2,IF(L38=3,$K$2,IF(L38=4,$L$2,-99)))))+IF(M38=0,$H$2,IF(M38=1,$I$2,IF(M38=2,$J$2,IF(M38=3,$K$2,IF(M38=4,$L$2,-99)))))</f>
        <v/>
      </c>
      <c r="O38" s="4">
        <f>N38*((-1*$E$3)/(SUM($N$4:$N$38)))</f>
        <v/>
      </c>
      <c r="P38" s="3" t="n">
        <v>0</v>
      </c>
      <c r="Q38" s="4">
        <f>O38+P38*($R$1/SUM($P$4:$P$66))</f>
        <v/>
      </c>
    </row>
    <row r="39" ht="15.75" customHeight="1">
      <c r="A39" s="3" t="inlineStr">
        <is>
          <t>Ilias</t>
        </is>
      </c>
      <c r="B39" s="4" t="n">
        <v>65.5</v>
      </c>
      <c r="O39" s="2">
        <f>SUM(O4:O38)</f>
        <v/>
      </c>
    </row>
    <row r="40" ht="15.75" customHeight="1">
      <c r="A40" s="3" t="inlineStr">
        <is>
          <t>Luka</t>
        </is>
      </c>
      <c r="B40" s="4" t="n">
        <v>8.15</v>
      </c>
      <c r="O40" s="14" t="inlineStr">
        <is>
          <t>Oudleiding</t>
        </is>
      </c>
      <c r="P40" s="15" t="n"/>
    </row>
    <row r="41" ht="15.75" customHeight="1">
      <c r="A41" s="3" t="inlineStr">
        <is>
          <t>Jelle Merel</t>
        </is>
      </c>
      <c r="B41" s="4" t="n">
        <v>100.16</v>
      </c>
    </row>
    <row r="42" ht="15.75" customHeight="1">
      <c r="A42" s="3" t="inlineStr">
        <is>
          <t>Moran</t>
        </is>
      </c>
      <c r="B42" s="4" t="n">
        <v>65.5</v>
      </c>
      <c r="N42" s="3" t="inlineStr">
        <is>
          <t>x</t>
        </is>
      </c>
      <c r="O42" s="3" t="inlineStr">
        <is>
          <t>Marthe</t>
        </is>
      </c>
      <c r="P42" s="3" t="n">
        <v>1</v>
      </c>
      <c r="Q42" s="16">
        <f>P42*($R$1/SUM($P$4:$P$66))</f>
        <v/>
      </c>
    </row>
    <row r="43" ht="15.75" customHeight="1">
      <c r="A43" s="3" t="inlineStr">
        <is>
          <t>Youk</t>
        </is>
      </c>
      <c r="B43" s="4" t="n">
        <v>61.16</v>
      </c>
      <c r="N43" s="3" t="inlineStr">
        <is>
          <t>x</t>
        </is>
      </c>
      <c r="O43" s="3" t="inlineStr">
        <is>
          <t>JokeT</t>
        </is>
      </c>
      <c r="P43" s="3" t="n">
        <v>1</v>
      </c>
      <c r="Q43" s="16">
        <f>P43*($R$1/SUM($P$4:$P$66))</f>
        <v/>
      </c>
    </row>
    <row r="44" ht="15.75" customHeight="1">
      <c r="A44" s="3" t="inlineStr">
        <is>
          <t>Senne</t>
        </is>
      </c>
      <c r="B44" s="4" t="n">
        <v>61.43</v>
      </c>
      <c r="N44" s="3" t="inlineStr">
        <is>
          <t>x</t>
        </is>
      </c>
      <c r="O44" s="3" t="inlineStr">
        <is>
          <t>Lies</t>
        </is>
      </c>
      <c r="P44" s="3" t="n">
        <v>1</v>
      </c>
      <c r="Q44" s="16">
        <f>P44*($R$1/SUM($P$4:$P$66))</f>
        <v/>
      </c>
    </row>
    <row r="45" ht="15.75" customHeight="1">
      <c r="A45" s="6" t="inlineStr">
        <is>
          <t>ILIAS MAMPAEY: NAFT HO</t>
        </is>
      </c>
      <c r="B45" s="13" t="n">
        <v>-20</v>
      </c>
      <c r="O45" s="3" t="inlineStr">
        <is>
          <t>Laure</t>
        </is>
      </c>
      <c r="P45" s="3" t="n">
        <v>1</v>
      </c>
      <c r="Q45" s="16">
        <f>P45*($R$1/SUM($P$4:$P$66))</f>
        <v/>
      </c>
    </row>
    <row r="46" ht="15.75" customHeight="1">
      <c r="A46" s="6" t="inlineStr">
        <is>
          <t>LAURE ONGHENA: NAFT HO</t>
        </is>
      </c>
      <c r="B46" s="13" t="n">
        <v>-15.65</v>
      </c>
      <c r="N46" s="3" t="inlineStr">
        <is>
          <t>x</t>
        </is>
      </c>
      <c r="O46" s="3" t="inlineStr">
        <is>
          <t>Schauni</t>
        </is>
      </c>
      <c r="P46" s="3" t="n">
        <v>1</v>
      </c>
      <c r="Q46" s="16">
        <f>P46*($R$1/SUM($P$4:$P$66))</f>
        <v/>
      </c>
    </row>
    <row r="47" ht="15.75" customHeight="1">
      <c r="A47" s="6" t="inlineStr">
        <is>
          <t>RINKE DE BO: NAFT HO</t>
        </is>
      </c>
      <c r="B47" s="13" t="n">
        <v>-15.65</v>
      </c>
    </row>
    <row r="48" ht="15.75" customHeight="1">
      <c r="A48" s="6" t="inlineStr">
        <is>
          <t>KATO SELIS: NAFT HO</t>
        </is>
      </c>
      <c r="B48" s="13" t="n">
        <v>-20</v>
      </c>
    </row>
    <row r="49" ht="15.75" customHeight="1">
      <c r="A49" s="6" t="inlineStr">
        <is>
          <t>MAMPAEY JOAS: LEEFWEEK</t>
        </is>
      </c>
      <c r="B49" s="13" t="n">
        <v>28.54</v>
      </c>
    </row>
    <row r="50" ht="15.75" customHeight="1">
      <c r="A50" s="6" t="inlineStr">
        <is>
          <t>BOEL SANDER: LEIDINGSWEEKEND + LEEFWEEK</t>
        </is>
      </c>
      <c r="B50" s="13" t="n">
        <v>12.47</v>
      </c>
    </row>
    <row r="51" ht="15.75" customHeight="1">
      <c r="A51" s="6" t="inlineStr">
        <is>
          <t>CONICKX JORIEN: LEEFWEEK SORRY XXX</t>
        </is>
      </c>
      <c r="B51" s="13" t="n">
        <v>32.89</v>
      </c>
    </row>
    <row r="52" ht="15.75" customHeight="1">
      <c r="A52" s="6" t="inlineStr">
        <is>
          <t>CORNELIS PIET: LEEFWEEK</t>
        </is>
      </c>
      <c r="B52" s="13" t="n">
        <v>61.16</v>
      </c>
    </row>
    <row r="53" ht="15.75" customHeight="1">
      <c r="A53" s="6" t="inlineStr">
        <is>
          <t>BENTE ROMBAUT: LEEFWEEK</t>
        </is>
      </c>
      <c r="B53" s="13" t="n">
        <v>61.16</v>
      </c>
    </row>
    <row r="54" ht="14.25" customHeight="1">
      <c r="A54" s="6" t="inlineStr">
        <is>
          <t>CORNELIS-VAN HAUTE: LOT CORNELIS LEEFWEEK</t>
        </is>
      </c>
      <c r="B54" s="13" t="n">
        <v>47.16</v>
      </c>
    </row>
    <row r="55" ht="15.75" customHeight="1">
      <c r="A55" t="inlineStr">
        <is>
          <t>VAN DEN BRANDEN-DE BOCK G &amp; W: Payconiq 258354bd8df2afb5a9c40b20 Scouts St.-Johannes     cb17d5d33caa-43ee-a74e-ffdf95db5306 BBQ 2023 - cb17d5d3-3caa-43ee-a74e-ffdf95db530</t>
        </is>
      </c>
      <c r="B55" s="4" t="inlineStr">
        <is>
          <t>98.75</t>
        </is>
      </c>
    </row>
    <row r="56" ht="15.75" customHeight="1">
      <c r="A56" t="inlineStr">
        <is>
          <t>VAN DEN BRANDEN-DE BOCK G &amp; W: Payconiq 258354bd8df2afb5a9c40b20 Scouts St.-Johannes     cb17d5d33caa-43ee-a74e-ffdf95db5306 BBQ 2023 - cb17d5d3-3caa-43ee-a74e-ffdf95db530</t>
        </is>
      </c>
      <c r="B56" s="4" t="inlineStr">
        <is>
          <t>98.75</t>
        </is>
      </c>
    </row>
    <row r="57" ht="15.75" customHeight="1">
      <c r="A57" t="inlineStr">
        <is>
          <t>VAN DUYSE - COONE: PAYCONIQ C04DC0102C3D504BC6E6D03C SCOUTS ST.-JOHANNES     F3F8CD845492-4651-B306-7DB0E9FA78F5 BRUNCH 2023 - F3F8CD84-5492-4651-B306-7DB0E9FA</t>
        </is>
      </c>
      <c r="B57" s="4" t="inlineStr">
        <is>
          <t>32</t>
        </is>
      </c>
    </row>
    <row r="58" ht="15.75" customHeight="1">
      <c r="A58" t="inlineStr">
        <is>
          <t>JOKE THYSSEN: PAYCONIQ BEA848752580A3AF9319E4AD SCOUTS ST.-JOHANNES     96EDF6C9A83D-4E64-BCFC-436DD365992B BBQ 2023 - 96EDF6C9-A83D-4E64-BCFC-436DD365992</t>
        </is>
      </c>
      <c r="B58" s="4" t="inlineStr">
        <is>
          <t>17.5</t>
        </is>
      </c>
    </row>
    <row r="59" ht="15.75" customHeight="1">
      <c r="A59" t="inlineStr">
        <is>
          <t>g: g</t>
        </is>
      </c>
      <c r="B59" s="4" t="inlineStr">
        <is>
          <t>-3.16</t>
        </is>
      </c>
    </row>
    <row r="60" ht="15.75" customHeight="1">
      <c r="A60" t="inlineStr">
        <is>
          <t>g: g</t>
        </is>
      </c>
      <c r="B60" s="4" t="inlineStr">
        <is>
          <t>-25.08</t>
        </is>
      </c>
    </row>
    <row r="61" ht="15.75" customHeight="1">
      <c r="A61" t="inlineStr">
        <is>
          <t>RAES NATHALIE: PAYCONIQ E0B4CA48CB4A9DF62F6BD3E4 SCOUTS ST.-JOHANNES     B0456B7C623D-4DD7-A2B5-53B0E8007234 BBQ 2023 - B0456B7C-623D-4DD7-A2B5-53B0E800723</t>
        </is>
      </c>
      <c r="B61" s="4" t="inlineStr">
        <is>
          <t>100.25</t>
        </is>
      </c>
    </row>
    <row r="62" ht="15.75" customHeight="1">
      <c r="A62" t="inlineStr">
        <is>
          <t>CLOET ARNE - OPGENHAFFEN SILKE: Payconiq cd93195bac02c479d619f153 Scouts St.-Johannes     5a2133647268-4d4b-a19c-916a9ac3adc1 BBQ 2023 - 5a213364-7268-4d4b-a19c-916a9ac3adc</t>
        </is>
      </c>
      <c r="B62" s="4" t="inlineStr">
        <is>
          <t>55.25</t>
        </is>
      </c>
    </row>
    <row r="63" ht="15.75" customHeight="1">
      <c r="A63" t="inlineStr">
        <is>
          <t>RAES NATHALIE: PAYCONIQ E0B4CA48CB4A9DF62F6BD3E4 SCOUTS ST.-JOHANNES     B0456B7C623D-4DD7-A2B5-53B0E8007234 BBQ 2023 - B0456B7C-623D-4DD7-A2B5-53B0E800723</t>
        </is>
      </c>
      <c r="B63" s="33" t="n">
        <v>100.25</v>
      </c>
    </row>
    <row r="64" ht="15.75" customHeight="1">
      <c r="A64" t="inlineStr">
        <is>
          <t>VYVEY - ALLEWEIRELDT: g</t>
        </is>
      </c>
      <c r="B64" s="33" t="n">
        <v>16</v>
      </c>
    </row>
    <row r="65" ht="15.75" customHeight="1">
      <c r="A65" t="inlineStr">
        <is>
          <t>g: g</t>
        </is>
      </c>
      <c r="B65" s="4" t="n">
        <v>-6.45</v>
      </c>
    </row>
    <row r="66" ht="15.75" customHeight="1">
      <c r="A66" t="inlineStr">
        <is>
          <t>g: g</t>
        </is>
      </c>
      <c r="B66" s="4" t="n">
        <v>-3.61</v>
      </c>
    </row>
    <row r="67" ht="15.75" customHeight="1">
      <c r="A67" t="inlineStr">
        <is>
          <t>DE CLERCQ AN: Payconiq 327b4a6ee8cfcd721647aad9 Scouts St.-Johannes     0fb14fe71462-4855-b78b-9ccdcf693fdd BBQ 2023 - 0fb14fe7-1462-4855-b78b-9ccdcf693fd</t>
        </is>
      </c>
      <c r="B67" s="4" t="n">
        <v>49.75</v>
      </c>
    </row>
    <row r="68" ht="15.75" customHeight="1">
      <c r="A68" t="inlineStr">
        <is>
          <t>VAN DUYSE GEERT: Payconiq a13f5876a3a916b7508bafd9 Scouts St.-Johannes     d33435f0ffd7-47e2-ad7d-58593ef61ab1 BBQ 2023 - d33435f0-ffd7-47e2-ad7d-58593ef61ab</t>
        </is>
      </c>
      <c r="B68" s="4" t="n">
        <v>60.75</v>
      </c>
    </row>
    <row r="69" ht="15.75" customHeight="1">
      <c r="A69" t="inlineStr">
        <is>
          <t>RAES NATHALIE: PAYCONIQ E0B4CA48CB4A9DF62F6BD3E4 SCOUTS ST.-JOHANNES     B0456B7C623D-4DD7-A2B5-53B0E8007234 BBQ 2023 - B0456B7C-623D-4DD7-A2B5-53B0E800723</t>
        </is>
      </c>
      <c r="B69" s="4" t="n">
        <v>100.25</v>
      </c>
    </row>
    <row r="70" ht="15.75" customHeight="1">
      <c r="B70" s="4" t="n"/>
    </row>
    <row r="71" ht="15.75" customHeight="1">
      <c r="B71" s="4" t="n"/>
    </row>
    <row r="72" ht="15.75" customHeight="1">
      <c r="B72" s="4" t="n"/>
    </row>
    <row r="73" ht="15.75" customHeight="1">
      <c r="B73" s="4" t="n"/>
    </row>
    <row r="74" ht="15.75" customHeight="1">
      <c r="B74" s="4" t="n"/>
    </row>
    <row r="75" ht="15.75" customHeight="1">
      <c r="B75" s="4" t="n"/>
    </row>
    <row r="76" ht="15.75" customHeight="1">
      <c r="B76" s="4" t="n"/>
    </row>
    <row r="77" ht="15.75" customHeight="1">
      <c r="B77" s="4" t="n"/>
    </row>
    <row r="78" ht="15.75" customHeight="1">
      <c r="B78" s="4" t="n"/>
    </row>
    <row r="79" ht="15.75" customHeight="1">
      <c r="B79" s="4" t="n"/>
    </row>
    <row r="80" ht="15.75" customHeight="1">
      <c r="B80" s="4" t="n"/>
    </row>
    <row r="81" ht="15.75" customHeight="1">
      <c r="B81" s="4" t="n"/>
    </row>
    <row r="82" ht="15.75" customHeight="1">
      <c r="B82" s="4" t="n"/>
    </row>
    <row r="83" ht="15.75" customHeight="1">
      <c r="B83" s="4" t="n"/>
    </row>
    <row r="84" ht="15.75" customHeight="1">
      <c r="B84" s="4" t="n"/>
    </row>
    <row r="85" ht="15.75" customHeight="1">
      <c r="B85" s="4" t="n"/>
    </row>
    <row r="86" ht="15.75" customHeight="1">
      <c r="B86" s="4" t="n"/>
    </row>
    <row r="87" ht="15.75" customHeight="1">
      <c r="B87" s="4" t="n"/>
    </row>
    <row r="88" ht="15.75" customHeight="1">
      <c r="B88" s="4" t="n"/>
    </row>
    <row r="89" ht="15.75" customHeight="1">
      <c r="B89" s="4" t="n"/>
    </row>
    <row r="90" ht="15.75" customHeight="1">
      <c r="B90" s="4" t="n"/>
    </row>
    <row r="91" ht="15.75" customHeight="1">
      <c r="B91" s="4" t="n"/>
    </row>
    <row r="92" ht="15.75" customHeight="1">
      <c r="B92" s="4" t="n"/>
    </row>
    <row r="93" ht="15.75" customHeight="1">
      <c r="B93" s="4" t="n"/>
    </row>
    <row r="94" ht="15.75" customHeight="1">
      <c r="B94" s="4" t="n"/>
    </row>
    <row r="95" ht="15.75" customHeight="1">
      <c r="B95" s="4" t="n"/>
    </row>
    <row r="96" ht="15.75" customHeight="1">
      <c r="B96" s="4" t="n"/>
    </row>
    <row r="97" ht="15.75" customHeight="1">
      <c r="B97" s="4" t="n"/>
    </row>
    <row r="98" ht="15.75" customHeight="1">
      <c r="B98" s="4" t="n"/>
    </row>
    <row r="99" ht="15.75" customHeight="1">
      <c r="B99" s="4" t="n"/>
    </row>
    <row r="100" ht="15.75" customHeight="1">
      <c r="B100" s="4" t="n"/>
    </row>
    <row r="101" ht="15.75" customHeight="1">
      <c r="B101" s="4" t="n"/>
    </row>
    <row r="102" ht="15.75" customHeight="1">
      <c r="B102" s="4" t="n"/>
    </row>
    <row r="103" ht="15.75" customHeight="1">
      <c r="B103" s="4" t="n"/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>
      <c r="B209" s="4" t="n"/>
    </row>
    <row r="210" ht="15.75" customHeight="1">
      <c r="B210" s="4" t="n"/>
    </row>
    <row r="211" ht="15.75" customHeight="1">
      <c r="B211" s="4" t="n"/>
    </row>
    <row r="212" ht="15.75" customHeight="1">
      <c r="B212" s="4" t="n"/>
    </row>
    <row r="213" ht="15.75" customHeight="1">
      <c r="B213" s="4" t="n"/>
    </row>
    <row r="214" ht="15.75" customHeight="1">
      <c r="B214" s="4" t="n"/>
    </row>
    <row r="215" ht="15.75" customHeight="1">
      <c r="B215" s="4" t="n"/>
    </row>
    <row r="216" ht="15.75" customHeight="1">
      <c r="B216" s="4" t="n"/>
    </row>
    <row r="217" ht="15.75" customHeight="1">
      <c r="B217" s="4" t="n"/>
    </row>
    <row r="218" ht="15.75" customHeight="1">
      <c r="B218" s="4" t="n"/>
    </row>
    <row r="219" ht="15.75" customHeight="1">
      <c r="B219" s="4" t="n"/>
    </row>
    <row r="220" ht="15.75" customHeight="1">
      <c r="B220" s="4" t="n"/>
    </row>
    <row r="221" ht="15.75" customHeight="1">
      <c r="B221" s="4" t="n"/>
    </row>
    <row r="222" ht="15.75" customHeight="1">
      <c r="B222" s="4" t="n"/>
    </row>
    <row r="223" ht="15.75" customHeight="1">
      <c r="B223" s="4" t="n"/>
    </row>
    <row r="224" ht="15.75" customHeight="1">
      <c r="B224" s="4" t="n"/>
    </row>
    <row r="225" ht="15.75" customHeight="1">
      <c r="B225" s="4" t="n"/>
    </row>
    <row r="226" ht="15.75" customHeight="1">
      <c r="B226" s="4" t="n"/>
    </row>
    <row r="227" ht="15.75" customHeight="1">
      <c r="B227" s="4" t="n"/>
    </row>
    <row r="228" ht="15.75" customHeight="1">
      <c r="B228" s="4" t="n"/>
    </row>
    <row r="229" ht="15.75" customHeight="1">
      <c r="B229" s="4" t="n"/>
    </row>
    <row r="230" ht="15.75" customHeight="1">
      <c r="B230" s="4" t="n"/>
    </row>
    <row r="231" ht="15.75" customHeight="1">
      <c r="B231" s="4" t="n"/>
    </row>
    <row r="232" ht="15.75" customHeight="1">
      <c r="B232" s="4" t="n"/>
    </row>
    <row r="233" ht="15.75" customHeight="1">
      <c r="B233" s="4" t="n"/>
    </row>
    <row r="234" ht="15.75" customHeight="1">
      <c r="B234" s="4" t="n"/>
    </row>
    <row r="235" ht="15.75" customHeight="1">
      <c r="B235" s="4" t="n"/>
    </row>
    <row r="236" ht="15.75" customHeight="1">
      <c r="B236" s="4" t="n"/>
    </row>
    <row r="237" ht="15.75" customHeight="1">
      <c r="B237" s="4" t="n"/>
    </row>
    <row r="238" ht="15.75" customHeight="1">
      <c r="B238" s="4" t="n"/>
    </row>
    <row r="239" ht="15.75" customHeight="1">
      <c r="B239" s="4" t="n"/>
    </row>
    <row r="240" ht="15.75" customHeight="1">
      <c r="B240" s="4" t="n"/>
    </row>
    <row r="241" ht="15.75" customHeight="1">
      <c r="B241" s="4" t="n"/>
    </row>
    <row r="242" ht="15.75" customHeight="1">
      <c r="B242" s="4" t="n"/>
    </row>
    <row r="243" ht="15.75" customHeight="1">
      <c r="B243" s="4" t="n"/>
    </row>
    <row r="244" ht="15.75" customHeight="1">
      <c r="B244" s="4" t="n"/>
    </row>
    <row r="245" ht="15.75" customHeight="1">
      <c r="B245" s="4" t="n"/>
    </row>
    <row r="246" ht="15.75" customHeight="1">
      <c r="B246" s="4" t="n"/>
    </row>
    <row r="247" ht="15.75" customHeight="1">
      <c r="B247" s="4" t="n"/>
    </row>
    <row r="248" ht="15.75" customHeight="1">
      <c r="B248" s="4" t="n"/>
    </row>
    <row r="249" ht="15.75" customHeight="1">
      <c r="B249" s="4" t="n"/>
    </row>
    <row r="250" ht="15.75" customHeight="1">
      <c r="B250" s="4" t="n"/>
    </row>
    <row r="251" ht="15.75" customHeight="1">
      <c r="B251" s="4" t="n"/>
    </row>
    <row r="252" ht="15.75" customHeight="1">
      <c r="B252" s="4" t="n"/>
    </row>
    <row r="253" ht="15.75" customHeight="1">
      <c r="B253" s="4" t="n"/>
    </row>
    <row r="254" ht="15.75" customHeight="1">
      <c r="B254" s="4" t="n"/>
    </row>
    <row r="255" ht="15.75" customHeight="1">
      <c r="A255" t="inlineStr">
        <is>
          <t>g: g</t>
        </is>
      </c>
      <c r="B255" t="inlineStr">
        <is>
          <t>-41.9</t>
        </is>
      </c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00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E3:F3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68"/>
  <sheetViews>
    <sheetView topLeftCell="A143" workbookViewId="0">
      <selection activeCell="A150" sqref="A150:XFD150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25" customWidth="1" min="4" max="4"/>
    <col width="23.140625" customWidth="1" min="5" max="5"/>
    <col width="8.7109375" customWidth="1" min="6" max="6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</row>
    <row r="2" ht="14.25" customHeight="1">
      <c r="A2" s="3" t="inlineStr">
        <is>
          <t>Hapje eerste groepsraad</t>
        </is>
      </c>
      <c r="B2" s="4" t="n">
        <v>-29.76</v>
      </c>
    </row>
    <row r="3" ht="14.25" customHeight="1">
      <c r="A3" s="3" t="inlineStr">
        <is>
          <t>Das Obe</t>
        </is>
      </c>
      <c r="B3" s="4" t="n">
        <v>8</v>
      </c>
      <c r="D3" s="1" t="inlineStr">
        <is>
          <t>Totaal</t>
        </is>
      </c>
      <c r="E3" s="2">
        <f>SUM((B:B))</f>
        <v/>
      </c>
    </row>
    <row r="4" ht="14.25" customHeight="1">
      <c r="A4" s="3" t="inlineStr">
        <is>
          <t>Tenten Jowokamp</t>
        </is>
      </c>
      <c r="B4" s="4" t="n">
        <v>-82.90000000000001</v>
      </c>
      <c r="D4" s="1" t="inlineStr">
        <is>
          <t>Code voor overschrijvingen</t>
        </is>
      </c>
      <c r="E4" s="11" t="inlineStr">
        <is>
          <t>ALL</t>
        </is>
      </c>
    </row>
    <row r="5" ht="14.25" customHeight="1">
      <c r="A5" s="3" t="inlineStr">
        <is>
          <t>Overgang middageten</t>
        </is>
      </c>
      <c r="B5" s="4" t="n">
        <v>-15.97</v>
      </c>
    </row>
    <row r="6" ht="14.25" customHeight="1">
      <c r="A6" s="3" t="inlineStr">
        <is>
          <t>Overgang middageten</t>
        </is>
      </c>
      <c r="B6" s="4" t="n">
        <v>-3.79</v>
      </c>
    </row>
    <row r="7" ht="14.25" customHeight="1">
      <c r="A7" s="3" t="inlineStr">
        <is>
          <t>Sjortouw</t>
        </is>
      </c>
      <c r="B7" s="4" t="n">
        <v>-72</v>
      </c>
    </row>
    <row r="8" ht="14.25" customHeight="1">
      <c r="A8" s="3" t="inlineStr">
        <is>
          <t>Aldi zeep overgang</t>
        </is>
      </c>
      <c r="B8" s="4" t="n">
        <v>-11.88</v>
      </c>
    </row>
    <row r="9" ht="14.25" customHeight="1">
      <c r="A9" s="3" t="inlineStr">
        <is>
          <t>Verf Sjorbalken</t>
        </is>
      </c>
      <c r="B9" s="4" t="n">
        <v>-233.45</v>
      </c>
    </row>
    <row r="10" ht="14.25" customHeight="1">
      <c r="A10" s="3" t="inlineStr">
        <is>
          <t>Alles reiniger</t>
        </is>
      </c>
      <c r="B10" s="4" t="n">
        <v>-2.04</v>
      </c>
    </row>
    <row r="11" ht="14.25" customHeight="1">
      <c r="A11" s="3" t="inlineStr">
        <is>
          <t>Vereffening start van het jaar givers</t>
        </is>
      </c>
      <c r="B11" s="4" t="n">
        <v>858.64</v>
      </c>
    </row>
    <row r="12" ht="14.25" customHeight="1">
      <c r="A12" s="3" t="inlineStr">
        <is>
          <t>Beamer kabels</t>
        </is>
      </c>
      <c r="B12" s="4" t="n">
        <v>-27.5</v>
      </c>
    </row>
    <row r="13" ht="14.25" customHeight="1">
      <c r="A13" s="3" t="inlineStr">
        <is>
          <t>Vereffening start van het jaar kapoenen</t>
        </is>
      </c>
      <c r="B13" s="4" t="n">
        <v>463.18</v>
      </c>
    </row>
    <row r="14" ht="14.25" customHeight="1">
      <c r="A14" s="3" t="inlineStr">
        <is>
          <t>Containerpark</t>
        </is>
      </c>
      <c r="B14" s="4" t="n">
        <v>-4.6</v>
      </c>
    </row>
    <row r="15" ht="14.25" customHeight="1">
      <c r="A15" s="3" t="inlineStr">
        <is>
          <t>mediaraven</t>
        </is>
      </c>
      <c r="B15" s="4" t="n">
        <v>-55</v>
      </c>
    </row>
    <row r="16" ht="14.25" customHeight="1">
      <c r="A16" s="3" t="inlineStr">
        <is>
          <t>Jaartekens</t>
        </is>
      </c>
      <c r="B16" s="4" t="n">
        <v>-123.2</v>
      </c>
    </row>
    <row r="17" ht="14.25" customHeight="1">
      <c r="A17" s="3" t="inlineStr">
        <is>
          <t>Kledij verkoop</t>
        </is>
      </c>
      <c r="B17" s="4" t="n">
        <v>427.98</v>
      </c>
    </row>
    <row r="18" ht="14.25" customHeight="1">
      <c r="A18" s="3" t="inlineStr">
        <is>
          <t>Waarborg de roeck?</t>
        </is>
      </c>
      <c r="B18" s="4" t="n">
        <v>750</v>
      </c>
    </row>
    <row r="19" ht="14.25" customHeight="1">
      <c r="A19" s="3" t="inlineStr">
        <is>
          <t>Payconiq kledij</t>
        </is>
      </c>
      <c r="B19" s="4" t="n">
        <v>94.2</v>
      </c>
    </row>
    <row r="20" ht="14.25" customHeight="1">
      <c r="A20" s="3" t="inlineStr">
        <is>
          <t>Vereffening</t>
        </is>
      </c>
      <c r="B20" s="4" t="n">
        <v>353.45</v>
      </c>
    </row>
    <row r="21" ht="15.75" customHeight="1">
      <c r="A21" s="3" t="inlineStr">
        <is>
          <t>Kledij payconiq</t>
        </is>
      </c>
      <c r="B21" s="4" t="n">
        <v>405</v>
      </c>
    </row>
    <row r="22" ht="15.75" customHeight="1">
      <c r="A22" s="3" t="inlineStr">
        <is>
          <t>Vereffening</t>
        </is>
      </c>
      <c r="B22" s="4" t="n">
        <v>466.53</v>
      </c>
    </row>
    <row r="23" ht="15.75" customHeight="1">
      <c r="A23" s="3" t="inlineStr">
        <is>
          <t>Payconiq</t>
        </is>
      </c>
      <c r="B23" s="4" t="n">
        <v>-0.01</v>
      </c>
    </row>
    <row r="24" ht="15.75" customHeight="1">
      <c r="A24" s="6" t="inlineStr">
        <is>
          <t>DE VET - WAUMAN: DE VET FERRE - 2DE HANDS TRUI EN 2 LABELS</t>
        </is>
      </c>
      <c r="B24" s="13" t="n">
        <v>11.2</v>
      </c>
    </row>
    <row r="25" ht="15.75" customHeight="1">
      <c r="A25" s="6" t="inlineStr">
        <is>
          <t xml:space="preserve">                                                                       : </t>
        </is>
      </c>
      <c r="B25" s="13" t="n">
        <v>-141.2</v>
      </c>
    </row>
    <row r="26" ht="15.75" customHeight="1">
      <c r="A26" s="6" t="inlineStr">
        <is>
          <t>Sumup Limited: SUMUP PID196668 PAYOUT 171022</t>
        </is>
      </c>
      <c r="B26" s="13" t="n">
        <v>413.94</v>
      </c>
    </row>
    <row r="27" ht="15.75" customHeight="1">
      <c r="A27" s="6" t="inlineStr">
        <is>
          <t>DE BOCK ARJEN: KLEDIJ</t>
        </is>
      </c>
      <c r="B27" s="13" t="n">
        <v>45</v>
      </c>
    </row>
    <row r="28" ht="15.75" customHeight="1">
      <c r="A28" s="6" t="inlineStr">
        <is>
          <t>DHR. JELLE DE GEEST: KLEDIJ</t>
        </is>
      </c>
      <c r="B28" s="13" t="n">
        <v>153.3</v>
      </c>
    </row>
    <row r="29" ht="15.75" customHeight="1">
      <c r="A29" s="6" t="inlineStr">
        <is>
          <t xml:space="preserve">                                                                       : </t>
        </is>
      </c>
      <c r="B29" s="13" t="n">
        <v>-31.6</v>
      </c>
    </row>
    <row r="30" ht="15.75" customHeight="1">
      <c r="A30" s="6" t="inlineStr">
        <is>
          <t xml:space="preserve">                                                                       : </t>
        </is>
      </c>
      <c r="B30" s="13" t="n">
        <v>-0.61</v>
      </c>
    </row>
    <row r="31" ht="15.75" customHeight="1">
      <c r="A31" s="6" t="inlineStr">
        <is>
          <t xml:space="preserve">GO CONNECT BV: </t>
        </is>
      </c>
      <c r="B31" s="13" t="n">
        <v>113.46</v>
      </c>
    </row>
    <row r="32" ht="15.75" customHeight="1">
      <c r="A32" s="6" t="inlineStr">
        <is>
          <t xml:space="preserve">SCOUTS ST-GILLIS-WAAS: </t>
        </is>
      </c>
      <c r="B32" s="13" t="n">
        <v>-1.5</v>
      </c>
    </row>
    <row r="33" ht="15.75" customHeight="1">
      <c r="A33" s="6" t="inlineStr">
        <is>
          <t>Bumperbal</t>
        </is>
      </c>
      <c r="B33" s="13" t="n">
        <v>-275</v>
      </c>
    </row>
    <row r="34" ht="15.75" customHeight="1">
      <c r="A34" s="6" t="inlineStr">
        <is>
          <t>THOMAS JASPER: SCOUTSDAS</t>
        </is>
      </c>
      <c r="B34" s="13" t="n">
        <v>8</v>
      </c>
    </row>
    <row r="35" ht="15.75" customHeight="1">
      <c r="A35" s="6" t="inlineStr">
        <is>
          <t>Schoutshuis: Ignace</t>
        </is>
      </c>
      <c r="B35" s="13" t="n">
        <v>-36.7</v>
      </c>
    </row>
    <row r="36" ht="15.75" customHeight="1">
      <c r="A36" s="6" t="inlineStr">
        <is>
          <t>GEM.BESTUUR ST-GILLIS-WAAS: SUBSIDIE JEUGD 2022</t>
        </is>
      </c>
      <c r="B36" s="13" t="n">
        <v>3802</v>
      </c>
    </row>
    <row r="37" ht="15.75" customHeight="1">
      <c r="A37" s="6" t="inlineStr">
        <is>
          <t>SCOUTS ST-GILLIS-WAAS: vereffening</t>
        </is>
      </c>
      <c r="B37" s="13" t="n">
        <v>180.17</v>
      </c>
    </row>
    <row r="38" ht="15.75" customHeight="1">
      <c r="A38" s="6" t="inlineStr">
        <is>
          <t>KBC: rekening kosten</t>
        </is>
      </c>
      <c r="B38" s="13" t="n">
        <v>-39</v>
      </c>
    </row>
    <row r="39" ht="15.75" customHeight="1">
      <c r="A39" s="6" t="inlineStr">
        <is>
          <t>PAYCONIQ INTERNATIONAL SASEGREGATIO N ACCOUNT: 20230119-63C9CB7C790AE04CC818FE2A-NONE-PQ-BULKRECON-634D68E2AC8193268A39F48E</t>
        </is>
      </c>
      <c r="B39" s="13" t="n">
        <v>0.01</v>
      </c>
    </row>
    <row r="40" ht="15.75" customHeight="1">
      <c r="A40" s="6" t="inlineStr">
        <is>
          <t>DHR. JELLE DE GEEST: PAYCONIQ 3B6115C9DB804D135B30DB94 SCOUTS ST.-JOHANNES</t>
        </is>
      </c>
      <c r="B40" s="13" t="n">
        <v>0.01</v>
      </c>
    </row>
    <row r="41" ht="15.75" customHeight="1">
      <c r="A41" s="6" t="inlineStr">
        <is>
          <t>WOUTERS: Voorschot kamp 23</t>
        </is>
      </c>
      <c r="B41" s="13" t="n">
        <v>-300</v>
      </c>
    </row>
    <row r="42" ht="15.75" customHeight="1">
      <c r="A42" s="6" t="inlineStr">
        <is>
          <t>SCOUTS ST-GILLIS-WAAS: lening voor kampprijs</t>
        </is>
      </c>
      <c r="B42" s="13" t="n">
        <v>-1100</v>
      </c>
    </row>
    <row r="43" ht="15.75" customHeight="1">
      <c r="A43" s="6" t="inlineStr">
        <is>
          <t>LOUIS VERCAUTEREN: zeep. sponsjes en vuilzakken</t>
        </is>
      </c>
      <c r="B43" s="13" t="n">
        <v>-5.83</v>
      </c>
    </row>
    <row r="44" ht="15.75" customHeight="1">
      <c r="A44" s="6" t="inlineStr">
        <is>
          <t>Jg-gi 2023: Scouts sint-johannes Bente Rombaut</t>
        </is>
      </c>
      <c r="B44" s="13" t="n">
        <v>-1600</v>
      </c>
    </row>
    <row r="45" ht="15.75" customHeight="1">
      <c r="A45" s="6" t="inlineStr">
        <is>
          <t>JOWO: Vereffeningen</t>
        </is>
      </c>
      <c r="B45" s="13" t="n">
        <v>-19.73</v>
      </c>
    </row>
    <row r="46" ht="15.75" customHeight="1">
      <c r="A46" s="6" t="inlineStr">
        <is>
          <t>LOUIS VERCAUTEREN: smosjes groepsraad</t>
        </is>
      </c>
      <c r="B46" s="13" t="n">
        <v>-73.77</v>
      </c>
    </row>
    <row r="47" ht="15.75" customHeight="1">
      <c r="A47" s="6" t="inlineStr">
        <is>
          <t>Payconiq: Payconiq</t>
        </is>
      </c>
      <c r="B47" s="13" t="n">
        <v>-0.06</v>
      </c>
    </row>
    <row r="48" ht="15.75" customHeight="1">
      <c r="A48" s="6" t="inlineStr">
        <is>
          <t>Payconiq: Payconiq</t>
        </is>
      </c>
      <c r="B48" s="13" t="n">
        <v>-0.07000000000000001</v>
      </c>
    </row>
    <row r="49" ht="15.75" customHeight="1">
      <c r="A49" s="6" t="inlineStr">
        <is>
          <t>Colruyt: Brunchboxen</t>
        </is>
      </c>
      <c r="B49" s="13" t="n">
        <v>-75.01000000000001</v>
      </c>
    </row>
    <row r="50" ht="15.75" customHeight="1">
      <c r="A50" s="6" t="inlineStr">
        <is>
          <t>Cash: Brunchboxen</t>
        </is>
      </c>
      <c r="B50" s="13" t="n">
        <v>-400</v>
      </c>
    </row>
    <row r="51" ht="15.75" customHeight="1">
      <c r="A51" s="6" t="inlineStr">
        <is>
          <t>Cash: Brunchboxen</t>
        </is>
      </c>
      <c r="B51" s="13" t="n">
        <v>-240</v>
      </c>
    </row>
    <row r="52" ht="15.75" customHeight="1">
      <c r="A52" s="6" t="inlineStr">
        <is>
          <t>Colruyt: Brunchboxen</t>
        </is>
      </c>
      <c r="B52" s="13" t="n">
        <v>-24.85</v>
      </c>
    </row>
    <row r="53" ht="15.75" customHeight="1">
      <c r="A53" s="6" t="inlineStr">
        <is>
          <t>Ava: Brunchboxen</t>
        </is>
      </c>
      <c r="B53" s="13" t="n">
        <v>-6.45</v>
      </c>
    </row>
    <row r="54" ht="15.75" customHeight="1">
      <c r="A54" s="6" t="inlineStr">
        <is>
          <t>CLOET-VAN DAM F &amp; H: Payconiq d2ab8d32a684ab7ae08783f8 Scouts St.-Johannes</t>
        </is>
      </c>
      <c r="B54" s="13" t="n">
        <v>30</v>
      </c>
    </row>
    <row r="55" ht="15.75" customHeight="1">
      <c r="A55" s="6" t="inlineStr">
        <is>
          <t>DE PAEP-GALLE M &amp; V: Payconiq 74606535a4d54c408010eb48 Scouts St.-Johannes</t>
        </is>
      </c>
      <c r="B55" s="13" t="n">
        <v>120</v>
      </c>
    </row>
    <row r="56" ht="15.75" customHeight="1">
      <c r="A56" s="6" t="inlineStr">
        <is>
          <t>SCOUTS ST-GILLIS-WAAS: Frisdrank</t>
        </is>
      </c>
      <c r="B56" s="13" t="n">
        <v>75.01000000000001</v>
      </c>
    </row>
    <row r="57" ht="15.75" customHeight="1">
      <c r="A57" s="6" t="inlineStr">
        <is>
          <t>SCOUTS ST-GILLIS-WAAS: Kosten brunchboxen</t>
        </is>
      </c>
      <c r="B57" s="13" t="n">
        <v>512.3</v>
      </c>
    </row>
    <row r="58" ht="15.75" customHeight="1">
      <c r="A58" s="6" t="inlineStr">
        <is>
          <t>Sumup Limited: SUMUP PID264048 PAYOUT 200323</t>
        </is>
      </c>
      <c r="B58" s="13" t="n">
        <v>552.36</v>
      </c>
    </row>
    <row r="59" ht="15.75" customHeight="1">
      <c r="A59" s="6" t="inlineStr">
        <is>
          <t>JOWO: Betalingen brunchboxen</t>
        </is>
      </c>
      <c r="B59" s="13" t="n">
        <v>-1214.66</v>
      </c>
    </row>
    <row r="60" ht="15.75" customHeight="1">
      <c r="A60" s="6" t="inlineStr">
        <is>
          <t>SCOUTS ST-GILLIS-WAAS: Foute berekening</t>
        </is>
      </c>
      <c r="B60" s="13" t="n">
        <v>662.3</v>
      </c>
    </row>
    <row r="61" ht="15.75" customHeight="1">
      <c r="A61" s="6" t="inlineStr">
        <is>
          <t>Bol: Groepskas upgrade</t>
        </is>
      </c>
      <c r="B61" s="13" t="n">
        <v>-9.949999999999999</v>
      </c>
    </row>
    <row r="62" ht="15.75" customHeight="1">
      <c r="A62" s="6" t="inlineStr">
        <is>
          <t>Bol: Groepskas upgrade</t>
        </is>
      </c>
      <c r="B62" s="13" t="n">
        <v>-49.95</v>
      </c>
    </row>
    <row r="63" ht="15.75" customHeight="1">
      <c r="A63" s="6" t="inlineStr">
        <is>
          <t>JONGGIVERS: Vuilzakken</t>
        </is>
      </c>
      <c r="B63" s="13" t="n">
        <v>-83.05</v>
      </c>
    </row>
    <row r="64" ht="15.75" customHeight="1">
      <c r="A64" s="6" t="inlineStr">
        <is>
          <t>DHR. JELLE DE GEEST: CASH</t>
        </is>
      </c>
      <c r="B64" s="13" t="n">
        <v>19.2</v>
      </c>
    </row>
    <row r="65" ht="15.75" customHeight="1">
      <c r="A65" s="6" t="inlineStr">
        <is>
          <t>Coolblue: Bluetooth ontvanger boxen</t>
        </is>
      </c>
      <c r="B65" s="13" t="n">
        <v>-43.99</v>
      </c>
    </row>
    <row r="66" ht="15.75" customHeight="1">
      <c r="A66" s="6" t="inlineStr">
        <is>
          <t>KabelShop: Kabels Boxen</t>
        </is>
      </c>
      <c r="B66" s="13" t="n">
        <v>-77.11</v>
      </c>
    </row>
    <row r="67" ht="15.75" customHeight="1">
      <c r="A67" s="6" t="inlineStr">
        <is>
          <t>NMBS - SNCB: Trein ticket ilias</t>
        </is>
      </c>
      <c r="B67" s="13" t="n">
        <v>-5</v>
      </c>
    </row>
    <row r="68" ht="15.75" customHeight="1">
      <c r="A68" s="6" t="inlineStr">
        <is>
          <t>De heer horeca: nieuw bestek</t>
        </is>
      </c>
      <c r="B68" s="13" t="n">
        <v>-250.47</v>
      </c>
    </row>
    <row r="69" ht="15.75" customHeight="1">
      <c r="A69" s="6" t="inlineStr">
        <is>
          <t>GO CONNECT BV: trooper</t>
        </is>
      </c>
      <c r="B69" s="13" t="n">
        <v>129.18</v>
      </c>
    </row>
    <row r="70" ht="15.75" customHeight="1">
      <c r="A70" s="6" t="inlineStr">
        <is>
          <t>DHR. JELLE DE GEEST: PAYCONIQ A99FA9610D68C1DE93DAD422 SCOUTS ST.-JOHANNES                                         TEST</t>
        </is>
      </c>
      <c r="B70" s="13" t="n">
        <v>0.01</v>
      </c>
    </row>
    <row r="71" ht="15.75" customHeight="1">
      <c r="A71" t="inlineStr">
        <is>
          <t>SCOUTS ST-GILLIS-WAAS: Cash storting</t>
        </is>
      </c>
      <c r="B71" s="27" t="n">
        <v>174.15</v>
      </c>
    </row>
    <row r="72" ht="15.75" customHeight="1">
      <c r="A72" t="inlineStr">
        <is>
          <t>JONGGIVERS: Storting prijs</t>
        </is>
      </c>
      <c r="B72" s="27" t="n">
        <v>-3.38</v>
      </c>
    </row>
    <row r="73" ht="15.75" customHeight="1">
      <c r="A73" t="inlineStr">
        <is>
          <t>GIVERS: Cash geld gevonden</t>
        </is>
      </c>
      <c r="B73" s="27" t="n">
        <v>-16.3</v>
      </c>
    </row>
    <row r="74" ht="15.75" customHeight="1">
      <c r="A74" t="inlineStr">
        <is>
          <t>BENTE ROMBAUT: kledij nieuwe givers</t>
        </is>
      </c>
      <c r="B74" s="27" t="n">
        <v>30</v>
      </c>
    </row>
    <row r="75" ht="15.75" customHeight="1">
      <c r="A75" t="inlineStr">
        <is>
          <t>Scouts en gidsen: Kampverzekering</t>
        </is>
      </c>
      <c r="B75" s="27" t="n">
        <v>-4</v>
      </c>
    </row>
    <row r="76" ht="15.75" customHeight="1">
      <c r="A76" t="inlineStr">
        <is>
          <t>BENTE ROMBAUT: kledij van Wubbe</t>
        </is>
      </c>
      <c r="B76" s="27" t="n">
        <v>2</v>
      </c>
    </row>
    <row r="77" ht="15.75" customHeight="1">
      <c r="A77" t="inlineStr">
        <is>
          <t>De Zwerver: Kaarten voor op kamp</t>
        </is>
      </c>
      <c r="B77" s="27" t="n">
        <v>-45.75</v>
      </c>
    </row>
    <row r="78" ht="15.75" customHeight="1">
      <c r="A78" t="inlineStr">
        <is>
          <t>SCHELFHOUT-JOOSTEN G &amp; C: Wouter Schelfhout 2 maal XL t shirt</t>
        </is>
      </c>
      <c r="B78" s="27" t="n">
        <v>20</v>
      </c>
    </row>
    <row r="79" ht="15.75" customHeight="1">
      <c r="A79" t="inlineStr">
        <is>
          <t>payconiq: kosten</t>
        </is>
      </c>
      <c r="B79" s="27" t="n">
        <v>-0.07000000000000001</v>
      </c>
    </row>
    <row r="80" ht="15.75" customHeight="1">
      <c r="A80" t="inlineStr">
        <is>
          <t>MAES RUNE: T-SHIRT TIBE (JONGGIVERS)</t>
        </is>
      </c>
      <c r="B80" s="27" t="n">
        <v>10</v>
      </c>
    </row>
    <row r="81" ht="15.75" customHeight="1">
      <c r="A81" t="inlineStr">
        <is>
          <t>TUUR WEEMAES: Kosten materiaal</t>
        </is>
      </c>
      <c r="B81" s="27" t="n">
        <v>-600</v>
      </c>
    </row>
    <row r="82" ht="15.75" customHeight="1">
      <c r="A82" t="inlineStr">
        <is>
          <t>LOUIS VERCAUTEREN: nieuwe tentpaal hopper</t>
        </is>
      </c>
      <c r="B82" s="27" t="n">
        <v>-42.95</v>
      </c>
    </row>
    <row r="83" ht="15.75" customHeight="1">
      <c r="A83" t="inlineStr">
        <is>
          <t>decathlon: vortex</t>
        </is>
      </c>
      <c r="B83" s="27" t="n">
        <v>-20</v>
      </c>
    </row>
    <row r="84" ht="15.75" customHeight="1">
      <c r="A84" t="inlineStr">
        <is>
          <t>SIEN DE BRABANDER: Zeep</t>
        </is>
      </c>
      <c r="B84" s="27" t="n">
        <v>-28.5</v>
      </c>
    </row>
    <row r="85" ht="15.75" customHeight="1">
      <c r="A85" t="inlineStr">
        <is>
          <t>DE ROECK: Waarborg scouts</t>
        </is>
      </c>
      <c r="B85" s="27" t="n">
        <v>-800</v>
      </c>
    </row>
    <row r="86" ht="15.75" customHeight="1">
      <c r="A86" t="inlineStr">
        <is>
          <t>JG-GI 2023: Sint johannes provision</t>
        </is>
      </c>
      <c r="B86" s="27" t="n">
        <v>-100</v>
      </c>
    </row>
    <row r="87" ht="15.75" customHeight="1">
      <c r="A87" t="inlineStr">
        <is>
          <t>DE BOCK ARJEN: Trui maat M</t>
        </is>
      </c>
      <c r="B87" s="27" t="n">
        <v>25</v>
      </c>
    </row>
    <row r="88" ht="15.75" customHeight="1">
      <c r="A88" t="inlineStr">
        <is>
          <t>JORIEN CONICKX: Eco zeep en afwasmiddel</t>
        </is>
      </c>
      <c r="B88" s="27" t="n">
        <v>-49.8</v>
      </c>
    </row>
    <row r="89" ht="15.75" customHeight="1">
      <c r="A89" t="inlineStr">
        <is>
          <t>Kapoenenkamp 2024: Voorschot Kapoenenkamp 2024</t>
        </is>
      </c>
      <c r="B89" s="27" t="n">
        <v>-282.5</v>
      </c>
    </row>
    <row r="90" ht="15.75" customHeight="1">
      <c r="A90" t="inlineStr">
        <is>
          <t>Payconiq: Payconiq fee</t>
        </is>
      </c>
      <c r="B90" s="27" t="n">
        <v>-3.56</v>
      </c>
    </row>
    <row r="91" ht="15.75" customHeight="1">
      <c r="A91" t="inlineStr">
        <is>
          <t>Colruyt: colruyt</t>
        </is>
      </c>
      <c r="B91" s="27" t="n">
        <v>-28.3</v>
      </c>
    </row>
    <row r="92" ht="15.75" customHeight="1">
      <c r="A92" t="inlineStr">
        <is>
          <t>SCOUTS ST-GILLIS-WAAS: Colruyt</t>
        </is>
      </c>
      <c r="B92" s="27" t="n">
        <v>28.3</v>
      </c>
    </row>
    <row r="93" ht="15.75" customHeight="1">
      <c r="A93" t="inlineStr">
        <is>
          <t>action: action</t>
        </is>
      </c>
      <c r="B93" s="27" t="n">
        <v>-25.96</v>
      </c>
    </row>
    <row r="94" ht="15.75" customHeight="1">
      <c r="A94" t="inlineStr">
        <is>
          <t>hubo: hubo</t>
        </is>
      </c>
      <c r="B94" s="27" t="n">
        <v>-1.89</v>
      </c>
    </row>
    <row r="95" ht="15.75" customHeight="1">
      <c r="A95" t="inlineStr">
        <is>
          <t>action: action</t>
        </is>
      </c>
      <c r="B95" s="27" t="n">
        <v>-4.79</v>
      </c>
    </row>
    <row r="96" ht="15.75" customHeight="1">
      <c r="A96" t="inlineStr">
        <is>
          <t>intermarché: intermarché</t>
        </is>
      </c>
      <c r="B96" s="27" t="n">
        <v>-6.69</v>
      </c>
    </row>
    <row r="97" ht="15.75" customHeight="1">
      <c r="A97" t="inlineStr">
        <is>
          <t>hema: hema</t>
        </is>
      </c>
      <c r="B97" s="27" t="n">
        <v>-6.4</v>
      </c>
    </row>
    <row r="98" ht="15.75" customHeight="1">
      <c r="A98" t="inlineStr">
        <is>
          <t>SCOUTS ST-GILLIS-WAAS: Terugbetaling jg koopjes</t>
        </is>
      </c>
      <c r="B98" s="27" t="n">
        <v>45.73</v>
      </c>
    </row>
    <row r="99" ht="15.75" customHeight="1">
      <c r="A99" t="inlineStr">
        <is>
          <t>spar: spar</t>
        </is>
      </c>
      <c r="B99" s="27" t="n">
        <v>-16.78</v>
      </c>
    </row>
    <row r="100" ht="15.75" customHeight="1">
      <c r="A100" t="inlineStr">
        <is>
          <t>Ardennes aventures: kayak+paintball givers</t>
        </is>
      </c>
      <c r="B100" s="27" t="n">
        <v>-251</v>
      </c>
    </row>
    <row r="101" ht="15.75" customHeight="1">
      <c r="A101" t="inlineStr">
        <is>
          <t>SCOUTS ST-GILLIS-WAAS: Paintball terugbetaling</t>
        </is>
      </c>
      <c r="B101" s="27" t="n">
        <v>251</v>
      </c>
    </row>
    <row r="102" ht="15.75" customHeight="1">
      <c r="A102" t="inlineStr">
        <is>
          <t>colruyt: colruyt givers</t>
        </is>
      </c>
      <c r="B102" s="27" t="n">
        <v>-252.99</v>
      </c>
    </row>
    <row r="103" ht="15.75" customHeight="1">
      <c r="A103" t="inlineStr">
        <is>
          <t>intermarché: intermarché</t>
        </is>
      </c>
      <c r="B103" s="27" t="n">
        <v>-17.73</v>
      </c>
    </row>
    <row r="104" ht="15.75" customHeight="1">
      <c r="A104" t="inlineStr">
        <is>
          <t>SCOUTS ST-GILLIS-WAAS: Terugbetaling winkel givers</t>
        </is>
      </c>
      <c r="B104" s="27" t="n">
        <v>270.72</v>
      </c>
    </row>
    <row r="105" ht="15.75" customHeight="1">
      <c r="A105" t="inlineStr">
        <is>
          <t>SCOUTS ST-GILLIS-WAAS: Spar</t>
        </is>
      </c>
      <c r="B105" s="27" t="n">
        <v>16.78</v>
      </c>
    </row>
    <row r="106" ht="15.75" customHeight="1">
      <c r="A106" t="inlineStr">
        <is>
          <t>Krantenwinkel: gasfles givers</t>
        </is>
      </c>
      <c r="B106" s="27" t="n">
        <v>-29.65</v>
      </c>
    </row>
    <row r="107" ht="15.75" customHeight="1">
      <c r="A107" t="inlineStr">
        <is>
          <t>spar: spar</t>
        </is>
      </c>
      <c r="B107" s="27" t="n">
        <v>-67.31999999999999</v>
      </c>
    </row>
    <row r="108" ht="15.75" customHeight="1">
      <c r="A108" t="inlineStr">
        <is>
          <t>krantenwinkel: gasfles givers</t>
        </is>
      </c>
      <c r="B108" s="27" t="n">
        <v>-29.65</v>
      </c>
    </row>
    <row r="109" ht="15.75" customHeight="1">
      <c r="A109" t="inlineStr">
        <is>
          <t>spar: spar</t>
        </is>
      </c>
      <c r="B109" s="27" t="n">
        <v>-15</v>
      </c>
    </row>
    <row r="110" ht="15.75" customHeight="1">
      <c r="A110" t="inlineStr">
        <is>
          <t>spar: spar</t>
        </is>
      </c>
      <c r="B110" s="27" t="n">
        <v>-9.65</v>
      </c>
    </row>
    <row r="111" ht="15.75" customHeight="1">
      <c r="A111" t="inlineStr">
        <is>
          <t>SCOUTS ST-GILLIS-WAAS: Spar + 2 keer gas</t>
        </is>
      </c>
      <c r="B111" s="27" t="n">
        <v>151.27</v>
      </c>
    </row>
    <row r="112" ht="15.75" customHeight="1">
      <c r="A112" t="inlineStr">
        <is>
          <t>Vzw Oud Scouts Hofstade: Scouts Sint-johannes 1-12juli 2024</t>
        </is>
      </c>
      <c r="B112" s="27" t="n">
        <v>-400</v>
      </c>
    </row>
    <row r="113" ht="15.75" customHeight="1">
      <c r="A113" t="inlineStr">
        <is>
          <t>Fast copy: posters braderij</t>
        </is>
      </c>
      <c r="B113" s="27" t="n">
        <v>-29.65</v>
      </c>
    </row>
    <row r="114" ht="15.75" customHeight="1">
      <c r="A114" t="inlineStr">
        <is>
          <t>Frituur: frieten braderij</t>
        </is>
      </c>
      <c r="B114" s="27" t="n">
        <v>-31.5</v>
      </c>
    </row>
    <row r="115" ht="15.75" customHeight="1">
      <c r="A115" t="inlineStr">
        <is>
          <t>LUKAS DE WREE: fotos afdrukken braderij</t>
        </is>
      </c>
      <c r="B115" s="27" t="n">
        <v>-21.32</v>
      </c>
    </row>
    <row r="116" ht="15.75" customHeight="1">
      <c r="A116" t="inlineStr">
        <is>
          <t>Stamhoofd: webshops</t>
        </is>
      </c>
      <c r="B116" s="27" t="n">
        <v>-71.39</v>
      </c>
    </row>
    <row r="117" ht="15.75" customHeight="1">
      <c r="A117" t="inlineStr">
        <is>
          <t>LOUIS VERCAUTEREN: lollys velcro en geplastificeerde affiche braderij</t>
        </is>
      </c>
      <c r="B117" s="27" t="n">
        <v>-20</v>
      </c>
    </row>
    <row r="118" ht="15.75" customHeight="1">
      <c r="A118" t="inlineStr">
        <is>
          <t>LOUIS VERCAUTEREN: wieletje en schimmelproduct douche van kuisdag uit Hubo</t>
        </is>
      </c>
      <c r="B118" s="27" t="n">
        <v>-13.6</v>
      </c>
    </row>
    <row r="119" ht="15.75" customHeight="1">
      <c r="A119" t="inlineStr">
        <is>
          <t>frieten: braderij</t>
        </is>
      </c>
      <c r="B119" s="27" t="n">
        <v>2.7</v>
      </c>
    </row>
    <row r="120" ht="15.75" customHeight="1">
      <c r="A120" t="inlineStr">
        <is>
          <t>foto's braderij: kruidvat</t>
        </is>
      </c>
      <c r="B120" s="27" t="n">
        <v>-3.9</v>
      </c>
    </row>
    <row r="121" ht="15.75" customHeight="1">
      <c r="A121" t="inlineStr">
        <is>
          <t>DE WILDE MORAN: frieten braderij</t>
        </is>
      </c>
      <c r="B121" s="27" t="n">
        <v>2.7</v>
      </c>
    </row>
    <row r="122" ht="15.75" customHeight="1">
      <c r="A122" t="inlineStr">
        <is>
          <t>VERCAUTEREN LOUIS: CURRYWORST SPECIAL BRADERIJ</t>
        </is>
      </c>
      <c r="B122" s="27" t="n">
        <v>2.7</v>
      </c>
    </row>
    <row r="123" ht="15.75" customHeight="1">
      <c r="A123" t="inlineStr">
        <is>
          <t>DHR. JELLE DE GEEST: frieten braderij</t>
        </is>
      </c>
      <c r="B123" s="27" t="n">
        <v>8.300000000000001</v>
      </c>
    </row>
    <row r="124" ht="15.75" customHeight="1">
      <c r="A124" t="inlineStr">
        <is>
          <t>DHR. SIMON VAN DE VOORDE: SNACKS BRADERIJ</t>
        </is>
      </c>
      <c r="B124" s="27" t="n">
        <v>4</v>
      </c>
    </row>
    <row r="125" ht="15.75" customHeight="1">
      <c r="A125" t="inlineStr">
        <is>
          <t>carrefour: broodjes braderij</t>
        </is>
      </c>
      <c r="B125" s="27" t="n">
        <v>-16.31</v>
      </c>
    </row>
    <row r="126" ht="15.75" customHeight="1">
      <c r="A126" t="inlineStr">
        <is>
          <t>MEDIARAVEN: website</t>
        </is>
      </c>
      <c r="B126" s="27" t="n">
        <v>-65</v>
      </c>
    </row>
    <row r="127" ht="15.75" customHeight="1">
      <c r="A127" t="inlineStr">
        <is>
          <t>STEENSSENS LUKA: VIANDEL SPECIAAL</t>
        </is>
      </c>
      <c r="B127" s="27" t="n">
        <v>3.3</v>
      </c>
    </row>
    <row r="128">
      <c r="A128" t="inlineStr">
        <is>
          <t>SCOUTS ST-GILLIS-WAAS: Payconiq 4be56ed69b52b5f9253a8faf Scouts St.-Johannes     134f3516db49-435f-beb0-fe7c511f2bff BBQ 2023 - 134f3516-db49-435f-beb0-fe7c511f2bf</t>
        </is>
      </c>
      <c r="B128" s="28" t="n">
        <v>3</v>
      </c>
    </row>
    <row r="129" ht="15.75" customHeight="1">
      <c r="A129" t="inlineStr">
        <is>
          <t>VAN LANDEGHEM TINE: Payconiq 5e54b8c0d4bb48264022c0bd Scouts St.-Johannes</t>
        </is>
      </c>
      <c r="B129" s="27" t="n">
        <v>30</v>
      </c>
    </row>
    <row r="130" ht="15.75" customHeight="1">
      <c r="A130" t="inlineStr">
        <is>
          <t>VOLLEMAN RENS: Payconiq 05b93f9cce60a546e6110817 Scouts St.-Johannes</t>
        </is>
      </c>
      <c r="B130" s="27" t="n">
        <v>15</v>
      </c>
    </row>
    <row r="131" ht="15.75" customHeight="1">
      <c r="A131" t="inlineStr">
        <is>
          <t>HEYNINCK USCHI: Payconiq 82923a9797e8f689fa511803 Scouts St.-Johannes</t>
        </is>
      </c>
      <c r="B131" s="27" t="n">
        <v>12</v>
      </c>
    </row>
    <row r="132" ht="15.75" customHeight="1">
      <c r="A132" t="inlineStr">
        <is>
          <t>VAN LANDEGHEM JOKE: Payconiq 1de8a2d06a4a83f84ba02767 Scouts St.-Johannes                                         KVF</t>
        </is>
      </c>
      <c r="B132" s="27" t="n">
        <v>30</v>
      </c>
    </row>
    <row r="133" ht="15.75" customHeight="1">
      <c r="A133" t="inlineStr">
        <is>
          <t>HEYNINCK USCHI: Payconiq d4b8cc39df3610fa90a4ecc3 Scouts St.-Johannes</t>
        </is>
      </c>
      <c r="B133" s="27" t="n">
        <v>15</v>
      </c>
    </row>
    <row r="134" ht="15.75" customHeight="1">
      <c r="A134" t="inlineStr">
        <is>
          <t>OST LIESL: PAYCONIQ D1B12E0940C115CD6397F73D SCOUTS ST.-JOHANNES</t>
        </is>
      </c>
      <c r="B134" s="27" t="n">
        <v>12</v>
      </c>
    </row>
    <row r="135" ht="15.75" customHeight="1">
      <c r="A135" t="inlineStr">
        <is>
          <t>OST LIESL: PAYCONIQ 1F8D3767499E7A56896E69A5 SCOUTS ST.-JOHANNES</t>
        </is>
      </c>
      <c r="B135" s="27" t="n">
        <v>12</v>
      </c>
    </row>
    <row r="136" ht="15.75" customHeight="1">
      <c r="A136" t="inlineStr">
        <is>
          <t>BANCONTACT PAYCONIQCOMPANY NVSEGREG ATED ACCOUNT: PAYCONIQ E69C6E81AB0E3270A34CB719 SCOUTS ST.-JOHANNES</t>
        </is>
      </c>
      <c r="B136" s="27" t="n">
        <v>6</v>
      </c>
    </row>
    <row r="137" ht="15.75" customHeight="1">
      <c r="A137" t="inlineStr">
        <is>
          <t>BANCONTACT PAYCONIQCOMPANY NVSEGREG ATED ACCOUNT: PAYCONIQ 2DEF8672767B33B6019B941F SCOUTS ST.-JOHANNES</t>
        </is>
      </c>
      <c r="B137" s="27" t="n">
        <v>30</v>
      </c>
    </row>
    <row r="138" ht="15.75" customHeight="1">
      <c r="A138" t="inlineStr">
        <is>
          <t>Sumup Limited: SUMUP PID336649 PAYOUT 140823</t>
        </is>
      </c>
      <c r="B138" s="27" t="n">
        <v>2621.59</v>
      </c>
    </row>
    <row r="139" ht="15.75" customHeight="1">
      <c r="A139" t="inlineStr">
        <is>
          <t>VEREECKEN FIEN: PAYCONIQ 77DA7AEAD3B8A93FE7A6FFA0 SCOUTS ST.-JOHANNES</t>
        </is>
      </c>
      <c r="B139" s="27" t="n">
        <v>45</v>
      </c>
    </row>
    <row r="140" ht="15.75" customHeight="1">
      <c r="A140" t="inlineStr">
        <is>
          <t>SERTYN JO: PAYCONIQ AE872219239BA8B4B76477F6 SCOUTS ST.-JOHANNES</t>
        </is>
      </c>
      <c r="B140" s="27" t="n">
        <v>57</v>
      </c>
    </row>
    <row r="141" ht="15.75" customHeight="1">
      <c r="A141" t="inlineStr">
        <is>
          <t>BUYS STIJN: PAYCONIQ 908E8DC25D792B5BD33F502D SCOUTS ST.-JOHANNES</t>
        </is>
      </c>
      <c r="B141" s="27" t="n">
        <v>45</v>
      </c>
    </row>
    <row r="142" ht="15.75" customHeight="1">
      <c r="A142" t="inlineStr">
        <is>
          <t>MOL ELINE: PAYCONIQ 8B86907BEC5833BD9C154387 SCOUTS ST.-JOHANNES</t>
        </is>
      </c>
      <c r="B142" s="27" t="n">
        <v>45</v>
      </c>
    </row>
    <row r="143" ht="15.75" customHeight="1">
      <c r="A143" t="inlineStr">
        <is>
          <t>SCOUTS ST-GILLIS-WAAS: Waarborg wouterkamp 2023</t>
        </is>
      </c>
      <c r="B143" s="27" t="n">
        <v>300</v>
      </c>
    </row>
    <row r="144" ht="15.75" customHeight="1">
      <c r="A144" t="inlineStr">
        <is>
          <t>Sumup Limited: SUMUP PID337212 PAYOUT 150823</t>
        </is>
      </c>
      <c r="B144" s="27" t="n">
        <v>691.41</v>
      </c>
    </row>
    <row r="145" ht="15.75" customHeight="1">
      <c r="A145" t="inlineStr">
        <is>
          <t>JIN: Kampvuur festival</t>
        </is>
      </c>
      <c r="B145" s="27" t="n">
        <v>-500</v>
      </c>
    </row>
    <row r="146" ht="15.75" customHeight="1">
      <c r="A146" t="inlineStr">
        <is>
          <t>NACHTEGAEL LIEVE - VERNIMMEN CHRIST OPH: PAYCONIQ 997E37D9E0965EEC1B60F9C0 SCOUTS ST.-JOHANNES     C8E5F5392016-467E-82C6-9C64F06DFF56 BBQ 2023 - C8E5F539-2016-467E-82C6-9C64F06DFF5</t>
        </is>
      </c>
      <c r="B146" s="27" t="n">
        <v>48</v>
      </c>
    </row>
    <row r="147" ht="15.75" customHeight="1">
      <c r="A147" t="inlineStr">
        <is>
          <t>MUSCVZW: PAYCONIQ + SUMUP</t>
        </is>
      </c>
      <c r="B147" s="27" t="n">
        <v>-3167</v>
      </c>
    </row>
    <row r="148" ht="15.75" customHeight="1">
      <c r="A148" t="inlineStr">
        <is>
          <t>SCOUTING RAVELS VZW: Srcvd - borg</t>
        </is>
      </c>
      <c r="B148" s="27" t="n">
        <v>250</v>
      </c>
    </row>
    <row r="149" ht="15.75" customHeight="1">
      <c r="A149" t="inlineStr">
        <is>
          <t>Hopper: Dassen</t>
        </is>
      </c>
      <c r="B149" s="27" t="n">
        <v>-96.25</v>
      </c>
    </row>
    <row r="150" ht="15.75" customHeight="1">
      <c r="A150" t="inlineStr">
        <is>
          <t>Karoshi: ON 1220-23</t>
        </is>
      </c>
      <c r="B150" s="27" t="n">
        <v>-3187.96</v>
      </c>
    </row>
    <row r="151" ht="15.75" customHeight="1">
      <c r="A151" t="inlineStr">
        <is>
          <t>Carrefour: broodjes opbouw</t>
        </is>
      </c>
      <c r="B151" s="27" t="n">
        <v>-25.08</v>
      </c>
    </row>
    <row r="152" ht="15.75" customHeight="1">
      <c r="A152" t="inlineStr">
        <is>
          <t>containerpark: rommel opbouw</t>
        </is>
      </c>
      <c r="B152" s="27" t="n">
        <v>-3.16</v>
      </c>
    </row>
    <row r="153" ht="15.75" customHeight="1">
      <c r="A153" t="inlineStr">
        <is>
          <t>Frituur: frieten jin</t>
        </is>
      </c>
      <c r="B153" s="27" t="n">
        <v>-41.9</v>
      </c>
    </row>
    <row r="154" ht="15.75" customHeight="1">
      <c r="A154" t="inlineStr">
        <is>
          <t>colruyt: broodjes opbouw</t>
        </is>
      </c>
      <c r="B154" s="27" t="n">
        <v>-3.61</v>
      </c>
    </row>
    <row r="155" ht="15.75" customHeight="1">
      <c r="A155" t="inlineStr">
        <is>
          <t>carrefour: broodjes colruyt</t>
        </is>
      </c>
      <c r="B155" s="27" t="n">
        <v>-6.45</v>
      </c>
    </row>
    <row r="156" ht="15.75" customHeight="1">
      <c r="A156" t="inlineStr">
        <is>
          <t>drukland: flyers jin</t>
        </is>
      </c>
      <c r="B156" s="27" t="n">
        <v>-45.47</v>
      </c>
    </row>
    <row r="157" ht="15.75" customHeight="1">
      <c r="A157" t="inlineStr">
        <is>
          <t>SCOUTS ST-GILLIS-WAAS: Flyers jin</t>
        </is>
      </c>
      <c r="B157" s="27" t="n">
        <v>45.47</v>
      </c>
    </row>
    <row r="158" ht="15.75" customHeight="1">
      <c r="A158" t="inlineStr">
        <is>
          <t>hopper: dassen</t>
        </is>
      </c>
      <c r="B158" s="27" t="n">
        <v>-684</v>
      </c>
    </row>
    <row r="159" ht="15.75" customHeight="1">
      <c r="A159" t="inlineStr">
        <is>
          <t>ALL MOVING COMPANY NV: TERUGSTORTING</t>
        </is>
      </c>
      <c r="B159" s="27" t="n">
        <v>800</v>
      </c>
    </row>
    <row r="160" ht="15.75" customHeight="1">
      <c r="A160" t="inlineStr">
        <is>
          <t>SCOUTS ST-GILLIS-WAAS: FRIETEN JIN</t>
        </is>
      </c>
      <c r="B160" s="27" t="n">
        <v>41.9</v>
      </c>
    </row>
    <row r="161" ht="15.75" customHeight="1">
      <c r="A161" t="inlineStr">
        <is>
          <t>SCOUTS ST-GILLIS-WAAS: VEREFFENING</t>
        </is>
      </c>
      <c r="B161" s="27" t="n">
        <v>1700</v>
      </c>
    </row>
    <row r="162" ht="15.75" customHeight="1">
      <c r="A162" t="inlineStr">
        <is>
          <t>SCOUTS ST-GILLIS-WAAS: KAMP 2023</t>
        </is>
      </c>
      <c r="B162" s="27" t="n">
        <v>850</v>
      </c>
    </row>
    <row r="163" ht="15.75" customHeight="1">
      <c r="A163" t="inlineStr">
        <is>
          <t>SCOUTS ST-GILLIS-WAAS: KAMP 2023</t>
        </is>
      </c>
      <c r="B163" s="27" t="n">
        <v>850</v>
      </c>
    </row>
    <row r="164" ht="15.75" customHeight="1">
      <c r="A164" t="inlineStr">
        <is>
          <t>PIET CORNELIS: Broodjes opbouw</t>
        </is>
      </c>
      <c r="B164" s="27" t="n">
        <v>-10.32</v>
      </c>
    </row>
    <row r="165" ht="15.75" customHeight="1">
      <c r="A165" t="inlineStr">
        <is>
          <t>PIET CORNELIS: Broodjes + drank opbouw</t>
        </is>
      </c>
      <c r="B165" s="27" t="n">
        <v>-115.48</v>
      </c>
    </row>
    <row r="166" ht="15.75" customHeight="1">
      <c r="A166" t="inlineStr">
        <is>
          <t>MOORTHAMERS BAS: SCOUTS T-SHIRT</t>
        </is>
      </c>
      <c r="B166" s="27" t="n">
        <v>15</v>
      </c>
    </row>
    <row r="167" ht="15.75" customHeight="1">
      <c r="A167" t="inlineStr">
        <is>
          <t>VAN GOETHEM SCHAUNI: Payconiq 1c879fc9fee502bdd98e5770 Scouts St.-Johannes     b7b9d0aaad3b-46fc-919e-e7324da9c958 T-shirt 60 jaar - b7b9d0aa-ad3b-46fc-919e-e732</t>
        </is>
      </c>
      <c r="B167" s="27" t="n">
        <v>11</v>
      </c>
    </row>
    <row r="168" ht="15.75" customHeight="1">
      <c r="A168" t="inlineStr">
        <is>
          <t>SELIS SAAR: Payconiq d830dc6f95f043fe0e678c74 Scouts St.-Johannes     6f1d5991240d-4dae-9a96-9c6022d609d7 T-shirt 60 jaar - 6f1d5991-240d-4dae-9a96-9c60</t>
        </is>
      </c>
      <c r="B168" s="27" t="n">
        <v>11</v>
      </c>
    </row>
    <row r="169" ht="15.75" customHeight="1">
      <c r="A169" t="inlineStr">
        <is>
          <t>CLOET INE: Payconiq 90cf2afa8e8ccaf28f82ea91 Scouts St.-Johannes     12595e29bb17-4b19-833f-88e98863a176 T-shirt 60 jaar - 12595e29-bb17-4b19-833f-88e9</t>
        </is>
      </c>
      <c r="B169" s="27" t="n">
        <v>11</v>
      </c>
    </row>
    <row r="170" ht="15.75" customHeight="1">
      <c r="A170" t="inlineStr">
        <is>
          <t>ELINE DE BOECK: t-shirt 8</t>
        </is>
      </c>
      <c r="B170" s="27" t="n">
        <v>11</v>
      </c>
    </row>
    <row r="171" ht="15.75" customHeight="1">
      <c r="A171" t="inlineStr">
        <is>
          <t>NACHTEGAEL LIEVE - VERNIMMEN CHRIST OPH: PAYCONIQ 5AA667D8931C89657E345D61 SCOUTS ST.-JOHANNES     865F1D27B338-4B44-85F3-0A336511480F T-SHIRT 60 JAAR - 865F1D27-B338-4B44-85F3-0A33</t>
        </is>
      </c>
      <c r="B171" s="27" t="n">
        <v>11</v>
      </c>
    </row>
    <row r="172" ht="15.75" customHeight="1">
      <c r="A172" t="inlineStr">
        <is>
          <t>JOKE THYSSEN: PAYCONIQ B5B27E281DB1E44B70C15FD7 SCOUTS ST.-JOHANNES     5B62648E013A-440B-AB3B-48C792A007C6 T-SHIRT 60 JAAR - 5B62648E-013A-440B-AB3B-48C7</t>
        </is>
      </c>
      <c r="B172" s="27" t="n">
        <v>11</v>
      </c>
    </row>
    <row r="173" ht="15.75" customHeight="1">
      <c r="A173" t="inlineStr">
        <is>
          <t>BRAL - DE BACKKER: PAYCONIQ D6802D20F693700869529D3B SCOUTS ST.-JOHANNES     9CDD839EB420-4E0D-BA4D-DBA51EC4674F T-SHIRT 60 JAAR - 9CDD839E-B420-4E0D-BA4D-DBA5</t>
        </is>
      </c>
      <c r="B173" s="27" t="n">
        <v>22</v>
      </c>
    </row>
    <row r="174" ht="15.75" customHeight="1">
      <c r="A174" t="inlineStr">
        <is>
          <t>MEJ LOUKA VAN AELST: PAYCONIQ 1D0ABF05E3A8C487B85BC918 SCOUTS ST.-JOHANNES     48ED099DB916-45FB-88D4-75211355707A T-SHIRT 60 JAAR - 48ED099D-B916-45FB-88D4-7521</t>
        </is>
      </c>
      <c r="B174" s="27" t="n">
        <v>11</v>
      </c>
    </row>
    <row r="175" ht="15.75" customHeight="1">
      <c r="A175" t="inlineStr">
        <is>
          <t>BANCONTACT PAYCONIQCOMPANY NVSEGREG ATED ACCOUNT: PAYCONIQ F9F9F5C01AD5624D1B6311B1 SCOUTS ST.-JOHANNES     B775A75FF501-4441-8517-B2A0E074FD63 T-SHIRT 60 JAAR - B775A75F-F501-4441-8517-B2A0</t>
        </is>
      </c>
      <c r="B175" s="27" t="n">
        <v>11</v>
      </c>
    </row>
    <row r="176" ht="15.75" customHeight="1">
      <c r="A176" t="inlineStr">
        <is>
          <t>Jelle kot: Ava+Hubo</t>
        </is>
      </c>
      <c r="B176" s="27" t="n">
        <v>-84.54000000000001</v>
      </c>
    </row>
    <row r="177" ht="15.75" customHeight="1">
      <c r="A177" t="inlineStr">
        <is>
          <t>GEERAERTS SUS: TSHIRT 7</t>
        </is>
      </c>
      <c r="B177" s="27" t="n">
        <v>11</v>
      </c>
    </row>
    <row r="178" ht="15.75" customHeight="1">
      <c r="A178" t="inlineStr">
        <is>
          <t>CORNELIS LIES: T-SHIRT 9 LIES CORNELIS</t>
        </is>
      </c>
      <c r="B178" s="27" t="n">
        <v>11</v>
      </c>
    </row>
    <row r="179" ht="15.75" customHeight="1">
      <c r="A179" t="inlineStr">
        <is>
          <t>OPGENHAFFEN SILKE: Payconiq 87110993a9ccfc74fddaad31 Scouts St.-Johannes     f2a94226486f-439a-8241-8cbef7b0cf66 T-shirt 60 jaar - f2a94226-486f-439a-8241-8cbe</t>
        </is>
      </c>
      <c r="B179" s="27" t="n">
        <v>11</v>
      </c>
    </row>
    <row r="180" ht="15.75" customHeight="1">
      <c r="A180" t="inlineStr">
        <is>
          <t>payconiq: kosten</t>
        </is>
      </c>
      <c r="B180" s="27" t="n">
        <v>-18.61</v>
      </c>
    </row>
    <row r="181" ht="15.75" customHeight="1">
      <c r="A181" t="inlineStr">
        <is>
          <t>SCOUTS ST-GILLIS-WAAS: Vereffening</t>
        </is>
      </c>
      <c r="B181" s="27" t="n">
        <v>225.53</v>
      </c>
    </row>
    <row r="182" ht="15.75" customHeight="1">
      <c r="A182" t="inlineStr">
        <is>
          <t>SCOUTS ST-GILLIS-WAAS: Vereffening</t>
        </is>
      </c>
      <c r="B182" s="27" t="n">
        <v>328.23</v>
      </c>
    </row>
    <row r="183" ht="15.75" customHeight="1">
      <c r="A183" t="inlineStr">
        <is>
          <t>SCOUTS ST-GILLIS-WAAS: Vereffening</t>
        </is>
      </c>
      <c r="B183" s="27" t="n">
        <v>1397.79</v>
      </c>
    </row>
    <row r="184" ht="15.75" customHeight="1">
      <c r="A184" t="inlineStr">
        <is>
          <t>Woutershof: BOETE JOWOKAMP</t>
        </is>
      </c>
      <c r="B184" s="27" t="n">
        <v>-654</v>
      </c>
    </row>
    <row r="185" ht="15.75" customHeight="1">
      <c r="A185" t="inlineStr">
        <is>
          <t>Kapoenenkamp 2026: Kapoenen Scouts Sint-Johannes Moran De Wilde Juli 2026</t>
        </is>
      </c>
      <c r="B185" s="27" t="n">
        <v>-500</v>
      </c>
    </row>
    <row r="186" ht="15.75" customHeight="1">
      <c r="A186" t="inlineStr">
        <is>
          <t>Needen: 60 jaar tshirts bestellen</t>
        </is>
      </c>
      <c r="B186" s="27" t="n">
        <v>-74.23</v>
      </c>
    </row>
    <row r="187" ht="15.75" customHeight="1">
      <c r="A187" t="inlineStr">
        <is>
          <t>LORE SELIS: Extra tshirts</t>
        </is>
      </c>
      <c r="B187" s="27" t="n">
        <v>-68.77</v>
      </c>
    </row>
    <row r="188" ht="15.75" customHeight="1">
      <c r="A188" t="inlineStr">
        <is>
          <t>CORNELIS PIET: T SHIRT EN TRUI</t>
        </is>
      </c>
      <c r="B188" s="27" t="n">
        <v>35</v>
      </c>
    </row>
    <row r="189" ht="15.75" customHeight="1">
      <c r="A189" t="inlineStr">
        <is>
          <t>RUNE MAES: HUUR Leidingsweekend 2</t>
        </is>
      </c>
      <c r="B189" s="27" t="n">
        <v>-600</v>
      </c>
    </row>
    <row r="190" ht="15.75" customHeight="1">
      <c r="A190" t="inlineStr">
        <is>
          <t>CLOET ARNE - OPGENHAFFEN SILKE: Payconiq cd93195bac02c479d619f153 Scouts St.-Johannes     5a2133647268-4d4b-a19c-916a9ac3adc1 BBQ 2023 - 5a213364-7268-4d4b-a19c-916a9ac3adc</t>
        </is>
      </c>
      <c r="B190" s="33" t="n">
        <v>55.25</v>
      </c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>
      <c r="B209" s="4" t="n"/>
    </row>
    <row r="210" ht="15.75" customHeight="1">
      <c r="B210" s="4" t="n"/>
    </row>
    <row r="211" ht="15.75" customHeight="1">
      <c r="B211" s="4" t="n"/>
    </row>
    <row r="212" ht="15.75" customHeight="1">
      <c r="B212" s="4" t="n"/>
    </row>
    <row r="213" ht="15.75" customHeight="1">
      <c r="B213" s="4" t="n"/>
    </row>
    <row r="214" ht="15.75" customHeight="1">
      <c r="B214" s="4" t="n"/>
    </row>
    <row r="215" ht="15.75" customHeight="1">
      <c r="B215" s="4" t="n"/>
    </row>
    <row r="216" ht="15.75" customHeight="1">
      <c r="B216" s="4" t="n"/>
    </row>
    <row r="217" ht="15.75" customHeight="1">
      <c r="B217" s="4" t="n"/>
    </row>
    <row r="218" ht="15.75" customHeight="1">
      <c r="B218" s="4" t="n"/>
    </row>
    <row r="219" ht="15.75" customHeight="1">
      <c r="B219" s="4" t="n"/>
    </row>
    <row r="220" ht="15.75" customHeight="1">
      <c r="B220" s="4" t="n"/>
    </row>
    <row r="221" ht="15.75" customHeight="1">
      <c r="B221" s="4" t="n"/>
    </row>
    <row r="222" ht="15.75" customHeight="1">
      <c r="B222" s="4" t="n"/>
    </row>
    <row r="223" ht="15.75" customHeight="1">
      <c r="B223" s="4" t="n"/>
    </row>
    <row r="224" ht="15.75" customHeight="1">
      <c r="B224" s="4" t="n"/>
    </row>
    <row r="225" ht="15.75" customHeight="1">
      <c r="B225" s="4" t="n"/>
    </row>
    <row r="226" ht="15.75" customHeight="1">
      <c r="B226" s="4" t="n"/>
    </row>
    <row r="227" ht="15.75" customHeight="1">
      <c r="B227" s="4" t="n"/>
    </row>
    <row r="228" ht="15.75" customHeight="1">
      <c r="B228" s="4" t="n"/>
    </row>
    <row r="229" ht="15.75" customHeight="1">
      <c r="B229" s="4" t="n"/>
    </row>
    <row r="230" ht="15.75" customHeight="1">
      <c r="B230" s="4" t="n"/>
    </row>
    <row r="231" ht="15.75" customHeight="1">
      <c r="B231" s="4" t="n"/>
    </row>
    <row r="232" ht="15.75" customHeight="1">
      <c r="B232" s="4" t="n"/>
    </row>
    <row r="233" ht="15.75" customHeight="1">
      <c r="B233" s="4" t="n"/>
    </row>
    <row r="234" ht="15.75" customHeight="1">
      <c r="B234" s="4" t="n"/>
    </row>
    <row r="235" ht="15.75" customHeight="1">
      <c r="B235" s="4" t="n"/>
    </row>
    <row r="236" ht="15.75" customHeight="1">
      <c r="B236" s="4" t="n"/>
    </row>
    <row r="237" ht="15.75" customHeight="1">
      <c r="B237" s="4" t="n"/>
    </row>
    <row r="238" ht="15.75" customHeight="1">
      <c r="B238" s="4" t="n"/>
    </row>
    <row r="239" ht="15.75" customHeight="1">
      <c r="B239" s="4" t="n"/>
    </row>
    <row r="240" ht="15.75" customHeight="1">
      <c r="B240" s="4" t="n"/>
    </row>
    <row r="241" ht="15.75" customHeight="1">
      <c r="B241" s="4" t="n"/>
    </row>
    <row r="242" ht="15.75" customHeight="1">
      <c r="B242" s="4" t="n"/>
    </row>
    <row r="243" ht="15.75" customHeight="1">
      <c r="B243" s="4" t="n"/>
    </row>
    <row r="244" ht="15.75" customHeight="1">
      <c r="B244" s="4" t="n"/>
    </row>
    <row r="245" ht="15.75" customHeight="1">
      <c r="B245" s="4" t="n"/>
    </row>
    <row r="246" ht="15.75" customHeight="1">
      <c r="B246" s="4" t="n"/>
    </row>
    <row r="247" ht="15.75" customHeight="1">
      <c r="B247" s="4" t="n"/>
    </row>
    <row r="248" ht="15.75" customHeight="1">
      <c r="B248" s="4" t="n"/>
    </row>
    <row r="249" ht="15.75" customHeight="1">
      <c r="B249" s="4" t="n"/>
    </row>
    <row r="250" ht="15.75" customHeight="1">
      <c r="B250" s="4" t="n"/>
    </row>
    <row r="251" ht="15.75" customHeight="1">
      <c r="B251" s="4" t="n"/>
    </row>
    <row r="252" ht="15.75" customHeight="1">
      <c r="B252" s="4" t="n"/>
    </row>
    <row r="253" ht="15.75" customHeight="1">
      <c r="B253" s="4" t="n"/>
    </row>
    <row r="254" ht="15.75" customHeight="1">
      <c r="B254" s="4" t="n"/>
    </row>
    <row r="255" ht="15.75" customHeight="1">
      <c r="B255" s="4" t="n"/>
    </row>
    <row r="256" ht="15.75" customHeight="1">
      <c r="B256" s="4" t="n"/>
    </row>
    <row r="257" ht="15.75" customHeight="1">
      <c r="B257" s="4" t="n"/>
    </row>
    <row r="258" ht="15.75" customHeight="1">
      <c r="B258" s="4" t="n"/>
    </row>
    <row r="259" ht="15.75" customHeight="1">
      <c r="B259" s="4" t="n"/>
    </row>
    <row r="260" ht="15.75" customHeight="1">
      <c r="B260" s="4" t="n"/>
    </row>
    <row r="261" ht="15.75" customHeight="1">
      <c r="B261" s="4" t="n"/>
    </row>
    <row r="262" ht="15.75" customHeight="1">
      <c r="B262" s="4" t="n"/>
    </row>
    <row r="263" ht="15.75" customHeight="1">
      <c r="B263" s="4" t="n"/>
    </row>
    <row r="264" ht="15.75" customHeight="1">
      <c r="B264" s="4" t="n"/>
    </row>
    <row r="265" ht="15.75" customHeight="1">
      <c r="B265" s="4" t="n"/>
    </row>
    <row r="266" ht="15.75" customHeight="1">
      <c r="B266" s="4" t="n"/>
    </row>
    <row r="267" ht="15.75" customHeight="1">
      <c r="B267" s="4" t="n"/>
    </row>
    <row r="268" ht="15.75" customHeight="1">
      <c r="B268" s="4" t="n"/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B2:B127">
    <cfRule type="cellIs" priority="3" operator="lessThan" dxfId="1">
      <formula>0</formula>
    </cfRule>
    <cfRule type="cellIs" priority="4" operator="greaterThan" dxfId="0">
      <formula>0</formula>
    </cfRule>
  </conditionalFormatting>
  <conditionalFormatting sqref="B129:B998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E3">
    <cfRule type="cellIs" priority="5" operator="lessThan" dxfId="1">
      <formula>0</formula>
    </cfRule>
    <cfRule type="cellIs" priority="6" operator="greaterThan" dxfId="0">
      <formula>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20"/>
  <sheetViews>
    <sheetView topLeftCell="A19" workbookViewId="0">
      <selection activeCell="A1" sqref="A1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25" customWidth="1" min="4" max="4"/>
    <col width="23.140625" customWidth="1" min="5" max="5"/>
    <col width="8.7109375" customWidth="1" min="6" max="8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</row>
    <row r="2" ht="14.25" customHeight="1">
      <c r="A2" s="3" t="inlineStr">
        <is>
          <t>Drank heenweg (colruyt)</t>
        </is>
      </c>
      <c r="B2" s="4" t="n">
        <v>-126.81</v>
      </c>
      <c r="D2" s="6" t="inlineStr">
        <is>
          <t>Notes</t>
        </is>
      </c>
      <c r="E2" s="6" t="inlineStr">
        <is>
          <t>overschot aan drank/eten 200</t>
        </is>
      </c>
    </row>
    <row r="3" ht="14.25" customHeight="1">
      <c r="A3" s="3" t="inlineStr">
        <is>
          <t>Extra vergeten (colruyt)</t>
        </is>
      </c>
      <c r="B3" s="4" t="n">
        <v>-36.14</v>
      </c>
      <c r="D3" s="1" t="inlineStr">
        <is>
          <t>Totaal</t>
        </is>
      </c>
      <c r="E3" s="2">
        <f>SUM((B:B))</f>
        <v/>
      </c>
    </row>
    <row r="4" ht="14.25" customHeight="1">
      <c r="A4" s="3" t="inlineStr">
        <is>
          <t>Trein</t>
        </is>
      </c>
      <c r="B4" s="4" t="n">
        <v>-100.8</v>
      </c>
      <c r="D4" s="1" t="inlineStr">
        <is>
          <t>Code voor overschrijvingen</t>
        </is>
      </c>
      <c r="E4" s="11" t="inlineStr">
        <is>
          <t>LW1</t>
        </is>
      </c>
    </row>
    <row r="5" ht="14.25" customHeight="1">
      <c r="A5" s="3" t="inlineStr">
        <is>
          <t>Trein</t>
        </is>
      </c>
      <c r="B5" s="4" t="n">
        <v>-79.2</v>
      </c>
      <c r="G5" s="6" t="inlineStr">
        <is>
          <t>x</t>
        </is>
      </c>
      <c r="H5" s="6" t="inlineStr">
        <is>
          <t>Jelle</t>
        </is>
      </c>
    </row>
    <row r="6" ht="14.25" customHeight="1">
      <c r="A6" s="3" t="inlineStr">
        <is>
          <t>Colruyt zaterdag</t>
        </is>
      </c>
      <c r="B6" s="4" t="n">
        <v>-300.7</v>
      </c>
      <c r="G6" s="6" t="inlineStr">
        <is>
          <t>x</t>
        </is>
      </c>
      <c r="H6" s="6" t="inlineStr">
        <is>
          <t>Nais</t>
        </is>
      </c>
    </row>
    <row r="7" ht="14.25" customHeight="1">
      <c r="A7" s="3" t="inlineStr">
        <is>
          <t>Colruyt zaterdag</t>
        </is>
      </c>
      <c r="B7" s="4" t="n">
        <v>-152.67</v>
      </c>
      <c r="G7" s="6" t="inlineStr">
        <is>
          <t>x</t>
        </is>
      </c>
      <c r="H7" s="6" t="inlineStr">
        <is>
          <t>Merel</t>
        </is>
      </c>
    </row>
    <row r="8" ht="14.25" customHeight="1">
      <c r="A8" s="3" t="inlineStr">
        <is>
          <t>Colruyt drankspel</t>
        </is>
      </c>
      <c r="B8" s="4" t="n">
        <v>-79.02</v>
      </c>
      <c r="G8" s="6" t="inlineStr">
        <is>
          <t>x</t>
        </is>
      </c>
      <c r="H8" s="6" t="inlineStr">
        <is>
          <t>LukadDW</t>
        </is>
      </c>
    </row>
    <row r="9" ht="14.25" customHeight="1">
      <c r="A9" s="3" t="inlineStr">
        <is>
          <t>Lokaal</t>
        </is>
      </c>
      <c r="B9" s="4" t="n">
        <v>-500</v>
      </c>
      <c r="G9" s="6" t="inlineStr">
        <is>
          <t>x</t>
        </is>
      </c>
      <c r="H9" s="6" t="inlineStr">
        <is>
          <t>Robbe</t>
        </is>
      </c>
    </row>
    <row r="10" ht="14.25" customHeight="1">
      <c r="A10" s="3" t="inlineStr">
        <is>
          <t>Sander winkel</t>
        </is>
      </c>
      <c r="B10" s="4" t="n">
        <v>-554.89</v>
      </c>
      <c r="G10" s="6" t="inlineStr">
        <is>
          <t>x</t>
        </is>
      </c>
      <c r="H10" s="6" t="inlineStr">
        <is>
          <t>Luka</t>
        </is>
      </c>
    </row>
    <row r="11" ht="14.25" customHeight="1">
      <c r="A11" s="3" t="inlineStr">
        <is>
          <t>Extra rinke</t>
        </is>
      </c>
      <c r="B11" s="4" t="n">
        <v>0.57</v>
      </c>
      <c r="H11" s="6" t="inlineStr">
        <is>
          <t>Joas</t>
        </is>
      </c>
    </row>
    <row r="12" ht="14.25" customHeight="1">
      <c r="A12" s="3" t="inlineStr">
        <is>
          <t>Ilias Hammetje</t>
        </is>
      </c>
      <c r="B12" s="4" t="n">
        <v>4</v>
      </c>
      <c r="G12" s="6" t="inlineStr">
        <is>
          <t>x</t>
        </is>
      </c>
      <c r="H12" s="6" t="inlineStr">
        <is>
          <t>Sien</t>
        </is>
      </c>
    </row>
    <row r="13" ht="14.25" customHeight="1">
      <c r="A13" s="3" t="inlineStr">
        <is>
          <t>Extra marthe</t>
        </is>
      </c>
      <c r="B13" s="4" t="n">
        <v>1.87</v>
      </c>
      <c r="G13" s="6" t="inlineStr">
        <is>
          <t>x</t>
        </is>
      </c>
      <c r="H13" s="6" t="inlineStr">
        <is>
          <t>Saar</t>
        </is>
      </c>
    </row>
    <row r="14" ht="14.25" customHeight="1">
      <c r="A14" s="3" t="inlineStr">
        <is>
          <t>RINKE DE BO: BROOD</t>
        </is>
      </c>
      <c r="B14" s="13" t="n">
        <v>-60</v>
      </c>
      <c r="G14" s="6" t="inlineStr">
        <is>
          <t>x</t>
        </is>
      </c>
      <c r="H14" s="6" t="inlineStr">
        <is>
          <t>Cedric</t>
        </is>
      </c>
    </row>
    <row r="15" ht="14.25" customHeight="1">
      <c r="A15" s="6" t="inlineStr">
        <is>
          <t>MEJ KATO SELIS: KATO</t>
        </is>
      </c>
      <c r="B15" s="13" t="n">
        <v>45</v>
      </c>
      <c r="G15" s="6" t="inlineStr">
        <is>
          <t>x</t>
        </is>
      </c>
      <c r="H15" s="6" t="inlineStr">
        <is>
          <t>Lot</t>
        </is>
      </c>
    </row>
    <row r="16" ht="14.25" customHeight="1">
      <c r="A16" s="6" t="inlineStr">
        <is>
          <t>SIEN DE BRABANDER: SIEN DE BRABANDER</t>
        </is>
      </c>
      <c r="B16" s="13" t="n">
        <v>45</v>
      </c>
      <c r="G16" s="6" t="inlineStr">
        <is>
          <t>x</t>
        </is>
      </c>
      <c r="H16" s="6" t="inlineStr">
        <is>
          <t>Rune</t>
        </is>
      </c>
    </row>
    <row r="17" ht="14.25" customHeight="1">
      <c r="A17" s="6" t="inlineStr">
        <is>
          <t>WEYN JOKE: JOKE WEYN</t>
        </is>
      </c>
      <c r="B17" s="13" t="n">
        <v>45</v>
      </c>
      <c r="G17" s="6" t="inlineStr">
        <is>
          <t>x</t>
        </is>
      </c>
      <c r="H17" s="6" t="inlineStr">
        <is>
          <t>Trui</t>
        </is>
      </c>
    </row>
    <row r="18" ht="14.25" customHeight="1">
      <c r="A18" s="6" t="inlineStr">
        <is>
          <t>DE WILDE OBE: OBE DE WILDE</t>
        </is>
      </c>
      <c r="B18" s="13" t="n">
        <v>45</v>
      </c>
      <c r="G18" s="6" t="inlineStr">
        <is>
          <t>x</t>
        </is>
      </c>
      <c r="H18" s="6" t="inlineStr">
        <is>
          <t>Dannae</t>
        </is>
      </c>
    </row>
    <row r="19" ht="14.25" customHeight="1">
      <c r="A19" s="6" t="inlineStr">
        <is>
          <t>VERCAUTEREN LOUIS: LOUIS VERCAUTEREN</t>
        </is>
      </c>
      <c r="B19" s="13" t="n">
        <v>45</v>
      </c>
      <c r="G19" s="6" t="inlineStr">
        <is>
          <t>x</t>
        </is>
      </c>
      <c r="H19" s="6" t="inlineStr">
        <is>
          <t>Bas</t>
        </is>
      </c>
    </row>
    <row r="20" ht="14.25" customHeight="1">
      <c r="A20" s="6" t="inlineStr">
        <is>
          <t>ADRIAENSSENS ROBBE: ROBBE ADRIAENSSENS</t>
        </is>
      </c>
      <c r="B20" s="13" t="n">
        <v>45</v>
      </c>
      <c r="G20" s="6" t="inlineStr">
        <is>
          <t>x</t>
        </is>
      </c>
      <c r="H20" s="6" t="inlineStr">
        <is>
          <t>Arjen</t>
        </is>
      </c>
    </row>
    <row r="21" ht="14.25" customHeight="1">
      <c r="A21" s="6" t="inlineStr">
        <is>
          <t>CORNELIS-VAN HAUTE: LOT CORNELIS</t>
        </is>
      </c>
      <c r="B21" s="13" t="n">
        <v>45</v>
      </c>
      <c r="G21" s="6" t="inlineStr">
        <is>
          <t>x</t>
        </is>
      </c>
      <c r="H21" s="6" t="inlineStr">
        <is>
          <t>Renéke</t>
        </is>
      </c>
    </row>
    <row r="22" ht="14.25" customHeight="1">
      <c r="A22" s="6" t="inlineStr">
        <is>
          <t>MEJ LOUKA VAN AELST: LOUKA VAN AELST</t>
        </is>
      </c>
      <c r="B22" s="13" t="n">
        <v>45</v>
      </c>
      <c r="G22" s="6" t="inlineStr">
        <is>
          <t>x</t>
        </is>
      </c>
      <c r="H22" s="6" t="inlineStr">
        <is>
          <t>Kato</t>
        </is>
      </c>
    </row>
    <row r="23" ht="14.25" customHeight="1">
      <c r="A23" s="6" t="inlineStr">
        <is>
          <t>DE WREE LUKAS: LW1: LUKAS DE WREE</t>
        </is>
      </c>
      <c r="B23" s="13" t="n">
        <v>45</v>
      </c>
      <c r="G23" s="6" t="inlineStr">
        <is>
          <t>x</t>
        </is>
      </c>
      <c r="H23" s="6" t="inlineStr">
        <is>
          <t>Simon</t>
        </is>
      </c>
    </row>
    <row r="24" ht="14.25" customHeight="1">
      <c r="A24" s="6" t="inlineStr">
        <is>
          <t>RINKE DE BO: - NAFT</t>
        </is>
      </c>
      <c r="B24" s="13" t="n">
        <v>14</v>
      </c>
      <c r="G24" s="6" t="inlineStr">
        <is>
          <t>x</t>
        </is>
      </c>
      <c r="H24" s="6" t="inlineStr">
        <is>
          <t>Piet</t>
        </is>
      </c>
    </row>
    <row r="25" ht="14.25" customHeight="1">
      <c r="A25" s="6" t="inlineStr">
        <is>
          <t>STEENSSENS LUKA: LUKA</t>
        </is>
      </c>
      <c r="B25" s="13" t="n">
        <v>45</v>
      </c>
      <c r="G25" s="6" t="inlineStr">
        <is>
          <t>x</t>
        </is>
      </c>
      <c r="H25" s="6" t="inlineStr">
        <is>
          <t>Patje</t>
        </is>
      </c>
    </row>
    <row r="26" ht="14.25" customHeight="1">
      <c r="A26" s="6" t="inlineStr">
        <is>
          <t>MAMPAEY NAIS: NAIS MAMPAEY</t>
        </is>
      </c>
      <c r="B26" s="13" t="n">
        <v>45</v>
      </c>
      <c r="G26" s="6" t="inlineStr">
        <is>
          <t>x</t>
        </is>
      </c>
      <c r="H26" s="6" t="inlineStr">
        <is>
          <t>Louis</t>
        </is>
      </c>
    </row>
    <row r="27" ht="14.25" customHeight="1">
      <c r="A27" s="6" t="inlineStr">
        <is>
          <t>DHR. SIMON VAN DE VOORDE: SIMON</t>
        </is>
      </c>
      <c r="B27" s="13" t="n">
        <v>45</v>
      </c>
      <c r="G27" s="6" t="inlineStr">
        <is>
          <t>x</t>
        </is>
      </c>
      <c r="H27" s="6" t="inlineStr">
        <is>
          <t>Louka</t>
        </is>
      </c>
    </row>
    <row r="28" ht="14.25" customHeight="1">
      <c r="A28" s="6" t="inlineStr">
        <is>
          <t>ROBBE VYVEY: ROBBE (DEN ECHTE)</t>
        </is>
      </c>
      <c r="B28" s="13" t="n">
        <v>10</v>
      </c>
      <c r="G28" s="6" t="inlineStr">
        <is>
          <t>x</t>
        </is>
      </c>
      <c r="H28" s="6" t="inlineStr">
        <is>
          <t>Senne</t>
        </is>
      </c>
    </row>
    <row r="29" ht="14.25" customHeight="1">
      <c r="A29" s="6" t="inlineStr">
        <is>
          <t>ONGENA LAURE: LEIDINGSWEEKEND</t>
        </is>
      </c>
      <c r="B29" s="13" t="n">
        <v>25</v>
      </c>
      <c r="G29" s="6" t="inlineStr">
        <is>
          <t>x</t>
        </is>
      </c>
      <c r="H29" s="6" t="inlineStr">
        <is>
          <t>Tuur</t>
        </is>
      </c>
    </row>
    <row r="30" ht="14.25" customHeight="1">
      <c r="A30" s="6" t="inlineStr">
        <is>
          <t>VAN GOETHEM-VAN VYNCKT: DANAE VAN GOETHEM</t>
        </is>
      </c>
      <c r="B30" s="13" t="n">
        <v>45</v>
      </c>
      <c r="G30" s="6" t="inlineStr">
        <is>
          <t>x</t>
        </is>
      </c>
      <c r="H30" s="6" t="inlineStr">
        <is>
          <t>Youk</t>
        </is>
      </c>
    </row>
    <row r="31" ht="14.25" customHeight="1">
      <c r="A31" s="6" t="inlineStr">
        <is>
          <t xml:space="preserve">VAN GOETHEM SCHAUNI: </t>
        </is>
      </c>
      <c r="B31" s="13" t="n">
        <v>12</v>
      </c>
      <c r="G31" s="6" t="inlineStr">
        <is>
          <t>x</t>
        </is>
      </c>
      <c r="H31" s="6" t="inlineStr">
        <is>
          <t>Moran</t>
        </is>
      </c>
    </row>
    <row r="32" ht="14.25" customHeight="1">
      <c r="A32" s="6" t="inlineStr">
        <is>
          <t>JOKE THYSSEN: LEIDINGSWEEKEND</t>
        </is>
      </c>
      <c r="B32" s="13" t="n">
        <v>45</v>
      </c>
      <c r="G32" s="6" t="inlineStr">
        <is>
          <t>x</t>
        </is>
      </c>
      <c r="H32" s="6" t="inlineStr">
        <is>
          <t>Obe</t>
        </is>
      </c>
    </row>
    <row r="33" ht="14.25" customHeight="1">
      <c r="A33" s="6" t="inlineStr">
        <is>
          <t>WEEMAES TUUR: INSCHRIJVING + LEIDINGSWEEKEND LW1</t>
        </is>
      </c>
      <c r="B33" s="13" t="n">
        <v>85</v>
      </c>
      <c r="G33" s="6" t="inlineStr">
        <is>
          <t>x</t>
        </is>
      </c>
      <c r="H33" s="6" t="inlineStr">
        <is>
          <t>Jorien</t>
        </is>
      </c>
    </row>
    <row r="34" ht="14.25" customHeight="1">
      <c r="A34" s="6" t="inlineStr">
        <is>
          <t>MEJ SAAR SELIS: LW1SAAR</t>
        </is>
      </c>
      <c r="B34" s="13" t="n">
        <v>45</v>
      </c>
      <c r="G34" s="6" t="inlineStr">
        <is>
          <t>x</t>
        </is>
      </c>
      <c r="H34" s="6" t="inlineStr">
        <is>
          <t>Joke</t>
        </is>
      </c>
    </row>
    <row r="35" ht="14.25" customHeight="1">
      <c r="A35" s="6" t="inlineStr">
        <is>
          <t>DE WILDE MORAN: MORAN</t>
        </is>
      </c>
      <c r="B35" s="13" t="n">
        <v>45</v>
      </c>
    </row>
    <row r="36" ht="14.25" customHeight="1">
      <c r="A36" s="6" t="inlineStr">
        <is>
          <t>DHR. JELLE DE GEEST: JELLE  MEREL</t>
        </is>
      </c>
      <c r="B36" s="13" t="n">
        <v>90</v>
      </c>
      <c r="G36" s="6" t="inlineStr">
        <is>
          <t>x</t>
        </is>
      </c>
      <c r="H36" s="6" t="inlineStr">
        <is>
          <t>Bauke</t>
        </is>
      </c>
    </row>
    <row r="37" ht="14.25" customHeight="1">
      <c r="A37" s="6" t="inlineStr">
        <is>
          <t>DE BOCK ARJEN: ARJEN DE BOCK</t>
        </is>
      </c>
      <c r="B37" s="13" t="n">
        <v>45</v>
      </c>
      <c r="G37" s="6" t="inlineStr">
        <is>
          <t>x</t>
        </is>
      </c>
      <c r="H37" s="6" t="inlineStr">
        <is>
          <t>JokeT</t>
        </is>
      </c>
    </row>
    <row r="38" ht="14.25" customHeight="1">
      <c r="A38" s="6" t="inlineStr">
        <is>
          <t xml:space="preserve">CORNELIS LIES: </t>
        </is>
      </c>
      <c r="B38" s="13" t="n">
        <v>45</v>
      </c>
      <c r="G38" s="6" t="inlineStr">
        <is>
          <t>x</t>
        </is>
      </c>
      <c r="H38" s="6" t="inlineStr">
        <is>
          <t>Lies</t>
        </is>
      </c>
    </row>
    <row r="39" ht="14.25" customHeight="1">
      <c r="A39" s="6" t="inlineStr">
        <is>
          <t>MOORTHAMERS YOUK: LW NULL</t>
        </is>
      </c>
      <c r="B39" s="13" t="n">
        <v>45</v>
      </c>
      <c r="G39" s="6" t="inlineStr">
        <is>
          <t>x</t>
        </is>
      </c>
      <c r="H39" s="6" t="inlineStr">
        <is>
          <t>Lore</t>
        </is>
      </c>
    </row>
    <row r="40" ht="14.25" customHeight="1">
      <c r="A40" s="6" t="inlineStr">
        <is>
          <t xml:space="preserve">VERCAUTEREN SEPPE: </t>
        </is>
      </c>
      <c r="B40" s="13" t="n">
        <v>45</v>
      </c>
      <c r="G40" s="6" t="inlineStr">
        <is>
          <t>x</t>
        </is>
      </c>
      <c r="H40" s="6" t="inlineStr">
        <is>
          <t>Marthe</t>
        </is>
      </c>
    </row>
    <row r="41" ht="14.25" customHeight="1">
      <c r="A41" s="6" t="inlineStr">
        <is>
          <t>MAES RUNE:  RUNE</t>
        </is>
      </c>
      <c r="B41" s="13" t="n">
        <v>45</v>
      </c>
      <c r="G41" s="6" t="inlineStr">
        <is>
          <t>x</t>
        </is>
      </c>
      <c r="H41" s="6" t="inlineStr">
        <is>
          <t>Rinke</t>
        </is>
      </c>
    </row>
    <row r="42" ht="14.25" customHeight="1">
      <c r="A42" s="6" t="inlineStr">
        <is>
          <t>CORNELIS PIET: PIET CORNELIS</t>
        </is>
      </c>
      <c r="B42" s="13" t="n">
        <v>45</v>
      </c>
      <c r="G42" s="6" t="inlineStr">
        <is>
          <t>x</t>
        </is>
      </c>
      <c r="H42" s="6" t="inlineStr">
        <is>
          <t>Sander</t>
        </is>
      </c>
    </row>
    <row r="43" ht="14.25" customHeight="1">
      <c r="A43" s="6" t="inlineStr">
        <is>
          <t>MOORTHAMERS BAS: BAS</t>
        </is>
      </c>
      <c r="B43" s="13" t="n">
        <v>45</v>
      </c>
      <c r="G43" s="6" t="inlineStr">
        <is>
          <t>x</t>
        </is>
      </c>
      <c r="H43" s="6" t="inlineStr">
        <is>
          <t>Laure</t>
        </is>
      </c>
    </row>
    <row r="44" ht="14.25" customHeight="1">
      <c r="A44" s="6" t="inlineStr">
        <is>
          <t>BOEL SANDER: LEIDINGSWEEKEND</t>
        </is>
      </c>
      <c r="B44" s="13" t="n">
        <v>35</v>
      </c>
      <c r="C44" s="6" t="inlineStr">
        <is>
          <t>rest leefweek</t>
        </is>
      </c>
      <c r="G44" s="6" t="inlineStr">
        <is>
          <t>x</t>
        </is>
      </c>
      <c r="H44" s="6" t="inlineStr">
        <is>
          <t>Robbe</t>
        </is>
      </c>
    </row>
    <row r="45" ht="14.25" customHeight="1">
      <c r="A45" s="6" t="inlineStr">
        <is>
          <t>CONICKX JORIEN: JORIEN</t>
        </is>
      </c>
      <c r="B45" s="13" t="n">
        <v>45</v>
      </c>
      <c r="G45" s="6" t="inlineStr">
        <is>
          <t>x</t>
        </is>
      </c>
      <c r="H45" s="6" t="inlineStr">
        <is>
          <t>Schauni</t>
        </is>
      </c>
    </row>
    <row r="46" ht="14.25" customHeight="1">
      <c r="A46" s="6" t="inlineStr">
        <is>
          <t>BAUKE ROMBAUT: LEIDINGSWEEKEND</t>
        </is>
      </c>
      <c r="B46" s="13" t="n">
        <v>45</v>
      </c>
    </row>
    <row r="47" ht="14.25" customHeight="1">
      <c r="A47" s="6" t="inlineStr">
        <is>
          <t>MARTHE DE BRABANDER: Leidingsweekend</t>
        </is>
      </c>
      <c r="B47" s="13" t="n">
        <v>45</v>
      </c>
    </row>
    <row r="48" ht="14.25" customHeight="1">
      <c r="A48" s="6" t="inlineStr">
        <is>
          <t>MEVR. RENEKE OSTE: RENEKE</t>
        </is>
      </c>
      <c r="B48" s="13" t="n">
        <v>25</v>
      </c>
    </row>
    <row r="49" ht="14.25" customHeight="1">
      <c r="A49" s="6" t="inlineStr">
        <is>
          <t>VAN CAMPENHOUT TRUI: TRUI</t>
        </is>
      </c>
      <c r="B49" s="13" t="n">
        <v>45</v>
      </c>
    </row>
    <row r="50" ht="14.25" customHeight="1">
      <c r="A50" s="6" t="inlineStr">
        <is>
          <t>MEJ LORE SELIS: LORE</t>
        </is>
      </c>
      <c r="B50" s="13" t="n">
        <v>45</v>
      </c>
    </row>
    <row r="51" ht="14.25" customHeight="1">
      <c r="A51" s="6" t="inlineStr">
        <is>
          <t>THIERENS CEDRIC: WOEPS. NOG VAN LEIDINGSWEEKEND</t>
        </is>
      </c>
      <c r="B51" s="13" t="n">
        <v>45</v>
      </c>
    </row>
    <row r="52" ht="14.25" customHeight="1">
      <c r="A52" s="6" t="inlineStr">
        <is>
          <t>DE H SENNE WIERZBA: Leidingsweekend</t>
        </is>
      </c>
      <c r="B52" s="13" t="n">
        <v>45</v>
      </c>
    </row>
    <row r="53" ht="14.25" customHeight="1">
      <c r="A53" s="6" t="inlineStr">
        <is>
          <t>MAMPAEY JOAS: LEIDINGSWEEKEND</t>
        </is>
      </c>
      <c r="B53" s="13" t="n">
        <v>45</v>
      </c>
    </row>
    <row r="54" ht="14.25" customHeight="1">
      <c r="A54" s="6" t="inlineStr">
        <is>
          <t>SCOUTING LIER VZW: TERUGSTORTING WAARBORG SCOUTS SINT JOHANNAS</t>
        </is>
      </c>
      <c r="B54" s="13" t="n">
        <v>100</v>
      </c>
    </row>
    <row r="55" ht="14.25" customHeight="1">
      <c r="B55" s="4" t="n"/>
    </row>
    <row r="56" ht="14.25" customHeight="1">
      <c r="B56" s="4" t="n"/>
    </row>
    <row r="57" ht="14.25" customHeight="1">
      <c r="B57" s="4" t="n"/>
    </row>
    <row r="58" ht="14.25" customHeight="1">
      <c r="B58" s="4" t="n"/>
    </row>
    <row r="59" ht="14.25" customHeight="1">
      <c r="B59" s="4" t="n"/>
    </row>
    <row r="60" ht="14.25" customHeight="1">
      <c r="B60" s="4" t="n"/>
    </row>
    <row r="61" ht="14.25" customHeight="1">
      <c r="B61" s="4" t="n"/>
    </row>
    <row r="62" ht="14.25" customHeight="1">
      <c r="B62" s="4" t="n"/>
    </row>
    <row r="63" ht="14.25" customHeight="1">
      <c r="B63" s="4" t="n"/>
    </row>
    <row r="64" ht="14.25" customHeight="1">
      <c r="B64" s="4" t="n"/>
    </row>
    <row r="65" ht="14.25" customHeight="1">
      <c r="B65" s="4" t="n"/>
    </row>
    <row r="66" ht="14.25" customHeight="1">
      <c r="B66" s="4" t="n"/>
    </row>
    <row r="67" ht="14.25" customHeight="1">
      <c r="B67" s="4" t="n"/>
    </row>
    <row r="68" ht="14.25" customHeight="1">
      <c r="B68" s="4" t="n"/>
    </row>
    <row r="69" ht="14.25" customHeight="1">
      <c r="B69" s="4" t="n"/>
    </row>
    <row r="70" ht="14.25" customHeight="1">
      <c r="B70" s="4" t="n"/>
    </row>
    <row r="71" ht="14.25" customHeight="1">
      <c r="B71" s="4" t="n"/>
    </row>
    <row r="72" ht="14.25" customHeight="1">
      <c r="B72" s="4" t="n"/>
    </row>
    <row r="73" ht="14.25" customHeight="1">
      <c r="B73" s="4" t="n"/>
    </row>
    <row r="74" ht="14.25" customHeight="1">
      <c r="B74" s="4" t="n"/>
    </row>
    <row r="75" ht="14.25" customHeight="1">
      <c r="B75" s="4" t="n"/>
    </row>
    <row r="76" ht="14.25" customHeight="1">
      <c r="B76" s="4" t="n"/>
    </row>
    <row r="77" ht="14.25" customHeight="1">
      <c r="B77" s="4" t="n"/>
    </row>
    <row r="78" ht="14.25" customHeight="1">
      <c r="B78" s="4" t="n"/>
    </row>
    <row r="79" ht="14.25" customHeight="1">
      <c r="B79" s="4" t="n"/>
    </row>
    <row r="80" ht="14.25" customHeight="1">
      <c r="B80" s="4" t="n"/>
    </row>
    <row r="81" ht="14.25" customHeight="1">
      <c r="B81" s="4" t="n"/>
    </row>
    <row r="82" ht="14.25" customHeight="1">
      <c r="B82" s="4" t="n"/>
    </row>
    <row r="83" ht="14.25" customHeight="1">
      <c r="B83" s="4" t="n"/>
    </row>
    <row r="84" ht="14.25" customHeight="1">
      <c r="B84" s="4" t="n"/>
    </row>
    <row r="85" ht="14.25" customHeight="1">
      <c r="B85" s="4" t="n"/>
    </row>
    <row r="86" ht="14.25" customHeight="1">
      <c r="B86" s="4" t="n"/>
    </row>
    <row r="87" ht="14.25" customHeight="1">
      <c r="B87" s="4" t="n"/>
    </row>
    <row r="88" ht="14.25" customHeight="1">
      <c r="B88" s="4" t="n"/>
    </row>
    <row r="89" ht="14.25" customHeight="1">
      <c r="B89" s="4" t="n"/>
    </row>
    <row r="90" ht="14.25" customHeight="1">
      <c r="B90" s="4" t="n"/>
    </row>
    <row r="91" ht="14.25" customHeight="1">
      <c r="B91" s="4" t="n"/>
    </row>
    <row r="92" ht="14.25" customHeight="1">
      <c r="B92" s="4" t="n"/>
    </row>
    <row r="93" ht="14.25" customHeight="1">
      <c r="B93" s="4" t="n"/>
    </row>
    <row r="94" ht="14.25" customHeight="1">
      <c r="B94" s="4" t="n"/>
    </row>
    <row r="95" ht="14.25" customHeight="1">
      <c r="B95" s="4" t="n"/>
    </row>
    <row r="96" ht="14.25" customHeight="1">
      <c r="B96" s="4" t="n"/>
    </row>
    <row r="97" ht="14.25" customHeight="1">
      <c r="B97" s="4" t="n"/>
    </row>
    <row r="98" ht="14.25" customHeight="1">
      <c r="B98" s="4" t="n"/>
    </row>
    <row r="99" ht="14.25" customHeight="1">
      <c r="B99" s="4" t="n"/>
    </row>
    <row r="100" ht="14.25" customHeight="1">
      <c r="B100" s="4" t="n"/>
    </row>
    <row r="101" ht="14.25" customHeight="1">
      <c r="B101" s="4" t="n"/>
    </row>
    <row r="102" ht="14.25" customHeight="1">
      <c r="B102" s="4" t="n"/>
    </row>
    <row r="103" ht="14.25" customHeight="1">
      <c r="B103" s="4" t="n"/>
    </row>
    <row r="104" ht="14.25" customHeight="1">
      <c r="B104" s="4" t="n"/>
    </row>
    <row r="105" ht="14.25" customHeight="1">
      <c r="B105" s="4" t="n"/>
    </row>
    <row r="106" ht="14.25" customHeight="1">
      <c r="B106" s="4" t="n"/>
    </row>
    <row r="107" ht="14.25" customHeight="1">
      <c r="B107" s="4" t="n"/>
    </row>
    <row r="108" ht="14.25" customHeight="1">
      <c r="B108" s="4" t="n"/>
    </row>
    <row r="109" ht="14.25" customHeight="1">
      <c r="B109" s="4" t="n"/>
    </row>
    <row r="110" ht="14.25" customHeight="1">
      <c r="B110" s="4" t="n"/>
    </row>
    <row r="111" ht="14.25" customHeight="1">
      <c r="B111" s="4" t="n"/>
    </row>
    <row r="112" ht="14.25" customHeight="1">
      <c r="B112" s="4" t="n"/>
    </row>
    <row r="113" ht="14.25" customHeight="1">
      <c r="B113" s="4" t="n"/>
    </row>
    <row r="114" ht="14.25" customHeight="1">
      <c r="B114" s="4" t="n"/>
    </row>
    <row r="115" ht="14.25" customHeight="1">
      <c r="B115" s="4" t="n"/>
    </row>
    <row r="116" ht="14.25" customHeight="1">
      <c r="B116" s="4" t="n"/>
    </row>
    <row r="117" ht="14.25" customHeight="1">
      <c r="B117" s="4" t="n"/>
    </row>
    <row r="118" ht="14.25" customHeight="1">
      <c r="B118" s="4" t="n"/>
    </row>
    <row r="119" ht="14.25" customHeight="1">
      <c r="B119" s="4" t="n"/>
    </row>
    <row r="120" ht="14.25" customHeight="1">
      <c r="B120" s="4" t="n"/>
    </row>
    <row r="121" ht="14.25" customHeight="1">
      <c r="B121" s="4" t="n"/>
    </row>
    <row r="122" ht="14.25" customHeight="1">
      <c r="B122" s="4" t="n"/>
    </row>
    <row r="123" ht="14.25" customHeight="1">
      <c r="B123" s="4" t="n"/>
    </row>
    <row r="124" ht="14.25" customHeight="1">
      <c r="B124" s="4" t="n"/>
    </row>
    <row r="125" ht="14.25" customHeight="1">
      <c r="B125" s="4" t="n"/>
    </row>
    <row r="126" ht="14.25" customHeight="1">
      <c r="B126" s="4" t="n"/>
    </row>
    <row r="127" ht="14.25" customHeight="1">
      <c r="B127" s="4" t="n"/>
    </row>
    <row r="128" ht="14.25" customHeight="1">
      <c r="B128" s="4" t="n"/>
    </row>
    <row r="129" ht="14.25" customHeight="1">
      <c r="B129" s="4" t="n"/>
    </row>
    <row r="130" ht="14.25" customHeight="1">
      <c r="B130" s="4" t="n"/>
    </row>
    <row r="131" ht="14.25" customHeight="1">
      <c r="B131" s="4" t="n"/>
    </row>
    <row r="132" ht="14.25" customHeight="1">
      <c r="B132" s="4" t="n"/>
    </row>
    <row r="133" ht="14.25" customHeight="1">
      <c r="B133" s="4" t="n"/>
    </row>
    <row r="134" ht="14.25" customHeight="1">
      <c r="B134" s="4" t="n"/>
    </row>
    <row r="135" ht="14.25" customHeight="1">
      <c r="B135" s="4" t="n"/>
    </row>
    <row r="136" ht="14.25" customHeight="1">
      <c r="B136" s="4" t="n"/>
    </row>
    <row r="137" ht="14.25" customHeight="1">
      <c r="B137" s="4" t="n"/>
    </row>
    <row r="138" ht="14.25" customHeight="1">
      <c r="B138" s="4" t="n"/>
    </row>
    <row r="139" ht="14.25" customHeight="1">
      <c r="B139" s="4" t="n"/>
    </row>
    <row r="140" ht="14.25" customHeight="1">
      <c r="B140" s="4" t="n"/>
    </row>
    <row r="141" ht="14.25" customHeight="1">
      <c r="B141" s="4" t="n"/>
    </row>
    <row r="142" ht="14.25" customHeight="1">
      <c r="B142" s="4" t="n"/>
    </row>
    <row r="143" ht="14.25" customHeight="1">
      <c r="B143" s="4" t="n"/>
    </row>
    <row r="144" ht="14.25" customHeight="1">
      <c r="B144" s="4" t="n"/>
    </row>
    <row r="145" ht="14.25" customHeight="1">
      <c r="B145" s="4" t="n"/>
    </row>
    <row r="146" ht="14.25" customHeight="1">
      <c r="B146" s="4" t="n"/>
    </row>
    <row r="147" ht="14.25" customHeight="1">
      <c r="B147" s="4" t="n"/>
    </row>
    <row r="148" ht="14.25" customHeight="1">
      <c r="B148" s="4" t="n"/>
    </row>
    <row r="149" ht="14.25" customHeight="1">
      <c r="B149" s="4" t="n"/>
    </row>
    <row r="150" ht="14.25" customHeight="1">
      <c r="B150" s="4" t="n"/>
    </row>
    <row r="151" ht="14.25" customHeight="1">
      <c r="B151" s="4" t="n"/>
    </row>
    <row r="152" ht="14.25" customHeight="1">
      <c r="B152" s="4" t="n"/>
    </row>
    <row r="153" ht="14.25" customHeight="1">
      <c r="B153" s="4" t="n"/>
    </row>
    <row r="154" ht="14.25" customHeight="1">
      <c r="B154" s="4" t="n"/>
    </row>
    <row r="155" ht="14.25" customHeight="1">
      <c r="B155" s="4" t="n"/>
    </row>
    <row r="156" ht="14.25" customHeight="1">
      <c r="B156" s="4" t="n"/>
    </row>
    <row r="157" ht="14.25" customHeight="1">
      <c r="B157" s="4" t="n"/>
    </row>
    <row r="158" ht="14.25" customHeight="1">
      <c r="B158" s="4" t="n"/>
    </row>
    <row r="159" ht="14.25" customHeight="1">
      <c r="B159" s="4" t="n"/>
    </row>
    <row r="160" ht="14.25" customHeight="1">
      <c r="B160" s="4" t="n"/>
    </row>
    <row r="161" ht="14.25" customHeight="1">
      <c r="B161" s="4" t="n"/>
    </row>
    <row r="162" ht="14.25" customHeight="1">
      <c r="B162" s="4" t="n"/>
    </row>
    <row r="163" ht="14.25" customHeight="1">
      <c r="B163" s="4" t="n"/>
    </row>
    <row r="164" ht="14.25" customHeight="1">
      <c r="B164" s="4" t="n"/>
    </row>
    <row r="165" ht="14.25" customHeight="1">
      <c r="B165" s="4" t="n"/>
    </row>
    <row r="166" ht="14.25" customHeight="1">
      <c r="B166" s="4" t="n"/>
    </row>
    <row r="167" ht="14.25" customHeight="1">
      <c r="B167" s="4" t="n"/>
    </row>
    <row r="168" ht="14.25" customHeight="1">
      <c r="B168" s="4" t="n"/>
    </row>
    <row r="169" ht="14.25" customHeight="1">
      <c r="B169" s="4" t="n"/>
    </row>
    <row r="170" ht="14.25" customHeight="1">
      <c r="B170" s="4" t="n"/>
    </row>
    <row r="171" ht="14.25" customHeight="1">
      <c r="B171" s="4" t="n"/>
    </row>
    <row r="172" ht="14.25" customHeight="1">
      <c r="B172" s="4" t="n"/>
    </row>
    <row r="173" ht="14.25" customHeight="1">
      <c r="B173" s="4" t="n"/>
    </row>
    <row r="174" ht="14.25" customHeight="1">
      <c r="B174" s="4" t="n"/>
    </row>
    <row r="175" ht="14.25" customHeight="1">
      <c r="B175" s="4" t="n"/>
    </row>
    <row r="176" ht="14.25" customHeight="1">
      <c r="B176" s="4" t="n"/>
    </row>
    <row r="177" ht="14.25" customHeight="1">
      <c r="B177" s="4" t="n"/>
    </row>
    <row r="178" ht="14.25" customHeight="1">
      <c r="B178" s="4" t="n"/>
    </row>
    <row r="179" ht="14.25" customHeight="1">
      <c r="B179" s="4" t="n"/>
    </row>
    <row r="180" ht="14.25" customHeight="1">
      <c r="B180" s="4" t="n"/>
    </row>
    <row r="181" ht="14.25" customHeight="1">
      <c r="B181" s="4" t="n"/>
    </row>
    <row r="182" ht="14.25" customHeight="1">
      <c r="B182" s="4" t="n"/>
    </row>
    <row r="183" ht="14.25" customHeight="1">
      <c r="B183" s="4" t="n"/>
    </row>
    <row r="184" ht="14.25" customHeight="1">
      <c r="B184" s="4" t="n"/>
    </row>
    <row r="185" ht="14.25" customHeight="1">
      <c r="B185" s="4" t="n"/>
    </row>
    <row r="186" ht="14.25" customHeight="1">
      <c r="B186" s="4" t="n"/>
    </row>
    <row r="187" ht="14.25" customHeight="1">
      <c r="B187" s="4" t="n"/>
    </row>
    <row r="188" ht="14.25" customHeight="1">
      <c r="B188" s="4" t="n"/>
    </row>
    <row r="189" ht="14.25" customHeight="1">
      <c r="B189" s="4" t="n"/>
    </row>
    <row r="190" ht="14.25" customHeight="1">
      <c r="B190" s="4" t="n"/>
    </row>
    <row r="191" ht="14.25" customHeight="1">
      <c r="B191" s="4" t="n"/>
    </row>
    <row r="192" ht="14.25" customHeight="1">
      <c r="B192" s="4" t="n"/>
    </row>
    <row r="193" ht="14.25" customHeight="1">
      <c r="B193" s="4" t="n"/>
    </row>
    <row r="194" ht="14.25" customHeight="1">
      <c r="B194" s="4" t="n"/>
    </row>
    <row r="195" ht="14.25" customHeight="1">
      <c r="B195" s="4" t="n"/>
    </row>
    <row r="196" ht="14.25" customHeight="1">
      <c r="B196" s="4" t="n"/>
    </row>
    <row r="197" ht="14.25" customHeight="1">
      <c r="B197" s="4" t="n"/>
    </row>
    <row r="198" ht="14.25" customHeight="1">
      <c r="B198" s="4" t="n"/>
    </row>
    <row r="199" ht="14.25" customHeight="1">
      <c r="B199" s="4" t="n"/>
    </row>
    <row r="200" ht="14.25" customHeight="1">
      <c r="B200" s="4" t="n"/>
    </row>
    <row r="201" ht="14.25" customHeight="1">
      <c r="B201" s="4" t="n"/>
    </row>
    <row r="202" ht="14.25" customHeight="1">
      <c r="B202" s="4" t="n"/>
    </row>
    <row r="203" ht="14.25" customHeight="1">
      <c r="B203" s="4" t="n"/>
    </row>
    <row r="204" ht="14.25" customHeight="1">
      <c r="B204" s="4" t="n"/>
    </row>
    <row r="205" ht="14.25" customHeight="1">
      <c r="B205" s="4" t="n"/>
    </row>
    <row r="206" ht="14.25" customHeight="1">
      <c r="B206" s="4" t="n"/>
    </row>
    <row r="207" ht="14.25" customHeight="1">
      <c r="B207" s="4" t="n"/>
    </row>
    <row r="208" ht="14.25" customHeight="1">
      <c r="B208" s="4" t="n"/>
    </row>
    <row r="209" ht="14.25" customHeight="1">
      <c r="B209" s="4" t="n"/>
    </row>
    <row r="210" ht="14.25" customHeight="1">
      <c r="B210" s="4" t="n"/>
    </row>
    <row r="211" ht="14.25" customHeight="1">
      <c r="B211" s="4" t="n"/>
    </row>
    <row r="212" ht="14.25" customHeight="1">
      <c r="B212" s="4" t="n"/>
    </row>
    <row r="213" ht="14.25" customHeight="1">
      <c r="B213" s="4" t="n"/>
    </row>
    <row r="214" ht="14.25" customHeight="1">
      <c r="B214" s="4" t="n"/>
    </row>
    <row r="215" ht="14.25" customHeight="1">
      <c r="B215" s="4" t="n"/>
    </row>
    <row r="216" ht="14.25" customHeight="1">
      <c r="B216" s="4" t="n"/>
    </row>
    <row r="217" ht="14.25" customHeight="1">
      <c r="B217" s="4" t="n"/>
    </row>
    <row r="218" ht="14.25" customHeight="1">
      <c r="B218" s="4" t="n"/>
    </row>
    <row r="219" ht="14.25" customHeight="1">
      <c r="B219" s="4" t="n"/>
    </row>
    <row r="220" ht="14.25" customHeight="1">
      <c r="B220" s="4" t="n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00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E3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41"/>
  <sheetViews>
    <sheetView workbookViewId="0">
      <selection activeCell="A1" sqref="A1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18.7109375" customWidth="1" min="4" max="4"/>
    <col width="22.28515625" customWidth="1" min="5" max="5"/>
    <col width="8.7109375" customWidth="1" min="6" max="6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</row>
    <row r="2" ht="14.25" customHeight="1">
      <c r="A2" s="6" t="inlineStr">
        <is>
          <t>DE H WOUT VAN POUCKE: WOUT VAN POUCKE</t>
        </is>
      </c>
      <c r="B2" s="13" t="n">
        <v>25</v>
      </c>
    </row>
    <row r="3" ht="14.25" customHeight="1">
      <c r="A3" s="6" t="inlineStr">
        <is>
          <t>DE WILDE OBE: OBE DE WILDE</t>
        </is>
      </c>
      <c r="B3" s="13" t="n">
        <v>25</v>
      </c>
      <c r="D3" s="1" t="inlineStr">
        <is>
          <t>Totaal</t>
        </is>
      </c>
      <c r="E3" s="2">
        <f>SUM((B:B))</f>
        <v/>
      </c>
    </row>
    <row r="4" ht="14.25" customHeight="1">
      <c r="A4" s="6" t="inlineStr">
        <is>
          <t>GEERAERTS SUS: SUS GEERAERTS</t>
        </is>
      </c>
      <c r="B4" s="13" t="n">
        <v>25</v>
      </c>
      <c r="D4" s="1" t="inlineStr">
        <is>
          <t>Code voor overschrijvingen</t>
        </is>
      </c>
      <c r="E4" s="11" t="inlineStr">
        <is>
          <t>NWJ</t>
        </is>
      </c>
    </row>
    <row r="5" ht="14.25" customHeight="1">
      <c r="A5" s="6" t="inlineStr">
        <is>
          <t>ADRIAENSSENS ROBBE: ROBBE ADRIAENSSENS</t>
        </is>
      </c>
      <c r="B5" s="13" t="n">
        <v>25</v>
      </c>
    </row>
    <row r="6" ht="14.25" customHeight="1">
      <c r="A6" s="6" t="inlineStr">
        <is>
          <t>JOKE THYSSEN: JOKE THYSSEN</t>
        </is>
      </c>
      <c r="B6" s="13" t="n">
        <v>25</v>
      </c>
    </row>
    <row r="7" ht="14.25" customHeight="1">
      <c r="A7" s="6" t="inlineStr">
        <is>
          <t>DHR. JELLE DE GEEST: JELLE DE GEEST</t>
        </is>
      </c>
      <c r="B7" s="13" t="n">
        <v>25</v>
      </c>
    </row>
    <row r="8" ht="14.25" customHeight="1">
      <c r="A8" s="6" t="inlineStr">
        <is>
          <t>DHR. SIMON VAN DE VOORDE: SIMON VAN DE VOORDE</t>
        </is>
      </c>
      <c r="B8" s="13" t="n">
        <v>25</v>
      </c>
    </row>
    <row r="9" ht="14.25" customHeight="1">
      <c r="A9" s="6" t="inlineStr">
        <is>
          <t>ROBBE VYVEY: ROBBE VYVEY</t>
        </is>
      </c>
      <c r="B9" s="13" t="n">
        <v>15</v>
      </c>
    </row>
    <row r="10" ht="14.25" customHeight="1">
      <c r="A10" s="6" t="inlineStr">
        <is>
          <t>VYVEY-CLOET: BEN EN INE VYVEY-CLOET</t>
        </is>
      </c>
      <c r="B10" s="13" t="n">
        <v>40</v>
      </c>
    </row>
    <row r="11" ht="14.25" customHeight="1">
      <c r="A11" s="6" t="inlineStr">
        <is>
          <t>DE BOCK ARJEN: ARJEN DE BOCK</t>
        </is>
      </c>
      <c r="B11" s="13" t="n">
        <v>25</v>
      </c>
    </row>
    <row r="12" ht="14.25" customHeight="1">
      <c r="A12" s="6" t="inlineStr">
        <is>
          <t>THIERENS CEDRIC: CEDRIC THIERENS</t>
        </is>
      </c>
      <c r="B12" s="13" t="n">
        <v>25</v>
      </c>
    </row>
    <row r="13" ht="14.25" customHeight="1">
      <c r="A13" s="6" t="inlineStr">
        <is>
          <t>MAES RUNE: RUNE MAES</t>
        </is>
      </c>
      <c r="B13" s="13" t="n">
        <v>25</v>
      </c>
    </row>
    <row r="14" ht="14.25" customHeight="1">
      <c r="A14" s="6" t="inlineStr">
        <is>
          <t>MEJ KATO SELIS: KATO SELIS</t>
        </is>
      </c>
      <c r="B14" s="13" t="n">
        <v>25</v>
      </c>
    </row>
    <row r="15" ht="14.25" customHeight="1">
      <c r="A15" s="6" t="inlineStr">
        <is>
          <t>MOORTHAMERS BAS: BAS MOORTHAMERS</t>
        </is>
      </c>
      <c r="B15" s="13" t="n">
        <v>25</v>
      </c>
    </row>
    <row r="16" ht="14.25" customHeight="1">
      <c r="A16" s="6" t="inlineStr">
        <is>
          <t>BOEL SANDER: SANDER BOEL</t>
        </is>
      </c>
      <c r="B16" s="13" t="n">
        <v>25</v>
      </c>
    </row>
    <row r="17" ht="14.25" customHeight="1">
      <c r="A17" s="6" t="inlineStr">
        <is>
          <t>WEYN JOKE: Nieuwjaar alcoholisch  xxx</t>
        </is>
      </c>
      <c r="B17" s="13" t="n">
        <v>25</v>
      </c>
    </row>
    <row r="18" ht="14.25" customHeight="1">
      <c r="A18" s="6" t="inlineStr">
        <is>
          <t>MAMPAEY NAIS: NMJ NAIS MAMPAEY</t>
        </is>
      </c>
      <c r="B18" s="13" t="n">
        <v>15</v>
      </c>
    </row>
    <row r="19" ht="14.25" customHeight="1">
      <c r="A19" s="6" t="inlineStr">
        <is>
          <t>MEJ LOUKA VAN AELST: LOUKA VAN AELST</t>
        </is>
      </c>
      <c r="B19" s="13" t="n">
        <v>25</v>
      </c>
    </row>
    <row r="20" ht="14.25" customHeight="1">
      <c r="A20" s="6" t="inlineStr">
        <is>
          <t>MEJ SAAR SELIS: Nieuwjaar</t>
        </is>
      </c>
      <c r="B20" s="13" t="n">
        <v>25</v>
      </c>
    </row>
    <row r="21" ht="15.75" customHeight="1">
      <c r="A21" s="6" t="inlineStr">
        <is>
          <t>WEEMAES TUUR: geld Tuur nieuwjaar</t>
        </is>
      </c>
      <c r="B21" s="13" t="n">
        <v>25</v>
      </c>
    </row>
    <row r="22" ht="15.75" customHeight="1">
      <c r="A22" s="6" t="inlineStr">
        <is>
          <t>MEJ LOUKA VAN AELST: MATS VAN AELST</t>
        </is>
      </c>
      <c r="B22" s="13" t="n">
        <v>25</v>
      </c>
    </row>
    <row r="23" ht="15.75" customHeight="1">
      <c r="A23" s="6" t="inlineStr">
        <is>
          <t>ONGENA LAURE: nieuwjaar</t>
        </is>
      </c>
      <c r="B23" s="13" t="n">
        <v>25</v>
      </c>
    </row>
    <row r="24" ht="15.75" customHeight="1">
      <c r="A24" s="6" t="inlineStr">
        <is>
          <t>MEJ LORE SELIS: LORE</t>
        </is>
      </c>
      <c r="B24" s="13" t="n">
        <v>25</v>
      </c>
    </row>
    <row r="25" ht="15.75" customHeight="1">
      <c r="A25" s="6" t="inlineStr">
        <is>
          <t>MAMPAEY JOAS: NIEUWJAAR</t>
        </is>
      </c>
      <c r="B25" s="13" t="n">
        <v>25</v>
      </c>
    </row>
    <row r="26" ht="15.75" customHeight="1">
      <c r="A26" s="6" t="inlineStr">
        <is>
          <t>DE WREE LUKAS: NJ LUKAS DE WREE</t>
        </is>
      </c>
      <c r="B26" s="13" t="n">
        <v>25</v>
      </c>
    </row>
    <row r="27" ht="15.75" customHeight="1">
      <c r="A27" s="6" t="inlineStr">
        <is>
          <t>CORNELIS PIET: PIET CORNELIS</t>
        </is>
      </c>
      <c r="B27" s="13" t="n">
        <v>25</v>
      </c>
    </row>
    <row r="28" ht="15.75" customHeight="1">
      <c r="A28" s="6" t="inlineStr">
        <is>
          <t>MEVR. MEREL DE GEEST: NIEUWJAAR MEREL</t>
        </is>
      </c>
      <c r="B28" s="13" t="n">
        <v>25</v>
      </c>
    </row>
    <row r="29" ht="15.75" customHeight="1">
      <c r="A29" s="6" t="inlineStr">
        <is>
          <t>Robbe Adriaenssens: ETEN</t>
        </is>
      </c>
      <c r="B29" s="13" t="n">
        <v>-688.1</v>
      </c>
    </row>
    <row r="30" ht="15.75" customHeight="1">
      <c r="A30" s="6" t="inlineStr">
        <is>
          <t>Ine &amp; Ben: GLAZEN</t>
        </is>
      </c>
      <c r="B30" s="13" t="n">
        <v>-14</v>
      </c>
    </row>
    <row r="31" ht="15.75" customHeight="1">
      <c r="A31" s="6" t="inlineStr">
        <is>
          <t>RUNE MAES: DECOR</t>
        </is>
      </c>
      <c r="B31" s="13" t="n">
        <v>-13.27</v>
      </c>
    </row>
    <row r="32" ht="15.75" customHeight="1">
      <c r="A32" s="6" t="inlineStr">
        <is>
          <t>MOORTHAMERS YOUK: nieuwjaar</t>
        </is>
      </c>
      <c r="B32" s="13" t="n">
        <v>25</v>
      </c>
    </row>
    <row r="33" ht="15.75" customHeight="1">
      <c r="A33" s="6" t="inlineStr">
        <is>
          <t>DE WILDE MORAN: NJ MORAN DE WILDE</t>
        </is>
      </c>
      <c r="B33" s="13" t="n">
        <v>25</v>
      </c>
    </row>
    <row r="34" ht="15.75" customHeight="1">
      <c r="A34" s="6" t="inlineStr">
        <is>
          <t>SIEN DE BRABANDER: nieuwjaar</t>
        </is>
      </c>
      <c r="B34" s="13" t="n">
        <v>25</v>
      </c>
    </row>
    <row r="35" ht="15.75" customHeight="1">
      <c r="A35" s="6" t="inlineStr">
        <is>
          <t>MAMPAEY ILIAS: MONEY ILIAS NIEUWJAAR SORRY DA HET ZO LAAT IS XXX</t>
        </is>
      </c>
      <c r="B35" s="13" t="n">
        <v>15</v>
      </c>
    </row>
    <row r="36" ht="15.75" customHeight="1">
      <c r="A36" s="6" t="inlineStr">
        <is>
          <t>CORNELIS-VAN HAUTE: LOT CORNELIS OUDJAAR</t>
        </is>
      </c>
      <c r="B36" s="13" t="n">
        <v>25</v>
      </c>
    </row>
    <row r="37" ht="15.75" customHeight="1">
      <c r="A37" s="6" t="inlineStr">
        <is>
          <t>SIEN DE BRABANDER: nieuwjaar</t>
        </is>
      </c>
      <c r="B37" s="13" t="n">
        <v>-10</v>
      </c>
    </row>
    <row r="38" ht="15.75" customHeight="1">
      <c r="A38" s="6" t="inlineStr">
        <is>
          <t>PIET CORNELIS: nieuwjaar</t>
        </is>
      </c>
      <c r="B38" s="13" t="n">
        <v>-11</v>
      </c>
    </row>
    <row r="39" ht="15.75" customHeight="1">
      <c r="A39" s="6" t="inlineStr">
        <is>
          <t>CEDRIC THIERENS: df</t>
        </is>
      </c>
      <c r="B39" s="13" t="n">
        <v>-21</v>
      </c>
    </row>
    <row r="40" ht="15.75" customHeight="1">
      <c r="A40" s="6" t="inlineStr">
        <is>
          <t>Lore selis: f</t>
        </is>
      </c>
      <c r="B40" s="13" t="n">
        <v>-3</v>
      </c>
    </row>
    <row r="41" ht="15.75" customHeight="1">
      <c r="A41" s="6" t="inlineStr">
        <is>
          <t>YOUK MOORTHAMERS: f</t>
        </is>
      </c>
      <c r="B41" s="13" t="n">
        <v>-30</v>
      </c>
    </row>
    <row r="42" ht="15.75" customHeight="1">
      <c r="B42" s="4" t="n"/>
    </row>
    <row r="43" ht="15.75" customHeight="1">
      <c r="B43" s="4" t="n"/>
    </row>
    <row r="44" ht="15.75" customHeight="1">
      <c r="B44" s="4" t="n"/>
    </row>
    <row r="45" ht="15.75" customHeight="1">
      <c r="B45" s="4" t="n"/>
    </row>
    <row r="46" ht="15.75" customHeight="1">
      <c r="B46" s="4" t="n"/>
    </row>
    <row r="47" ht="15.75" customHeight="1">
      <c r="B47" s="4" t="n"/>
    </row>
    <row r="48" ht="15.75" customHeight="1">
      <c r="B48" s="4" t="n"/>
    </row>
    <row r="49" ht="15.75" customHeight="1">
      <c r="B49" s="4" t="n"/>
    </row>
    <row r="50" ht="15.75" customHeight="1">
      <c r="B50" s="4" t="n"/>
    </row>
    <row r="51" ht="15.75" customHeight="1">
      <c r="B51" s="4" t="n"/>
    </row>
    <row r="52" ht="15.75" customHeight="1">
      <c r="B52" s="4" t="n"/>
    </row>
    <row r="53" ht="15.75" customHeight="1">
      <c r="B53" s="4" t="n"/>
    </row>
    <row r="54" ht="15.75" customHeight="1">
      <c r="B54" s="4" t="n"/>
    </row>
    <row r="55" ht="15.75" customHeight="1">
      <c r="B55" s="4" t="n"/>
    </row>
    <row r="56" ht="15.75" customHeight="1">
      <c r="B56" s="4" t="n"/>
    </row>
    <row r="57" ht="15.75" customHeight="1">
      <c r="B57" s="4" t="n"/>
    </row>
    <row r="58" ht="15.75" customHeight="1">
      <c r="B58" s="4" t="n"/>
    </row>
    <row r="59" ht="15.75" customHeight="1">
      <c r="B59" s="4" t="n"/>
    </row>
    <row r="60" ht="15.75" customHeight="1">
      <c r="B60" s="4" t="n"/>
    </row>
    <row r="61" ht="15.75" customHeight="1">
      <c r="B61" s="4" t="n"/>
    </row>
    <row r="62" ht="15.75" customHeight="1">
      <c r="B62" s="4" t="n"/>
    </row>
    <row r="63" ht="15.75" customHeight="1">
      <c r="B63" s="4" t="n"/>
    </row>
    <row r="64" ht="15.75" customHeight="1">
      <c r="B64" s="4" t="n"/>
    </row>
    <row r="65" ht="15.75" customHeight="1">
      <c r="B65" s="4" t="n"/>
    </row>
    <row r="66" ht="15.75" customHeight="1">
      <c r="B66" s="4" t="n"/>
    </row>
    <row r="67" ht="15.75" customHeight="1">
      <c r="B67" s="4" t="n"/>
    </row>
    <row r="68" ht="15.75" customHeight="1">
      <c r="B68" s="4" t="n"/>
    </row>
    <row r="69" ht="15.75" customHeight="1">
      <c r="B69" s="4" t="n"/>
    </row>
    <row r="70" ht="15.75" customHeight="1">
      <c r="B70" s="4" t="n"/>
    </row>
    <row r="71" ht="15.75" customHeight="1">
      <c r="B71" s="4" t="n"/>
    </row>
    <row r="72" ht="15.75" customHeight="1">
      <c r="B72" s="4" t="n"/>
    </row>
    <row r="73" ht="15.75" customHeight="1">
      <c r="B73" s="4" t="n"/>
    </row>
    <row r="74" ht="15.75" customHeight="1">
      <c r="B74" s="4" t="n"/>
    </row>
    <row r="75" ht="15.75" customHeight="1">
      <c r="B75" s="4" t="n"/>
    </row>
    <row r="76" ht="15.75" customHeight="1">
      <c r="B76" s="4" t="n"/>
    </row>
    <row r="77" ht="15.75" customHeight="1">
      <c r="B77" s="4" t="n"/>
    </row>
    <row r="78" ht="15.75" customHeight="1">
      <c r="B78" s="4" t="n"/>
    </row>
    <row r="79" ht="15.75" customHeight="1">
      <c r="B79" s="4" t="n"/>
    </row>
    <row r="80" ht="15.75" customHeight="1">
      <c r="B80" s="4" t="n"/>
    </row>
    <row r="81" ht="15.75" customHeight="1">
      <c r="B81" s="4" t="n"/>
    </row>
    <row r="82" ht="15.75" customHeight="1">
      <c r="B82" s="4" t="n"/>
    </row>
    <row r="83" ht="15.75" customHeight="1">
      <c r="B83" s="4" t="n"/>
    </row>
    <row r="84" ht="15.75" customHeight="1">
      <c r="B84" s="4" t="n"/>
    </row>
    <row r="85" ht="15.75" customHeight="1">
      <c r="B85" s="4" t="n"/>
    </row>
    <row r="86" ht="15.75" customHeight="1">
      <c r="B86" s="4" t="n"/>
    </row>
    <row r="87" ht="15.75" customHeight="1">
      <c r="B87" s="4" t="n"/>
    </row>
    <row r="88" ht="15.75" customHeight="1">
      <c r="B88" s="4" t="n"/>
    </row>
    <row r="89" ht="15.75" customHeight="1">
      <c r="B89" s="4" t="n"/>
    </row>
    <row r="90" ht="15.75" customHeight="1">
      <c r="B90" s="4" t="n"/>
    </row>
    <row r="91" ht="15.75" customHeight="1">
      <c r="B91" s="4" t="n"/>
    </row>
    <row r="92" ht="15.75" customHeight="1">
      <c r="B92" s="4" t="n"/>
    </row>
    <row r="93" ht="15.75" customHeight="1">
      <c r="B93" s="4" t="n"/>
    </row>
    <row r="94" ht="15.75" customHeight="1">
      <c r="B94" s="4" t="n"/>
    </row>
    <row r="95" ht="15.75" customHeight="1">
      <c r="B95" s="4" t="n"/>
    </row>
    <row r="96" ht="15.75" customHeight="1">
      <c r="B96" s="4" t="n"/>
    </row>
    <row r="97" ht="15.75" customHeight="1">
      <c r="B97" s="4" t="n"/>
    </row>
    <row r="98" ht="15.75" customHeight="1">
      <c r="B98" s="4" t="n"/>
    </row>
    <row r="99" ht="15.75" customHeight="1">
      <c r="B99" s="4" t="n"/>
    </row>
    <row r="100" ht="15.75" customHeight="1">
      <c r="B100" s="4" t="n"/>
    </row>
    <row r="101" ht="15.75" customHeight="1">
      <c r="B101" s="4" t="n"/>
    </row>
    <row r="102" ht="15.75" customHeight="1">
      <c r="B102" s="4" t="n"/>
    </row>
    <row r="103" ht="15.75" customHeight="1">
      <c r="B103" s="4" t="n"/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>
      <c r="B209" s="4" t="n"/>
    </row>
    <row r="210" ht="15.75" customHeight="1">
      <c r="B210" s="4" t="n"/>
    </row>
    <row r="211" ht="15.75" customHeight="1">
      <c r="B211" s="4" t="n"/>
    </row>
    <row r="212" ht="15.75" customHeight="1">
      <c r="B212" s="4" t="n"/>
    </row>
    <row r="213" ht="15.75" customHeight="1">
      <c r="B213" s="4" t="n"/>
    </row>
    <row r="214" ht="15.75" customHeight="1">
      <c r="B214" s="4" t="n"/>
    </row>
    <row r="215" ht="15.75" customHeight="1">
      <c r="B215" s="4" t="n"/>
    </row>
    <row r="216" ht="15.75" customHeight="1">
      <c r="B216" s="4" t="n"/>
    </row>
    <row r="217" ht="15.75" customHeight="1">
      <c r="B217" s="4" t="n"/>
    </row>
    <row r="218" ht="15.75" customHeight="1">
      <c r="B218" s="4" t="n"/>
    </row>
    <row r="219" ht="15.75" customHeight="1">
      <c r="B219" s="4" t="n"/>
    </row>
    <row r="220" ht="15.75" customHeight="1">
      <c r="B220" s="4" t="n"/>
    </row>
    <row r="221" ht="15.75" customHeight="1">
      <c r="B221" s="4" t="n"/>
    </row>
    <row r="222" ht="15.75" customHeight="1">
      <c r="B222" s="4" t="n"/>
    </row>
    <row r="223" ht="15.75" customHeight="1">
      <c r="B223" s="4" t="n"/>
    </row>
    <row r="224" ht="15.75" customHeight="1">
      <c r="B224" s="4" t="n"/>
    </row>
    <row r="225" ht="15.75" customHeight="1">
      <c r="B225" s="4" t="n"/>
    </row>
    <row r="226" ht="15.75" customHeight="1">
      <c r="B226" s="4" t="n"/>
    </row>
    <row r="227" ht="15.75" customHeight="1">
      <c r="B227" s="4" t="n"/>
    </row>
    <row r="228" ht="15.75" customHeight="1">
      <c r="B228" s="4" t="n"/>
    </row>
    <row r="229" ht="15.75" customHeight="1">
      <c r="B229" s="4" t="n"/>
    </row>
    <row r="230" ht="15.75" customHeight="1">
      <c r="B230" s="4" t="n"/>
    </row>
    <row r="231" ht="15.75" customHeight="1">
      <c r="B231" s="4" t="n"/>
    </row>
    <row r="232" ht="15.75" customHeight="1">
      <c r="B232" s="4" t="n"/>
    </row>
    <row r="233" ht="15.75" customHeight="1">
      <c r="B233" s="4" t="n"/>
    </row>
    <row r="234" ht="15.75" customHeight="1">
      <c r="B234" s="4" t="n"/>
    </row>
    <row r="235" ht="15.75" customHeight="1">
      <c r="B235" s="4" t="n"/>
    </row>
    <row r="236" ht="15.75" customHeight="1">
      <c r="B236" s="4" t="n"/>
    </row>
    <row r="237" ht="15.75" customHeight="1">
      <c r="B237" s="4" t="n"/>
    </row>
    <row r="238" ht="15.75" customHeight="1">
      <c r="B238" s="4" t="n"/>
    </row>
    <row r="239" ht="15.75" customHeight="1">
      <c r="B239" s="4" t="n"/>
    </row>
    <row r="240" ht="15.75" customHeight="1">
      <c r="B240" s="4" t="n"/>
    </row>
    <row r="241" ht="15.75" customHeight="1">
      <c r="B241" s="4" t="n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00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E3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253"/>
  <sheetViews>
    <sheetView topLeftCell="A16" workbookViewId="0">
      <selection activeCell="A1" sqref="A1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18.7109375" customWidth="1" min="4" max="4"/>
    <col width="22.28515625" customWidth="1" min="5" max="5"/>
    <col width="20.28515625" customWidth="1" min="6" max="6"/>
    <col hidden="1" width="21.42578125" customWidth="1" min="7" max="7"/>
    <col width="18.42578125" customWidth="1" min="8" max="8"/>
    <col width="27" customWidth="1" min="9" max="9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</row>
    <row r="2" ht="14.25" customHeight="1">
      <c r="A2" s="6" t="inlineStr">
        <is>
          <t>Lukas Boel: Leidingsweekend</t>
        </is>
      </c>
      <c r="B2" s="13" t="n">
        <v>-550</v>
      </c>
      <c r="D2" s="6" t="inlineStr">
        <is>
          <t>nog te krijgen</t>
        </is>
      </c>
      <c r="E2" s="6" t="n">
        <v>250</v>
      </c>
    </row>
    <row r="3" ht="14.25" customHeight="1">
      <c r="A3" s="6" t="inlineStr">
        <is>
          <t>Winkel: Leidingsweekend</t>
        </is>
      </c>
      <c r="B3" s="13" t="n">
        <v>-34.2</v>
      </c>
      <c r="D3" s="1" t="inlineStr">
        <is>
          <t>Totaal</t>
        </is>
      </c>
      <c r="E3" s="2">
        <f>SUM((B:B))</f>
        <v/>
      </c>
    </row>
    <row r="4" ht="14.25" customHeight="1">
      <c r="A4" s="6" t="inlineStr">
        <is>
          <t>Colruyt: Leidingsweekend</t>
        </is>
      </c>
      <c r="B4" s="13" t="n">
        <v>-207.18</v>
      </c>
      <c r="D4" s="1" t="inlineStr">
        <is>
          <t>Code voor overschrijvingen</t>
        </is>
      </c>
      <c r="E4" s="11" t="inlineStr">
        <is>
          <t>LW2</t>
        </is>
      </c>
    </row>
    <row r="5" ht="14.45" customHeight="1">
      <c r="A5" s="6" t="inlineStr">
        <is>
          <t>SANDER BOEL: Eten leidingsweekend</t>
        </is>
      </c>
      <c r="B5" s="13" t="n">
        <v>-721.47</v>
      </c>
    </row>
    <row r="6" ht="14.45" customHeight="1">
      <c r="A6" s="6" t="inlineStr">
        <is>
          <t>SANDER BOEL: Inkom Monkey Dronky</t>
        </is>
      </c>
      <c r="B6" s="13" t="n">
        <v>-200</v>
      </c>
      <c r="D6" s="17" t="inlineStr">
        <is>
          <t>Naft</t>
        </is>
      </c>
      <c r="E6" s="18" t="inlineStr">
        <is>
          <t>Bedrag</t>
        </is>
      </c>
    </row>
    <row r="7" ht="14.45" customHeight="1">
      <c r="A7" s="6" t="inlineStr">
        <is>
          <t>VAN GOETHEM SCHAUNI: yuyuuuu</t>
        </is>
      </c>
      <c r="B7" s="13" t="n">
        <v>45.85</v>
      </c>
      <c r="D7" s="19" t="inlineStr">
        <is>
          <t>Ilias</t>
        </is>
      </c>
      <c r="E7" s="20" t="n">
        <v>44.75</v>
      </c>
      <c r="G7" s="17" t="inlineStr">
        <is>
          <t>Totaal prijs</t>
        </is>
      </c>
      <c r="H7" s="21">
        <f>E3*(-1) + E12 - 250</f>
        <v/>
      </c>
    </row>
    <row r="8" ht="14.25" customHeight="1">
      <c r="A8" s="6" t="inlineStr">
        <is>
          <t>SIEN DE BRABANDER: SIEN</t>
        </is>
      </c>
      <c r="B8" s="13" t="n">
        <v>45.85</v>
      </c>
      <c r="D8" s="19" t="inlineStr">
        <is>
          <t>Piet</t>
        </is>
      </c>
      <c r="E8" s="20" t="n">
        <v>17.22</v>
      </c>
    </row>
    <row r="9" ht="14.25" customHeight="1">
      <c r="A9" s="6" t="inlineStr">
        <is>
          <t>WEYN JOKE: JOKE</t>
        </is>
      </c>
      <c r="B9" s="13" t="n">
        <v>18.35</v>
      </c>
      <c r="D9" s="19" t="inlineStr">
        <is>
          <t>Senne</t>
        </is>
      </c>
      <c r="E9" s="20" t="n">
        <v>17.22</v>
      </c>
    </row>
    <row r="10" ht="14.25" customHeight="1">
      <c r="A10" s="6" t="inlineStr">
        <is>
          <t>WIM CHEYNS: Wim LW2</t>
        </is>
      </c>
      <c r="B10" s="13" t="n">
        <v>45.85</v>
      </c>
      <c r="D10" s="19" t="inlineStr">
        <is>
          <t>Moran</t>
        </is>
      </c>
      <c r="E10" s="20" t="n">
        <v>26.79</v>
      </c>
    </row>
    <row r="11" ht="14.45" customHeight="1">
      <c r="A11" s="6" t="inlineStr">
        <is>
          <t>DE WILDE MORAN: MORAN</t>
        </is>
      </c>
      <c r="B11" s="13" t="n">
        <v>19.1</v>
      </c>
      <c r="D11" s="22" t="inlineStr">
        <is>
          <t>Youk</t>
        </is>
      </c>
      <c r="E11" s="23" t="n">
        <v>26.79</v>
      </c>
    </row>
    <row r="12" ht="14.45" customHeight="1">
      <c r="A12" s="6" t="inlineStr">
        <is>
          <t>DE WILDE OBE: kut obe</t>
        </is>
      </c>
      <c r="B12" s="13" t="n">
        <v>45.85</v>
      </c>
      <c r="D12" s="17" t="inlineStr">
        <is>
          <t>Totaal:</t>
        </is>
      </c>
      <c r="E12" s="18">
        <f>SUM(E7:E11)</f>
        <v/>
      </c>
    </row>
    <row r="13" ht="14.25" customHeight="1">
      <c r="A13" s="6" t="inlineStr">
        <is>
          <t>ADRIAENSSENS ROBBE: ROBBE</t>
        </is>
      </c>
      <c r="B13" s="13" t="n">
        <v>45.85</v>
      </c>
    </row>
    <row r="14" ht="14.45" customHeight="1">
      <c r="A14" s="6" t="inlineStr">
        <is>
          <t>MEJ KATO SELIS: KATO</t>
        </is>
      </c>
      <c r="B14" s="13" t="n">
        <v>45.85</v>
      </c>
    </row>
    <row r="15" ht="14.45" customHeight="1">
      <c r="A15" s="6" t="inlineStr">
        <is>
          <t>BENTE ROMBAUT: BENTE</t>
        </is>
      </c>
      <c r="B15" s="13" t="n">
        <v>45.85</v>
      </c>
      <c r="F15" s="17" t="inlineStr">
        <is>
          <t>Naam</t>
        </is>
      </c>
      <c r="G15" s="24" t="inlineStr">
        <is>
          <t>Factor</t>
        </is>
      </c>
      <c r="H15" s="24" t="inlineStr">
        <is>
          <t>Prijs</t>
        </is>
      </c>
      <c r="I15" s="18" t="inlineStr">
        <is>
          <t>Betaald?</t>
        </is>
      </c>
    </row>
    <row r="16" ht="14.25" customHeight="1">
      <c r="A16" s="6" t="inlineStr">
        <is>
          <t>STEENSSENS LUKA: LUKA</t>
        </is>
      </c>
      <c r="B16" s="13" t="n">
        <v>45.85</v>
      </c>
      <c r="F16" s="6" t="inlineStr">
        <is>
          <t>Lot</t>
        </is>
      </c>
      <c r="G16" s="6" t="n">
        <v>1</v>
      </c>
      <c r="H16" s="4">
        <f>$H$7/$G$53 * G16</f>
        <v/>
      </c>
    </row>
    <row r="17" ht="14.25" customHeight="1">
      <c r="A17" s="6" t="inlineStr">
        <is>
          <t>VAN VYNCKT FREIJA: DANAE</t>
        </is>
      </c>
      <c r="B17" s="13" t="n">
        <v>18.34</v>
      </c>
      <c r="F17" s="6" t="inlineStr">
        <is>
          <t>Dannae</t>
        </is>
      </c>
      <c r="G17" s="6">
        <f>2/5</f>
        <v/>
      </c>
      <c r="H17" s="4">
        <f>$H$7/$G$53 * G17</f>
        <v/>
      </c>
    </row>
    <row r="18" ht="14.25" customHeight="1">
      <c r="A18" s="6" t="inlineStr">
        <is>
          <t>MAES RUNE: RUNE</t>
        </is>
      </c>
      <c r="B18" s="13" t="n">
        <v>45.85</v>
      </c>
      <c r="F18" s="6" t="inlineStr">
        <is>
          <t>Joas</t>
        </is>
      </c>
      <c r="G18" s="6" t="n">
        <v>1</v>
      </c>
      <c r="H18" s="4">
        <f>$H$7/$G$53 * G18</f>
        <v/>
      </c>
    </row>
    <row r="19" ht="14.25" customHeight="1">
      <c r="A19" s="6" t="inlineStr">
        <is>
          <t>DE BOCK ARJEN: ARJEN</t>
        </is>
      </c>
      <c r="B19" s="13" t="n">
        <v>45.85</v>
      </c>
      <c r="F19" s="6" t="inlineStr">
        <is>
          <t>Wout</t>
        </is>
      </c>
      <c r="G19" s="6" t="n">
        <v>1</v>
      </c>
      <c r="H19" s="4">
        <f>$H$7/$G$53 * G19</f>
        <v/>
      </c>
    </row>
    <row r="20" ht="14.25" customHeight="1">
      <c r="A20" s="6" t="inlineStr">
        <is>
          <t>DHR. SIMON VAN DE VOORDE: SIMON</t>
        </is>
      </c>
      <c r="B20" s="13" t="n">
        <v>45.85</v>
      </c>
      <c r="F20" s="6" t="inlineStr">
        <is>
          <t>Sien</t>
        </is>
      </c>
      <c r="G20" s="6" t="n">
        <v>1</v>
      </c>
      <c r="H20" s="4">
        <f>$H$7/$G$53 * G20</f>
        <v/>
      </c>
    </row>
    <row r="21" ht="15.75" customHeight="1">
      <c r="A21" s="6" t="inlineStr">
        <is>
          <t>MAMPAEY NAIS: NAIS</t>
        </is>
      </c>
      <c r="B21" s="13" t="n">
        <v>45.85</v>
      </c>
      <c r="F21" s="6" t="inlineStr">
        <is>
          <t>Luka</t>
        </is>
      </c>
      <c r="G21" s="6" t="n">
        <v>1</v>
      </c>
      <c r="H21" s="4">
        <f>$H$7/$G$53 * G21</f>
        <v/>
      </c>
    </row>
    <row r="22" ht="15.75" customHeight="1">
      <c r="A22" s="6" t="inlineStr">
        <is>
          <t>MOORTHAMERS YOUK: YOUK</t>
        </is>
      </c>
      <c r="B22" s="13" t="n">
        <v>19.06</v>
      </c>
      <c r="F22" s="6" t="inlineStr">
        <is>
          <t>Lukas</t>
        </is>
      </c>
      <c r="G22" s="6" t="n">
        <v>1</v>
      </c>
      <c r="H22" s="4">
        <f>$H$7/$G$53 * G22</f>
        <v/>
      </c>
    </row>
    <row r="23" ht="15.75" customHeight="1">
      <c r="A23" s="6" t="inlineStr">
        <is>
          <t>SELIS LIPPENS: Leidingsweekend Saar</t>
        </is>
      </c>
      <c r="B23" s="13" t="n">
        <v>45.85</v>
      </c>
      <c r="F23" s="6" t="inlineStr">
        <is>
          <t>Nais</t>
        </is>
      </c>
      <c r="G23" s="6" t="n">
        <v>1</v>
      </c>
      <c r="H23" s="4">
        <f>$H$7/$G$53 * G23</f>
        <v/>
      </c>
    </row>
    <row r="24" ht="15.75" customHeight="1">
      <c r="A24" t="inlineStr">
        <is>
          <t>SCOUTS ST-GILLIS-WAAS: WOUT VAN POUCKE</t>
        </is>
      </c>
      <c r="B24" s="27" t="n">
        <v>45.85</v>
      </c>
      <c r="F24" s="6" t="inlineStr">
        <is>
          <t>Robbe</t>
        </is>
      </c>
      <c r="G24" s="6" t="n">
        <v>1</v>
      </c>
      <c r="H24" s="4">
        <f>$H$7/$G$53 * G24</f>
        <v/>
      </c>
    </row>
    <row r="25" ht="15.75" customHeight="1">
      <c r="A25" t="inlineStr">
        <is>
          <t>MEVR. RENEKE OSTE: LW 2 RENEKE</t>
        </is>
      </c>
      <c r="B25" s="27" t="n">
        <v>45.85</v>
      </c>
      <c r="F25" s="6" t="inlineStr">
        <is>
          <t>Saar</t>
        </is>
      </c>
      <c r="G25" s="6" t="n">
        <v>1</v>
      </c>
      <c r="H25" s="4">
        <f>$H$7/$G$53 * G25</f>
        <v/>
      </c>
    </row>
    <row r="26" ht="15.75" customHeight="1">
      <c r="A26" t="inlineStr">
        <is>
          <t>VERCAUTEREN SEPPE: PATJE</t>
        </is>
      </c>
      <c r="B26" s="27" t="n">
        <v>45.85</v>
      </c>
      <c r="F26" s="6" t="inlineStr">
        <is>
          <t>Rune</t>
        </is>
      </c>
      <c r="G26" s="6" t="n">
        <v>1</v>
      </c>
      <c r="H26" s="4">
        <f>$H$7/$G$53 * G26</f>
        <v/>
      </c>
    </row>
    <row r="27" ht="15.75" customHeight="1">
      <c r="A27" t="inlineStr">
        <is>
          <t>MOORTHAMERS BAS: L BAS W.  2</t>
        </is>
      </c>
      <c r="B27" s="27" t="n">
        <v>45.85</v>
      </c>
      <c r="F27" s="6" t="inlineStr">
        <is>
          <t>Senne</t>
        </is>
      </c>
      <c r="G27" s="6" t="n">
        <v>1</v>
      </c>
      <c r="H27" s="4">
        <f>$H$7/$G$53 * G27 - E9</f>
        <v/>
      </c>
    </row>
    <row r="28" ht="15.75" customHeight="1">
      <c r="A28" t="inlineStr">
        <is>
          <t>DE WREE LUKAS: LUKAS</t>
        </is>
      </c>
      <c r="B28" s="27" t="n">
        <v>45.82</v>
      </c>
      <c r="F28" s="6" t="inlineStr">
        <is>
          <t>Louis</t>
        </is>
      </c>
      <c r="G28" s="6" t="n">
        <v>1</v>
      </c>
      <c r="H28" s="4">
        <f>$H$7/$G$53 * G28</f>
        <v/>
      </c>
    </row>
    <row r="29" ht="15.75" customHeight="1">
      <c r="A29" t="inlineStr">
        <is>
          <t>CORNELIS PIET: PIET</t>
        </is>
      </c>
      <c r="B29" s="27" t="n">
        <v>45.85</v>
      </c>
      <c r="F29" s="6" t="inlineStr">
        <is>
          <t>Kato</t>
        </is>
      </c>
      <c r="G29" s="6" t="n">
        <v>1</v>
      </c>
      <c r="H29" s="4">
        <f>$H$7/$G$53 * G29</f>
        <v/>
      </c>
    </row>
    <row r="30" ht="15.75" customHeight="1">
      <c r="A30" t="inlineStr">
        <is>
          <t>PIET CORNELIS: TE VEEL BETAALD</t>
        </is>
      </c>
      <c r="B30" s="27" t="n">
        <v>-17.22</v>
      </c>
      <c r="F30" s="6" t="inlineStr">
        <is>
          <t>Bente</t>
        </is>
      </c>
      <c r="G30" s="6" t="n">
        <v>1</v>
      </c>
      <c r="H30" s="4">
        <f>$H$7/$G$53 * G30</f>
        <v/>
      </c>
    </row>
    <row r="31" ht="15.75" customHeight="1">
      <c r="A31" t="inlineStr">
        <is>
          <t>WEEMAES TUUR: LW 2 TUUR WEEMAES</t>
        </is>
      </c>
      <c r="B31" s="27" t="n">
        <v>45.85</v>
      </c>
      <c r="F31" s="6" t="inlineStr">
        <is>
          <t>Renéke</t>
        </is>
      </c>
      <c r="G31" s="6" t="n">
        <v>1</v>
      </c>
      <c r="H31" s="4">
        <f>$H$7/$G$53 * G31</f>
        <v/>
      </c>
    </row>
    <row r="32" ht="15.75" customHeight="1">
      <c r="A32" t="inlineStr">
        <is>
          <t>DHR. JELLE DE GEEST: JELLE</t>
        </is>
      </c>
      <c r="B32" s="27" t="n">
        <v>45.85</v>
      </c>
      <c r="F32" s="6" t="inlineStr">
        <is>
          <t>Patje</t>
        </is>
      </c>
      <c r="G32" s="6" t="n">
        <v>1</v>
      </c>
      <c r="H32" s="4">
        <f>$H$7/$G$53 * G32</f>
        <v/>
      </c>
    </row>
    <row r="33" ht="15.75" customHeight="1">
      <c r="A33" t="inlineStr">
        <is>
          <t>DE H SENNE WIERZBA: Leidingsweekend</t>
        </is>
      </c>
      <c r="B33" s="27" t="n">
        <v>28.63</v>
      </c>
      <c r="F33" s="6" t="inlineStr">
        <is>
          <t>Tuur</t>
        </is>
      </c>
      <c r="G33" s="6" t="n">
        <v>1</v>
      </c>
      <c r="H33" s="4">
        <f>$H$7/$G$53 * G33</f>
        <v/>
      </c>
    </row>
    <row r="34" ht="15.75" customHeight="1">
      <c r="A34" t="inlineStr">
        <is>
          <t>ONGENA LAURE: LAURE</t>
        </is>
      </c>
      <c r="B34" s="27" t="n">
        <v>45.85</v>
      </c>
      <c r="F34" s="6" t="inlineStr">
        <is>
          <t>Piet</t>
        </is>
      </c>
      <c r="G34" s="6" t="n">
        <v>1</v>
      </c>
      <c r="H34" s="4">
        <f>$H$7/$G$53 * G34 - E8</f>
        <v/>
      </c>
    </row>
    <row r="35" ht="15.75" customHeight="1">
      <c r="A35" t="inlineStr">
        <is>
          <t>GEERAERTS SUS: SUS</t>
        </is>
      </c>
      <c r="B35" s="27" t="n">
        <v>45.85</v>
      </c>
      <c r="F35" s="6" t="inlineStr">
        <is>
          <t>Ilias</t>
        </is>
      </c>
      <c r="G35" s="6" t="n">
        <v>1</v>
      </c>
      <c r="H35" s="4">
        <f>$H$7/$G$53 * G35 - E7</f>
        <v/>
      </c>
    </row>
    <row r="36" ht="15.75" customHeight="1">
      <c r="A36" t="inlineStr">
        <is>
          <t>BOEL SANDER: - SANDER BOEL</t>
        </is>
      </c>
      <c r="B36" s="27" t="n">
        <v>45.85</v>
      </c>
      <c r="F36" s="6" t="inlineStr">
        <is>
          <t>Bas</t>
        </is>
      </c>
      <c r="G36" s="6" t="n">
        <v>1</v>
      </c>
      <c r="H36" s="4">
        <f>$H$7/$G$53 * G36</f>
        <v/>
      </c>
    </row>
    <row r="37" ht="15.75" customHeight="1">
      <c r="A37" t="inlineStr">
        <is>
          <t>CONICKX JORIEN: LW JORIEN</t>
        </is>
      </c>
      <c r="B37" s="27" t="n">
        <v>45.85</v>
      </c>
      <c r="F37" s="6" t="inlineStr">
        <is>
          <t>Jelle</t>
        </is>
      </c>
      <c r="G37" s="6" t="n">
        <v>1</v>
      </c>
      <c r="H37" s="4">
        <f>$H$7/$G$53 * G37</f>
        <v/>
      </c>
    </row>
    <row r="38" ht="15.75" customHeight="1">
      <c r="A38" t="inlineStr">
        <is>
          <t>VERCAUTEREN LOUIS: LOUIS</t>
        </is>
      </c>
      <c r="B38" s="27" t="n">
        <v>45.85</v>
      </c>
      <c r="F38" s="6" t="inlineStr">
        <is>
          <t>Arjen</t>
        </is>
      </c>
      <c r="G38" s="6" t="n">
        <v>1</v>
      </c>
      <c r="H38" s="4">
        <f>$H$7/$G$53 * G38</f>
        <v/>
      </c>
    </row>
    <row r="39" ht="15.75" customHeight="1">
      <c r="A39" t="inlineStr">
        <is>
          <t>THIERENS CEDRIC: CEDRIC</t>
        </is>
      </c>
      <c r="B39" s="27" t="n">
        <v>45.85</v>
      </c>
      <c r="F39" s="6" t="inlineStr">
        <is>
          <t>Cedric</t>
        </is>
      </c>
      <c r="G39" s="6" t="n">
        <v>1</v>
      </c>
      <c r="H39" s="4">
        <f>$H$7/$G$53 * G39</f>
        <v/>
      </c>
    </row>
    <row r="40" ht="15.75" customHeight="1">
      <c r="A40" t="inlineStr">
        <is>
          <t>BOEL LUKAS: LEIDINGSWEEKEND</t>
        </is>
      </c>
      <c r="B40" s="27" t="n">
        <v>45.85</v>
      </c>
      <c r="F40" s="6" t="inlineStr">
        <is>
          <t>Simon</t>
        </is>
      </c>
      <c r="G40" s="6" t="n">
        <v>1</v>
      </c>
      <c r="H40" s="4">
        <f>$H$7/$G$53 * G40</f>
        <v/>
      </c>
    </row>
    <row r="41" ht="15.75" customHeight="1">
      <c r="A41" t="inlineStr">
        <is>
          <t>MAMPAEY ILIAS: ILIAS</t>
        </is>
      </c>
      <c r="B41" s="27" t="n">
        <v>1.1</v>
      </c>
      <c r="F41" s="6" t="inlineStr">
        <is>
          <t>Joke</t>
        </is>
      </c>
      <c r="G41" s="6">
        <f>2/5</f>
        <v/>
      </c>
      <c r="H41" s="4">
        <f>$H$7/$G$53 * G41</f>
        <v/>
      </c>
    </row>
    <row r="42" ht="15.75" customHeight="1">
      <c r="A42" t="inlineStr">
        <is>
          <t>CORNELIS-VAN HAUTE: LOT</t>
        </is>
      </c>
      <c r="B42" s="27" t="n">
        <v>45.85</v>
      </c>
      <c r="F42" s="6" t="inlineStr">
        <is>
          <t>Jorien</t>
        </is>
      </c>
      <c r="G42" s="6" t="n">
        <v>1</v>
      </c>
      <c r="H42" s="4">
        <f>$H$7/$G$53 * G42</f>
        <v/>
      </c>
    </row>
    <row r="43" ht="15.75" customHeight="1">
      <c r="A43" t="inlineStr">
        <is>
          <t>MAMPAEY JOAS:   BFE</t>
        </is>
      </c>
      <c r="B43" s="27" t="n">
        <v>56</v>
      </c>
      <c r="F43" s="6" t="inlineStr">
        <is>
          <t>Moran</t>
        </is>
      </c>
      <c r="G43" s="6" t="n">
        <v>1</v>
      </c>
      <c r="H43" s="4">
        <f>$H$7/$G$53 * G43 - E10</f>
        <v/>
      </c>
    </row>
    <row r="44" ht="15.75" customHeight="1">
      <c r="F44" s="6" t="inlineStr">
        <is>
          <t>Lukas</t>
        </is>
      </c>
      <c r="G44" s="6" t="n">
        <v>1</v>
      </c>
      <c r="H44" s="4">
        <f>$H$7/$G$53 * G44</f>
        <v/>
      </c>
    </row>
    <row r="45" ht="15.75" customHeight="1">
      <c r="B45" s="4" t="n"/>
      <c r="F45" s="6" t="inlineStr">
        <is>
          <t>Youk</t>
        </is>
      </c>
      <c r="G45" s="6" t="n">
        <v>1</v>
      </c>
      <c r="H45" s="4">
        <f>$H$7/$G$53 * G45 - E11</f>
        <v/>
      </c>
    </row>
    <row r="46" ht="15.75" customHeight="1">
      <c r="B46" s="4" t="n"/>
      <c r="F46" s="6" t="inlineStr">
        <is>
          <t>Obe</t>
        </is>
      </c>
      <c r="G46" s="6" t="n">
        <v>1</v>
      </c>
      <c r="H46" s="4">
        <f>$H$7/$G$53 * G46</f>
        <v/>
      </c>
    </row>
    <row r="47" ht="15.75" customHeight="1">
      <c r="B47" s="4" t="n"/>
      <c r="H47" s="4">
        <f>$H$7/$G$53 * G47</f>
        <v/>
      </c>
    </row>
    <row r="48" ht="15.75" customHeight="1">
      <c r="B48" s="4" t="n"/>
      <c r="F48" s="6" t="inlineStr">
        <is>
          <t>Laure</t>
        </is>
      </c>
      <c r="G48" s="6" t="n">
        <v>1</v>
      </c>
      <c r="H48" s="4">
        <f>$H$7/$G$53 * G48</f>
        <v/>
      </c>
    </row>
    <row r="49" ht="15.75" customHeight="1">
      <c r="B49" s="4" t="n"/>
      <c r="F49" s="6" t="inlineStr">
        <is>
          <t>Sander</t>
        </is>
      </c>
      <c r="G49" s="6" t="n">
        <v>1</v>
      </c>
      <c r="H49" s="4">
        <f>$H$7/$G$53 * G49</f>
        <v/>
      </c>
    </row>
    <row r="50" ht="15.75" customHeight="1">
      <c r="B50" s="4" t="n"/>
      <c r="F50" s="6" t="inlineStr">
        <is>
          <t>Sus</t>
        </is>
      </c>
      <c r="G50" s="6" t="n">
        <v>1</v>
      </c>
      <c r="H50" s="4">
        <f>$H$7/$G$53 * G50</f>
        <v/>
      </c>
    </row>
    <row r="51" ht="15.75" customHeight="1">
      <c r="B51" s="4" t="n"/>
      <c r="F51" s="6" t="inlineStr">
        <is>
          <t>Schauni</t>
        </is>
      </c>
      <c r="G51" s="6" t="n">
        <v>1</v>
      </c>
      <c r="H51" s="4">
        <f>$H$7/$G$53 * G51</f>
        <v/>
      </c>
    </row>
    <row r="52" ht="15.75" customHeight="1">
      <c r="B52" s="4" t="n"/>
      <c r="F52" s="6" t="inlineStr">
        <is>
          <t>Pipi</t>
        </is>
      </c>
      <c r="G52" s="6" t="n">
        <v>1</v>
      </c>
      <c r="H52" s="4">
        <f>$H$7/$G$53 * G52</f>
        <v/>
      </c>
    </row>
    <row r="53" ht="15.75" customHeight="1">
      <c r="B53" s="4" t="n"/>
      <c r="F53" s="17" t="n"/>
      <c r="G53" s="24">
        <f>SUM(G16:G52)</f>
        <v/>
      </c>
      <c r="H53" s="24" t="n"/>
      <c r="I53" s="18" t="n"/>
    </row>
    <row r="54" ht="15.75" customHeight="1">
      <c r="B54" s="4" t="n"/>
    </row>
    <row r="55" ht="15.75" customHeight="1">
      <c r="B55" s="4" t="n"/>
    </row>
    <row r="56" ht="15.75" customHeight="1">
      <c r="B56" s="4" t="n"/>
    </row>
    <row r="57" ht="15.75" customHeight="1">
      <c r="B57" s="4" t="n"/>
    </row>
    <row r="58" ht="15.75" customHeight="1">
      <c r="B58" s="4" t="n"/>
    </row>
    <row r="59" ht="15.75" customHeight="1">
      <c r="B59" s="4" t="n"/>
    </row>
    <row r="60" ht="15.75" customHeight="1">
      <c r="B60" s="4" t="n"/>
    </row>
    <row r="61" ht="15.75" customHeight="1">
      <c r="B61" s="4" t="n"/>
    </row>
    <row r="62" ht="15.75" customHeight="1">
      <c r="B62" s="4" t="n"/>
    </row>
    <row r="63" ht="15.75" customHeight="1">
      <c r="B63" s="4" t="n"/>
    </row>
    <row r="64" ht="15.75" customHeight="1">
      <c r="B64" s="4" t="n"/>
    </row>
    <row r="65" ht="15.75" customHeight="1">
      <c r="B65" s="4" t="n"/>
    </row>
    <row r="66" ht="15.75" customHeight="1">
      <c r="B66" s="4" t="n"/>
    </row>
    <row r="67" ht="15.75" customHeight="1">
      <c r="B67" s="4" t="n"/>
    </row>
    <row r="68" ht="15.75" customHeight="1">
      <c r="B68" s="4" t="n"/>
    </row>
    <row r="69" ht="15.75" customHeight="1">
      <c r="B69" s="4" t="n"/>
    </row>
    <row r="70" ht="15.75" customHeight="1">
      <c r="B70" s="4" t="n"/>
    </row>
    <row r="71" ht="15.75" customHeight="1">
      <c r="B71" s="4" t="n"/>
    </row>
    <row r="72" ht="15.75" customHeight="1">
      <c r="B72" s="4" t="n"/>
    </row>
    <row r="73" ht="15.75" customHeight="1">
      <c r="B73" s="4" t="n"/>
    </row>
    <row r="74" ht="15.75" customHeight="1">
      <c r="B74" s="4" t="n"/>
    </row>
    <row r="75" ht="15.75" customHeight="1">
      <c r="B75" s="4" t="n"/>
    </row>
    <row r="76" ht="15.75" customHeight="1">
      <c r="B76" s="4" t="n"/>
    </row>
    <row r="77" ht="15.75" customHeight="1">
      <c r="B77" s="4" t="n"/>
    </row>
    <row r="78" ht="15.75" customHeight="1">
      <c r="B78" s="4" t="n"/>
    </row>
    <row r="79" ht="15.75" customHeight="1">
      <c r="B79" s="4" t="n"/>
    </row>
    <row r="80" ht="15.75" customHeight="1">
      <c r="B80" s="4" t="n"/>
    </row>
    <row r="81" ht="15.75" customHeight="1">
      <c r="B81" s="4" t="n"/>
    </row>
    <row r="82" ht="15.75" customHeight="1">
      <c r="B82" s="4" t="n"/>
    </row>
    <row r="83" ht="15.75" customHeight="1">
      <c r="B83" s="4" t="n"/>
    </row>
    <row r="84" ht="15.75" customHeight="1">
      <c r="B84" s="4" t="n"/>
    </row>
    <row r="85" ht="15.75" customHeight="1">
      <c r="B85" s="4" t="n"/>
    </row>
    <row r="86" ht="15.75" customHeight="1">
      <c r="B86" s="4" t="n"/>
    </row>
    <row r="87" ht="15.75" customHeight="1">
      <c r="B87" s="4" t="n"/>
    </row>
    <row r="88" ht="15.75" customHeight="1">
      <c r="B88" s="4" t="n"/>
    </row>
    <row r="89" ht="15.75" customHeight="1">
      <c r="B89" s="4" t="n"/>
    </row>
    <row r="90" ht="15.75" customHeight="1">
      <c r="B90" s="4" t="n"/>
    </row>
    <row r="91" ht="15.75" customHeight="1">
      <c r="B91" s="4" t="n"/>
    </row>
    <row r="92" ht="15.75" customHeight="1">
      <c r="B92" s="4" t="n"/>
    </row>
    <row r="93" ht="15.75" customHeight="1">
      <c r="B93" s="4" t="n"/>
    </row>
    <row r="94" ht="15.75" customHeight="1">
      <c r="B94" s="4" t="n"/>
    </row>
    <row r="95" ht="15.75" customHeight="1">
      <c r="B95" s="4" t="n"/>
    </row>
    <row r="96" ht="15.75" customHeight="1">
      <c r="B96" s="4" t="n"/>
    </row>
    <row r="97" ht="15.75" customHeight="1">
      <c r="B97" s="4" t="n"/>
    </row>
    <row r="98" ht="15.75" customHeight="1">
      <c r="B98" s="4" t="n"/>
    </row>
    <row r="99" ht="15.75" customHeight="1">
      <c r="B99" s="4" t="n"/>
    </row>
    <row r="100" ht="15.75" customHeight="1">
      <c r="B100" s="4" t="n"/>
    </row>
    <row r="101" ht="15.75" customHeight="1">
      <c r="B101" s="4" t="n"/>
    </row>
    <row r="102" ht="15.75" customHeight="1">
      <c r="B102" s="4" t="n"/>
    </row>
    <row r="103" ht="15.75" customHeight="1">
      <c r="B103" s="4" t="n"/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>
      <c r="B209" s="4" t="n"/>
    </row>
    <row r="210" ht="15.75" customHeight="1">
      <c r="B210" s="4" t="n"/>
    </row>
    <row r="211" ht="15.75" customHeight="1">
      <c r="B211" s="4" t="n"/>
    </row>
    <row r="212" ht="15.75" customHeight="1">
      <c r="B212" s="4" t="n"/>
    </row>
    <row r="213" ht="15.75" customHeight="1">
      <c r="B213" s="4" t="n"/>
    </row>
    <row r="214" ht="15.75" customHeight="1">
      <c r="B214" s="4" t="n"/>
    </row>
    <row r="215" ht="15.75" customHeight="1">
      <c r="B215" s="4" t="n"/>
    </row>
    <row r="216" ht="15.75" customHeight="1">
      <c r="B216" s="4" t="n"/>
    </row>
    <row r="217" ht="15.75" customHeight="1">
      <c r="B217" s="4" t="n"/>
    </row>
    <row r="218" ht="15.75" customHeight="1">
      <c r="B218" s="4" t="n"/>
    </row>
    <row r="219" ht="15.75" customHeight="1">
      <c r="B219" s="4" t="n"/>
    </row>
    <row r="220" ht="15.75" customHeight="1">
      <c r="B220" s="4" t="n"/>
    </row>
    <row r="221" ht="15.75" customHeight="1">
      <c r="B221" s="4" t="n"/>
    </row>
    <row r="222" ht="15.75" customHeight="1">
      <c r="B222" s="4" t="n"/>
    </row>
    <row r="223" ht="15.75" customHeight="1">
      <c r="B223" s="4" t="n"/>
    </row>
    <row r="224" ht="15.75" customHeight="1">
      <c r="B224" s="4" t="n"/>
    </row>
    <row r="225" ht="15.75" customHeight="1">
      <c r="B225" s="4" t="n"/>
    </row>
    <row r="226" ht="15.75" customHeight="1">
      <c r="B226" s="4" t="n"/>
    </row>
    <row r="227" ht="15.75" customHeight="1">
      <c r="B227" s="4" t="n"/>
    </row>
    <row r="228" ht="15.75" customHeight="1">
      <c r="B228" s="4" t="n"/>
    </row>
    <row r="229" ht="15.75" customHeight="1">
      <c r="B229" s="4" t="n"/>
    </row>
    <row r="230" ht="15.75" customHeight="1">
      <c r="B230" s="4" t="n"/>
    </row>
    <row r="231" ht="15.75" customHeight="1">
      <c r="B231" s="4" t="n"/>
    </row>
    <row r="232" ht="15.75" customHeight="1">
      <c r="B232" s="4" t="n"/>
    </row>
    <row r="233" ht="15.75" customHeight="1">
      <c r="B233" s="4" t="n"/>
    </row>
    <row r="234" ht="15.75" customHeight="1">
      <c r="B234" s="4" t="n"/>
    </row>
    <row r="235" ht="15.75" customHeight="1">
      <c r="B235" s="4" t="n"/>
    </row>
    <row r="236" ht="15.75" customHeight="1">
      <c r="B236" s="4" t="n"/>
    </row>
    <row r="237" ht="15.75" customHeight="1">
      <c r="B237" s="4" t="n"/>
    </row>
    <row r="238" ht="15.75" customHeight="1">
      <c r="B238" s="4" t="n"/>
    </row>
    <row r="239" ht="15.75" customHeight="1">
      <c r="B239" s="4" t="n"/>
    </row>
    <row r="240" ht="15.75" customHeight="1">
      <c r="B240" s="4" t="n"/>
    </row>
    <row r="241" ht="15.75" customHeight="1">
      <c r="B241" s="4" t="n"/>
    </row>
    <row r="242" ht="15.75" customHeight="1">
      <c r="B242" s="4" t="n"/>
    </row>
    <row r="243" ht="15.75" customHeight="1">
      <c r="B243" s="4" t="n"/>
    </row>
    <row r="244" ht="15.75" customHeight="1">
      <c r="B244" s="4" t="n"/>
    </row>
    <row r="245" ht="15.75" customHeight="1">
      <c r="B245" s="4" t="n"/>
    </row>
    <row r="246" ht="15.75" customHeight="1">
      <c r="B246" s="4" t="n"/>
    </row>
    <row r="247" ht="15.75" customHeight="1">
      <c r="B247" s="4" t="n"/>
    </row>
    <row r="248" ht="15.75" customHeight="1">
      <c r="B248" s="4" t="n"/>
    </row>
    <row r="249" ht="15.75" customHeight="1">
      <c r="B249" s="4" t="n"/>
    </row>
    <row r="250" ht="15.75" customHeight="1">
      <c r="B250" s="4" t="n"/>
    </row>
    <row r="251" ht="15.75" customHeight="1">
      <c r="B251" s="4" t="n"/>
    </row>
    <row r="252" ht="15.75" customHeight="1">
      <c r="B252" s="4" t="n"/>
    </row>
    <row r="253" ht="15.75" customHeight="1">
      <c r="B253" s="4" t="n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43 B45:B1000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E3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220"/>
  <sheetViews>
    <sheetView topLeftCell="A13" workbookViewId="0">
      <selection activeCell="E7" sqref="E7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18.7109375" customWidth="1" min="4" max="4"/>
    <col width="22.28515625" customWidth="1" min="5" max="5"/>
    <col width="8.7109375" customWidth="1" min="6" max="6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</row>
    <row r="2" ht="14.25" customHeight="1">
      <c r="A2" s="6" t="inlineStr">
        <is>
          <t>Collect &amp; go: bedankingsfeestje buffet+drank</t>
        </is>
      </c>
      <c r="B2" s="13" t="n">
        <v>-499.32</v>
      </c>
    </row>
    <row r="3" ht="14.25" customHeight="1">
      <c r="A3" s="6" t="inlineStr">
        <is>
          <t>Renmans: Vlees bedankingsfeestje</t>
        </is>
      </c>
      <c r="B3" s="13" t="n">
        <v>-303.05</v>
      </c>
      <c r="D3" s="1" t="inlineStr">
        <is>
          <t>Totaal</t>
        </is>
      </c>
      <c r="E3" s="2">
        <f>SUM((B:B))</f>
        <v/>
      </c>
    </row>
    <row r="4" ht="14.25" customHeight="1">
      <c r="A4" s="6" t="inlineStr">
        <is>
          <t>Colruyt: Cava + kidibull bedankingsfeestje</t>
        </is>
      </c>
      <c r="B4" s="13" t="n">
        <v>-83.06999999999999</v>
      </c>
      <c r="D4" s="1" t="inlineStr">
        <is>
          <t>Code voor overschrijvingen</t>
        </is>
      </c>
      <c r="E4" s="11" t="inlineStr">
        <is>
          <t>BFE</t>
        </is>
      </c>
    </row>
    <row r="5" ht="14.25" customHeight="1">
      <c r="A5" s="6" t="inlineStr">
        <is>
          <t>plezant bakkerij: Brood bedankingsfeestje</t>
        </is>
      </c>
      <c r="B5" s="13" t="n">
        <v>-10.8</v>
      </c>
    </row>
    <row r="6" ht="14.25" customHeight="1">
      <c r="A6" t="inlineStr">
        <is>
          <t>DE BOCK ARJEN: ARJEN</t>
        </is>
      </c>
      <c r="B6" s="27" t="n">
        <v>15</v>
      </c>
      <c r="C6" t="inlineStr">
        <is>
          <t>X</t>
        </is>
      </c>
    </row>
    <row r="7" ht="14.25" customHeight="1">
      <c r="A7" t="inlineStr">
        <is>
          <t>SIEN DE BRABANDER: Sien</t>
        </is>
      </c>
      <c r="B7" s="27" t="n">
        <v>10</v>
      </c>
      <c r="C7" t="inlineStr">
        <is>
          <t>X</t>
        </is>
      </c>
      <c r="D7" s="6" t="inlineStr">
        <is>
          <t>Sponsoring Groepskas</t>
        </is>
      </c>
      <c r="E7" s="6" t="n">
        <v>300</v>
      </c>
    </row>
    <row r="8" ht="14.25" customHeight="1">
      <c r="A8" t="inlineStr">
        <is>
          <t>MEJ LOUKA VAN AELST: LOUKA</t>
        </is>
      </c>
      <c r="B8" s="27" t="n">
        <v>10</v>
      </c>
      <c r="C8" t="inlineStr">
        <is>
          <t>X</t>
        </is>
      </c>
      <c r="D8" s="6" t="inlineStr">
        <is>
          <t>Vlees pps</t>
        </is>
      </c>
      <c r="E8" s="6" t="n">
        <v>6.5</v>
      </c>
    </row>
    <row r="9" ht="14.25" customHeight="1">
      <c r="A9" t="inlineStr">
        <is>
          <t>MEJ KATO SELIS: KATO</t>
        </is>
      </c>
      <c r="B9" s="27" t="n">
        <v>10</v>
      </c>
      <c r="C9" t="inlineStr">
        <is>
          <t>X</t>
        </is>
      </c>
      <c r="D9" s="6" t="inlineStr">
        <is>
          <t>Aantal Gasten</t>
        </is>
      </c>
      <c r="E9" s="6" t="n">
        <v>55</v>
      </c>
    </row>
    <row r="10" ht="14.25" customHeight="1">
      <c r="A10" t="inlineStr">
        <is>
          <t>VAN VYNCKT FREIJA: DANAE</t>
        </is>
      </c>
      <c r="B10" s="27" t="n">
        <v>10</v>
      </c>
      <c r="C10" t="inlineStr">
        <is>
          <t>X</t>
        </is>
      </c>
      <c r="D10" s="6" t="inlineStr">
        <is>
          <t>Inkomsten Vlees</t>
        </is>
      </c>
      <c r="E10" s="6">
        <f>E9*E8</f>
        <v/>
      </c>
    </row>
    <row r="11" ht="14.25" customHeight="1">
      <c r="A11" t="inlineStr">
        <is>
          <t>VAN GOETHEM SCHAUNI: SCHAUNI</t>
        </is>
      </c>
      <c r="B11" s="27" t="n">
        <v>7.5</v>
      </c>
      <c r="C11" t="inlineStr">
        <is>
          <t>X</t>
        </is>
      </c>
      <c r="D11" s="6" t="inlineStr">
        <is>
          <t>Overschot Scoutshuisje</t>
        </is>
      </c>
      <c r="E11" s="6" t="n">
        <v>102</v>
      </c>
    </row>
    <row r="12" ht="14.25" customHeight="1">
      <c r="A12" t="inlineStr">
        <is>
          <t>ONGENA LAURE: LAURE</t>
        </is>
      </c>
      <c r="B12" s="27" t="n">
        <v>10</v>
      </c>
      <c r="C12" t="inlineStr">
        <is>
          <t>X</t>
        </is>
      </c>
      <c r="D12" s="6" t="inlineStr">
        <is>
          <t>Nog te betalen</t>
        </is>
      </c>
      <c r="E12" s="25">
        <f>E3+E7+E10+E11</f>
        <v/>
      </c>
    </row>
    <row r="13" ht="14.25" customHeight="1">
      <c r="A13" t="inlineStr">
        <is>
          <t>GEERAERTS SUS: SUS</t>
        </is>
      </c>
      <c r="B13" s="27" t="n">
        <v>10</v>
      </c>
      <c r="C13" t="inlineStr">
        <is>
          <t>X</t>
        </is>
      </c>
    </row>
    <row r="14" ht="14.25" customHeight="1">
      <c r="A14" t="inlineStr">
        <is>
          <t>VERCAUTEREN SEPPE: Patje</t>
        </is>
      </c>
      <c r="B14" s="27" t="n">
        <v>15</v>
      </c>
      <c r="C14" t="inlineStr">
        <is>
          <t>X</t>
        </is>
      </c>
      <c r="D14" s="6" t="inlineStr">
        <is>
          <t>Huidig per persoon</t>
        </is>
      </c>
      <c r="E14" s="6">
        <f>E12/E9</f>
        <v/>
      </c>
    </row>
    <row r="15" ht="14.25" customHeight="1">
      <c r="A15" t="inlineStr">
        <is>
          <t>MAES RUNE: RUNE</t>
        </is>
      </c>
      <c r="B15" s="27" t="n">
        <v>10</v>
      </c>
      <c r="C15" t="inlineStr">
        <is>
          <t>X</t>
        </is>
      </c>
    </row>
    <row r="16" ht="14.25" customHeight="1" thickBot="1">
      <c r="A16" t="inlineStr">
        <is>
          <t>MEVR. RENEKE OSTE: RENEKE</t>
        </is>
      </c>
      <c r="B16" s="27" t="n">
        <v>10</v>
      </c>
      <c r="C16" t="inlineStr">
        <is>
          <t>X</t>
        </is>
      </c>
    </row>
    <row r="17" ht="14.25" customHeight="1" thickBot="1">
      <c r="A17" t="inlineStr">
        <is>
          <t>DHR. SIMON VAN DE VOORDE: SIMON</t>
        </is>
      </c>
      <c r="B17" s="27" t="n">
        <v>10</v>
      </c>
      <c r="C17" t="inlineStr">
        <is>
          <t>X</t>
        </is>
      </c>
      <c r="D17" s="30" t="inlineStr">
        <is>
          <t>Naam</t>
        </is>
      </c>
      <c r="E17" s="31" t="inlineStr">
        <is>
          <t>Betaald?</t>
        </is>
      </c>
    </row>
    <row r="18" ht="14.25" customHeight="1">
      <c r="A18" t="inlineStr">
        <is>
          <t>VYVEY-WAUMAN: WANNES   KAAT</t>
        </is>
      </c>
      <c r="B18" s="27" t="n">
        <v>13</v>
      </c>
      <c r="C18" t="inlineStr">
        <is>
          <t>X</t>
        </is>
      </c>
      <c r="D18" t="inlineStr">
        <is>
          <t>Arjen</t>
        </is>
      </c>
      <c r="E18" s="32" t="inlineStr">
        <is>
          <t>X</t>
        </is>
      </c>
    </row>
    <row r="19" ht="14.25" customHeight="1">
      <c r="A19" t="inlineStr">
        <is>
          <t>VAN BUYNDER-SCHEPENS: KIRSTEN + THIJS</t>
        </is>
      </c>
      <c r="B19" s="27" t="n">
        <v>20</v>
      </c>
      <c r="C19" t="inlineStr">
        <is>
          <t>X</t>
        </is>
      </c>
      <c r="D19" t="inlineStr">
        <is>
          <t>Arne</t>
        </is>
      </c>
      <c r="E19" s="32" t="inlineStr">
        <is>
          <t>X</t>
        </is>
      </c>
    </row>
    <row r="20" ht="14.25" customHeight="1">
      <c r="A20" t="inlineStr">
        <is>
          <t>VYVEY-CLOET: INE EN BEN</t>
        </is>
      </c>
      <c r="B20" s="27" t="n">
        <v>20</v>
      </c>
      <c r="C20" t="inlineStr">
        <is>
          <t>X</t>
        </is>
      </c>
      <c r="D20" t="inlineStr">
        <is>
          <t>Bas</t>
        </is>
      </c>
      <c r="E20" s="32" t="inlineStr">
        <is>
          <t>X</t>
        </is>
      </c>
    </row>
    <row r="21" ht="15.75" customHeight="1">
      <c r="A21" t="inlineStr">
        <is>
          <t>ADRIAENSSENS ROBBE: ROBBE ADRIAENSSENS</t>
        </is>
      </c>
      <c r="B21" s="27" t="n">
        <v>11</v>
      </c>
      <c r="C21" t="inlineStr">
        <is>
          <t>X</t>
        </is>
      </c>
      <c r="D21" t="inlineStr">
        <is>
          <t>Bauke</t>
        </is>
      </c>
      <c r="E21" s="32" t="inlineStr">
        <is>
          <t>X</t>
        </is>
      </c>
    </row>
    <row r="22" ht="15.75" customHeight="1">
      <c r="A22" t="inlineStr">
        <is>
          <t>DE H WOUT VAN POUCKE: WOUT</t>
        </is>
      </c>
      <c r="B22" s="27" t="n">
        <v>10</v>
      </c>
      <c r="C22" t="inlineStr">
        <is>
          <t>X</t>
        </is>
      </c>
      <c r="D22" t="inlineStr">
        <is>
          <t>Ben</t>
        </is>
      </c>
      <c r="E22" s="32" t="inlineStr">
        <is>
          <t>X</t>
        </is>
      </c>
    </row>
    <row r="23" ht="15.75" customHeight="1">
      <c r="A23" t="inlineStr">
        <is>
          <t>DE WILDE MORAN: MORAN</t>
        </is>
      </c>
      <c r="B23" s="27" t="n">
        <v>12</v>
      </c>
      <c r="C23" t="inlineStr">
        <is>
          <t>X</t>
        </is>
      </c>
      <c r="D23" t="inlineStr">
        <is>
          <t>Bente</t>
        </is>
      </c>
      <c r="E23" s="32" t="inlineStr">
        <is>
          <t>X</t>
        </is>
      </c>
    </row>
    <row r="24" ht="15.75" customHeight="1">
      <c r="A24" t="inlineStr">
        <is>
          <t>STEENSSENS LUKA: Luka</t>
        </is>
      </c>
      <c r="B24" s="27" t="n">
        <v>12</v>
      </c>
      <c r="C24" t="inlineStr">
        <is>
          <t>X</t>
        </is>
      </c>
      <c r="D24" t="inlineStr">
        <is>
          <t>Cedric</t>
        </is>
      </c>
      <c r="E24" s="32" t="inlineStr">
        <is>
          <t>X</t>
        </is>
      </c>
    </row>
    <row r="25" ht="15.75" customHeight="1">
      <c r="A25" t="inlineStr">
        <is>
          <t>DE WREE LUKAS: BF1 LUKAS DE WREE</t>
        </is>
      </c>
      <c r="B25" s="27" t="n">
        <v>10</v>
      </c>
      <c r="C25" t="inlineStr">
        <is>
          <t>X</t>
        </is>
      </c>
      <c r="D25" t="inlineStr">
        <is>
          <t>Danae</t>
        </is>
      </c>
      <c r="E25" s="32" t="inlineStr">
        <is>
          <t>X</t>
        </is>
      </c>
    </row>
    <row r="26" ht="15.75" customHeight="1">
      <c r="A26" t="inlineStr">
        <is>
          <t>MAMPAEY NAIS: NAIS</t>
        </is>
      </c>
      <c r="B26" s="27" t="n">
        <v>10</v>
      </c>
      <c r="C26" t="inlineStr">
        <is>
          <t>X</t>
        </is>
      </c>
      <c r="D26" t="inlineStr">
        <is>
          <t>Dries</t>
        </is>
      </c>
      <c r="E26" s="32" t="inlineStr">
        <is>
          <t>x</t>
        </is>
      </c>
    </row>
    <row r="27" ht="15.75" customHeight="1">
      <c r="A27" t="inlineStr">
        <is>
          <t>LOUIS VERCAUTEREN: ingredienten extra patatsla bbq bedankingsfeestje</t>
        </is>
      </c>
      <c r="B27" s="27" t="n">
        <v>-8.27</v>
      </c>
      <c r="D27" t="inlineStr">
        <is>
          <t>Ilias</t>
        </is>
      </c>
      <c r="E27" s="32" t="inlineStr">
        <is>
          <t>X</t>
        </is>
      </c>
    </row>
    <row r="28" ht="15.75" customHeight="1">
      <c r="A28" t="inlineStr">
        <is>
          <t>VERCAUTEREN LOUIS: LOUIS VERCAUTEREN</t>
        </is>
      </c>
      <c r="B28" s="27" t="n">
        <v>10</v>
      </c>
      <c r="C28" t="inlineStr">
        <is>
          <t>X</t>
        </is>
      </c>
      <c r="D28" t="inlineStr">
        <is>
          <t>Ine</t>
        </is>
      </c>
      <c r="E28" s="32" t="inlineStr">
        <is>
          <t>X</t>
        </is>
      </c>
    </row>
    <row r="29" ht="15.75" customHeight="1">
      <c r="A29" t="inlineStr">
        <is>
          <t>OPGENHAFFEN SILKE: bedankingsfeestje</t>
        </is>
      </c>
      <c r="B29" s="27" t="n">
        <v>10</v>
      </c>
      <c r="C29" t="inlineStr">
        <is>
          <t>X</t>
        </is>
      </c>
      <c r="D29" t="inlineStr">
        <is>
          <t>Jens</t>
        </is>
      </c>
      <c r="E29" s="32" t="n"/>
    </row>
    <row r="30" ht="15.75" customHeight="1">
      <c r="A30" t="inlineStr">
        <is>
          <t>RINKE DE BO: RINKE</t>
        </is>
      </c>
      <c r="B30" s="27" t="n">
        <v>10</v>
      </c>
      <c r="C30" t="inlineStr">
        <is>
          <t>X</t>
        </is>
      </c>
      <c r="D30" t="inlineStr">
        <is>
          <t>Joas</t>
        </is>
      </c>
      <c r="E30" s="32" t="n"/>
    </row>
    <row r="31" ht="15.75" customHeight="1">
      <c r="A31" t="inlineStr">
        <is>
          <t>CLOET ARNE: ARNE</t>
        </is>
      </c>
      <c r="B31" s="27" t="n">
        <v>10</v>
      </c>
      <c r="C31" t="inlineStr">
        <is>
          <t>X</t>
        </is>
      </c>
      <c r="D31" t="inlineStr">
        <is>
          <t>JokeT</t>
        </is>
      </c>
      <c r="E31" s="32" t="inlineStr">
        <is>
          <t>x</t>
        </is>
      </c>
    </row>
    <row r="32" ht="15.75" customHeight="1">
      <c r="A32" t="inlineStr">
        <is>
          <t>THIERENS CEDRIC: CEDRIC</t>
        </is>
      </c>
      <c r="B32" s="27" t="n">
        <v>10</v>
      </c>
      <c r="C32" t="inlineStr">
        <is>
          <t>X</t>
        </is>
      </c>
      <c r="D32" t="inlineStr">
        <is>
          <t>JokeW</t>
        </is>
      </c>
      <c r="E32" s="32" t="inlineStr">
        <is>
          <t>x</t>
        </is>
      </c>
    </row>
    <row r="33" ht="15.75" customHeight="1">
      <c r="A33" t="inlineStr">
        <is>
          <t>MOORTHAMERS YOUK: YOUK</t>
        </is>
      </c>
      <c r="B33" s="27" t="n">
        <v>10</v>
      </c>
      <c r="C33" t="inlineStr">
        <is>
          <t>X</t>
        </is>
      </c>
      <c r="D33" t="inlineStr">
        <is>
          <t>Jorien</t>
        </is>
      </c>
      <c r="E33" s="32" t="n"/>
    </row>
    <row r="34" ht="15.75" customHeight="1">
      <c r="A34" t="inlineStr">
        <is>
          <t>MOORTHAMERS BAS: BAS</t>
        </is>
      </c>
      <c r="B34" s="27" t="n">
        <v>12</v>
      </c>
      <c r="C34" t="inlineStr">
        <is>
          <t>X</t>
        </is>
      </c>
      <c r="D34" t="inlineStr">
        <is>
          <t>Kaat</t>
        </is>
      </c>
      <c r="E34" s="32" t="inlineStr">
        <is>
          <t>X</t>
        </is>
      </c>
    </row>
    <row r="35" ht="15.75" customHeight="1">
      <c r="A35" t="inlineStr">
        <is>
          <t>BENTE ROMBAUT: BENTE</t>
        </is>
      </c>
      <c r="B35" s="27" t="n">
        <v>10</v>
      </c>
      <c r="C35" t="inlineStr">
        <is>
          <t>X</t>
        </is>
      </c>
      <c r="D35" t="inlineStr">
        <is>
          <t>Kato</t>
        </is>
      </c>
      <c r="E35" s="32" t="inlineStr">
        <is>
          <t>X</t>
        </is>
      </c>
    </row>
    <row r="36" ht="15.75" customHeight="1">
      <c r="A36" t="inlineStr">
        <is>
          <t>BAUKE ROMBAUT: bedankingsfeestje</t>
        </is>
      </c>
      <c r="B36" s="27" t="n">
        <v>10</v>
      </c>
      <c r="C36" t="inlineStr">
        <is>
          <t>X</t>
        </is>
      </c>
      <c r="D36" t="inlineStr">
        <is>
          <t>Katrien</t>
        </is>
      </c>
      <c r="E36" s="32" t="inlineStr">
        <is>
          <t>x</t>
        </is>
      </c>
    </row>
    <row r="37" ht="15.75" customHeight="1">
      <c r="A37" t="inlineStr">
        <is>
          <t>MEJ SAAR SELIS: SAAR</t>
        </is>
      </c>
      <c r="B37" s="27" t="n">
        <v>15</v>
      </c>
      <c r="C37" t="inlineStr">
        <is>
          <t>X</t>
        </is>
      </c>
      <c r="D37" t="inlineStr">
        <is>
          <t>Kirsten</t>
        </is>
      </c>
      <c r="E37" s="32" t="inlineStr">
        <is>
          <t>X</t>
        </is>
      </c>
    </row>
    <row r="38" ht="15.75" customHeight="1">
      <c r="A38" t="inlineStr">
        <is>
          <t>MAMPAEY ILIAS: BEDANKINGSFEESTJE ILIAS</t>
        </is>
      </c>
      <c r="B38" s="27" t="n">
        <v>10</v>
      </c>
      <c r="C38" t="inlineStr">
        <is>
          <t>X</t>
        </is>
      </c>
      <c r="D38" t="inlineStr">
        <is>
          <t>Lander</t>
        </is>
      </c>
      <c r="E38" s="32" t="n"/>
    </row>
    <row r="39" ht="15.75" customHeight="1">
      <c r="A39" t="inlineStr">
        <is>
          <t>JOKE THYSSEN: JOKE T.</t>
        </is>
      </c>
      <c r="B39" s="27" t="n">
        <v>10</v>
      </c>
      <c r="C39" t="inlineStr">
        <is>
          <t>x</t>
        </is>
      </c>
      <c r="D39" t="inlineStr">
        <is>
          <t>Laure</t>
        </is>
      </c>
      <c r="E39" s="32" t="inlineStr">
        <is>
          <t>X</t>
        </is>
      </c>
    </row>
    <row r="40" ht="15.75" customHeight="1">
      <c r="A40" t="inlineStr">
        <is>
          <t>MEJ LORE SELIS: LORE</t>
        </is>
      </c>
      <c r="B40" s="27" t="n">
        <v>10</v>
      </c>
      <c r="C40" t="inlineStr">
        <is>
          <t>x</t>
        </is>
      </c>
      <c r="D40" t="inlineStr">
        <is>
          <t>Lies</t>
        </is>
      </c>
      <c r="E40" s="32" t="n"/>
    </row>
    <row r="41" ht="15.75" customHeight="1">
      <c r="A41" t="inlineStr">
        <is>
          <t>MARTHE DE BRABANDER: MARTHE DE BRABANDER</t>
        </is>
      </c>
      <c r="B41" s="27" t="n">
        <v>10</v>
      </c>
      <c r="C41" t="inlineStr">
        <is>
          <t>x</t>
        </is>
      </c>
      <c r="D41" t="inlineStr">
        <is>
          <t>Lore</t>
        </is>
      </c>
      <c r="E41" s="32" t="inlineStr">
        <is>
          <t>x</t>
        </is>
      </c>
    </row>
    <row r="42" ht="15.75" customHeight="1">
      <c r="A42" t="inlineStr">
        <is>
          <t>DE WILDE OBE: OBE</t>
        </is>
      </c>
      <c r="B42" s="27" t="n">
        <v>5</v>
      </c>
      <c r="C42" t="inlineStr">
        <is>
          <t>x</t>
        </is>
      </c>
      <c r="D42" t="inlineStr">
        <is>
          <t>Lore</t>
        </is>
      </c>
      <c r="E42" s="32" t="inlineStr">
        <is>
          <t>x</t>
        </is>
      </c>
    </row>
    <row r="43" ht="15.75" customHeight="1">
      <c r="A43" t="inlineStr">
        <is>
          <t>VAN BUYNDER DRIES: bdf</t>
        </is>
      </c>
      <c r="B43" s="27" t="n">
        <v>15</v>
      </c>
      <c r="C43" t="inlineStr">
        <is>
          <t>x</t>
        </is>
      </c>
      <c r="D43" t="inlineStr">
        <is>
          <t>Lot</t>
        </is>
      </c>
      <c r="E43" s="32" t="n"/>
    </row>
    <row r="44" ht="15.75" customHeight="1">
      <c r="A44" t="inlineStr">
        <is>
          <t>WEYN JOKE: JOKE BIER</t>
        </is>
      </c>
      <c r="B44" s="27" t="n">
        <v>10</v>
      </c>
      <c r="C44" t="inlineStr">
        <is>
          <t>x</t>
        </is>
      </c>
      <c r="D44" t="inlineStr">
        <is>
          <t>Louis</t>
        </is>
      </c>
      <c r="E44" s="32" t="inlineStr">
        <is>
          <t>X</t>
        </is>
      </c>
    </row>
    <row r="45" ht="15.75" customHeight="1">
      <c r="A45" t="inlineStr">
        <is>
          <t>DE WILDE OBE: OBE PART 2</t>
        </is>
      </c>
      <c r="B45" s="27" t="n">
        <v>10</v>
      </c>
      <c r="C45" t="inlineStr">
        <is>
          <t>x</t>
        </is>
      </c>
      <c r="D45" t="inlineStr">
        <is>
          <t>Louka</t>
        </is>
      </c>
      <c r="E45" s="32" t="inlineStr">
        <is>
          <t>X</t>
        </is>
      </c>
    </row>
    <row r="46" ht="15.75" customHeight="1">
      <c r="A46" t="inlineStr">
        <is>
          <t>KOKLENBERG KATRIEN: KATRIEN</t>
        </is>
      </c>
      <c r="B46" s="27" t="n">
        <v>10</v>
      </c>
      <c r="C46" t="inlineStr">
        <is>
          <t>x</t>
        </is>
      </c>
      <c r="D46" t="inlineStr">
        <is>
          <t>Luka</t>
        </is>
      </c>
      <c r="E46" s="32" t="inlineStr">
        <is>
          <t>X</t>
        </is>
      </c>
    </row>
    <row r="47" ht="15.75" customHeight="1">
      <c r="A47" t="inlineStr">
        <is>
          <t>ROBBE VYVEY: ROBBE VYVEY</t>
        </is>
      </c>
      <c r="B47" s="27" t="n">
        <v>10</v>
      </c>
      <c r="C47" t="inlineStr">
        <is>
          <t>x</t>
        </is>
      </c>
      <c r="D47" t="inlineStr">
        <is>
          <t>Lukas</t>
        </is>
      </c>
      <c r="E47" s="32" t="inlineStr">
        <is>
          <t>X</t>
        </is>
      </c>
    </row>
    <row r="48" ht="15.75" customHeight="1">
      <c r="A48" t="inlineStr">
        <is>
          <t>MEJ LORE SELIS: LORE</t>
        </is>
      </c>
      <c r="B48" s="27" t="n">
        <v>10</v>
      </c>
      <c r="C48" t="inlineStr">
        <is>
          <t>?</t>
        </is>
      </c>
      <c r="D48" t="inlineStr">
        <is>
          <t>Marlies</t>
        </is>
      </c>
      <c r="E48" s="32" t="n"/>
    </row>
    <row r="49" ht="15.75" customHeight="1">
      <c r="A49" t="inlineStr">
        <is>
          <t>SCOUTS ST-GILLIS-WAAS: Overschot leidingsfeestje</t>
        </is>
      </c>
      <c r="B49" s="27" t="n">
        <v>102</v>
      </c>
      <c r="D49" t="inlineStr">
        <is>
          <t>Marthe</t>
        </is>
      </c>
      <c r="E49" s="32" t="inlineStr">
        <is>
          <t>x</t>
        </is>
      </c>
    </row>
    <row r="50" ht="15.75" customHeight="1">
      <c r="A50" t="inlineStr">
        <is>
          <t>WIM CHEYNS: bfe</t>
        </is>
      </c>
      <c r="B50" s="27" t="n">
        <v>12</v>
      </c>
      <c r="D50" t="inlineStr">
        <is>
          <t>Merel</t>
        </is>
      </c>
      <c r="E50" s="32" t="n"/>
    </row>
    <row r="51" ht="15.75" customHeight="1">
      <c r="A51" t="inlineStr">
        <is>
          <t>WEEMAES TUUR: tuur BBQ</t>
        </is>
      </c>
      <c r="B51" s="27" t="n">
        <v>12</v>
      </c>
      <c r="D51" t="inlineStr">
        <is>
          <t>Moran</t>
        </is>
      </c>
      <c r="E51" s="32" t="inlineStr">
        <is>
          <t>X</t>
        </is>
      </c>
    </row>
    <row r="52" ht="15.75" customHeight="1">
      <c r="A52" t="inlineStr">
        <is>
          <t>LORE SELIS: Leidingsfeestje dubbel</t>
        </is>
      </c>
      <c r="B52" s="27" t="n">
        <v>-10</v>
      </c>
      <c r="D52" t="inlineStr">
        <is>
          <t>Nais</t>
        </is>
      </c>
      <c r="E52" s="32" t="inlineStr">
        <is>
          <t>X</t>
        </is>
      </c>
    </row>
    <row r="53" ht="15.75" customHeight="1">
      <c r="A53" t="inlineStr">
        <is>
          <t>CORNELIS-FORRE: JENS LIES</t>
        </is>
      </c>
      <c r="B53" s="27" t="n">
        <v>20</v>
      </c>
      <c r="D53" t="inlineStr">
        <is>
          <t>Obe</t>
        </is>
      </c>
      <c r="E53" s="32" t="inlineStr">
        <is>
          <t>x</t>
        </is>
      </c>
    </row>
    <row r="54" ht="15.75" customHeight="1">
      <c r="A54" t="inlineStr">
        <is>
          <t>CONICKX JORIEN: JORIEN EN LANDER</t>
        </is>
      </c>
      <c r="B54" s="27" t="n">
        <v>20</v>
      </c>
      <c r="D54" t="inlineStr">
        <is>
          <t>Patje</t>
        </is>
      </c>
      <c r="E54" s="32" t="inlineStr">
        <is>
          <t>X</t>
        </is>
      </c>
    </row>
    <row r="55" ht="15.75" customHeight="1">
      <c r="A55" t="inlineStr">
        <is>
          <t>SCHELFHOUT MARLIES: MARLIES</t>
        </is>
      </c>
      <c r="B55" s="27" t="n">
        <v>10</v>
      </c>
      <c r="D55" t="inlineStr">
        <is>
          <t>Piet</t>
        </is>
      </c>
      <c r="E55" s="32" t="n"/>
    </row>
    <row r="56" ht="15.75" customHeight="1">
      <c r="A56" t="inlineStr">
        <is>
          <t>DE H SENNE WIERZBA: Bedankingsfeestje</t>
        </is>
      </c>
      <c r="B56" s="27" t="n">
        <v>10</v>
      </c>
      <c r="D56" t="inlineStr">
        <is>
          <t>Renéke</t>
        </is>
      </c>
      <c r="E56" s="32" t="inlineStr">
        <is>
          <t>X</t>
        </is>
      </c>
    </row>
    <row r="57" ht="15.75" customHeight="1">
      <c r="A57" t="inlineStr">
        <is>
          <t>BOEL SANDER: BEDANKINGSFEESTJE SANDER</t>
        </is>
      </c>
      <c r="B57" s="27" t="n">
        <v>12</v>
      </c>
      <c r="D57" t="inlineStr">
        <is>
          <t>Rinke</t>
        </is>
      </c>
      <c r="E57" s="32" t="inlineStr">
        <is>
          <t>X</t>
        </is>
      </c>
    </row>
    <row r="58" ht="15.75" customHeight="1">
      <c r="A58" t="inlineStr">
        <is>
          <t>CORNELIS PIET: PIET</t>
        </is>
      </c>
      <c r="B58" s="27" t="n">
        <v>10</v>
      </c>
      <c r="D58" t="inlineStr">
        <is>
          <t>RobbeA</t>
        </is>
      </c>
      <c r="E58" s="32" t="inlineStr">
        <is>
          <t>x</t>
        </is>
      </c>
    </row>
    <row r="59" ht="15.75" customHeight="1">
      <c r="A59" t="inlineStr">
        <is>
          <t>DHR. JELLE DE GEEST: JELLE</t>
        </is>
      </c>
      <c r="B59" s="27" t="n">
        <v>10</v>
      </c>
      <c r="D59" t="inlineStr">
        <is>
          <t>RobbeV</t>
        </is>
      </c>
      <c r="E59" s="32" t="inlineStr">
        <is>
          <t>x</t>
        </is>
      </c>
    </row>
    <row r="60" ht="15.75" customHeight="1">
      <c r="A60" t="inlineStr">
        <is>
          <t>DHR. JELLE DE GEEST: MEREL</t>
        </is>
      </c>
      <c r="B60" s="27" t="n">
        <v>10</v>
      </c>
      <c r="D60" t="inlineStr">
        <is>
          <t>Rune</t>
        </is>
      </c>
      <c r="E60" s="32" t="inlineStr">
        <is>
          <t>X</t>
        </is>
      </c>
    </row>
    <row r="61" ht="15.75" customHeight="1">
      <c r="B61" s="4" t="n"/>
      <c r="D61" t="inlineStr">
        <is>
          <t>Saar</t>
        </is>
      </c>
      <c r="E61" s="32" t="inlineStr">
        <is>
          <t>X</t>
        </is>
      </c>
    </row>
    <row r="62" ht="15.75" customHeight="1">
      <c r="B62" s="4" t="n"/>
      <c r="D62" t="inlineStr">
        <is>
          <t>Sander</t>
        </is>
      </c>
      <c r="E62" s="32" t="n"/>
    </row>
    <row r="63" ht="15.75" customHeight="1">
      <c r="B63" s="4" t="n"/>
      <c r="D63" t="inlineStr">
        <is>
          <t>Schauni</t>
        </is>
      </c>
      <c r="E63" s="32" t="inlineStr">
        <is>
          <t>X</t>
        </is>
      </c>
    </row>
    <row r="64" ht="15.75" customHeight="1">
      <c r="B64" s="4" t="n"/>
      <c r="D64" t="inlineStr">
        <is>
          <t>Senne</t>
        </is>
      </c>
      <c r="E64" s="32" t="n"/>
    </row>
    <row r="65" ht="15.75" customHeight="1">
      <c r="B65" s="4" t="n"/>
      <c r="D65" t="inlineStr">
        <is>
          <t>Sien</t>
        </is>
      </c>
      <c r="E65" s="32" t="inlineStr">
        <is>
          <t>X</t>
        </is>
      </c>
    </row>
    <row r="66" ht="15.75" customHeight="1">
      <c r="B66" s="4" t="n"/>
      <c r="D66" t="inlineStr">
        <is>
          <t>Silke</t>
        </is>
      </c>
      <c r="E66" s="32" t="inlineStr">
        <is>
          <t>X</t>
        </is>
      </c>
    </row>
    <row r="67" ht="15.75" customHeight="1">
      <c r="B67" s="4" t="n"/>
      <c r="D67" t="inlineStr">
        <is>
          <t>Simon</t>
        </is>
      </c>
      <c r="E67" s="32" t="inlineStr">
        <is>
          <t>X</t>
        </is>
      </c>
    </row>
    <row r="68" ht="15.75" customHeight="1">
      <c r="B68" s="4" t="n"/>
      <c r="D68" t="inlineStr">
        <is>
          <t>Sus</t>
        </is>
      </c>
      <c r="E68" s="32" t="inlineStr">
        <is>
          <t>X</t>
        </is>
      </c>
    </row>
    <row r="69" ht="15.75" customHeight="1">
      <c r="B69" s="4" t="n"/>
      <c r="D69" t="inlineStr">
        <is>
          <t>Thijs</t>
        </is>
      </c>
      <c r="E69" s="32" t="inlineStr">
        <is>
          <t>X</t>
        </is>
      </c>
    </row>
    <row r="70" ht="15.75" customHeight="1">
      <c r="B70" s="4" t="n"/>
      <c r="D70" t="inlineStr">
        <is>
          <t>Tuur</t>
        </is>
      </c>
      <c r="E70" s="32" t="n"/>
    </row>
    <row r="71" ht="15.75" customHeight="1">
      <c r="B71" s="4" t="n"/>
      <c r="D71" t="inlineStr">
        <is>
          <t>WannesV</t>
        </is>
      </c>
      <c r="E71" s="32" t="inlineStr">
        <is>
          <t>X</t>
        </is>
      </c>
    </row>
    <row r="72" ht="15.75" customHeight="1">
      <c r="B72" s="4" t="n"/>
      <c r="D72" t="inlineStr">
        <is>
          <t>Wim</t>
        </is>
      </c>
      <c r="E72" s="32" t="n"/>
    </row>
    <row r="73" ht="15.75" customHeight="1">
      <c r="B73" s="4" t="n"/>
      <c r="D73" t="inlineStr">
        <is>
          <t>Woutvp</t>
        </is>
      </c>
      <c r="E73" s="32" t="inlineStr">
        <is>
          <t>X</t>
        </is>
      </c>
    </row>
    <row r="74" ht="15.75" customHeight="1">
      <c r="B74" s="4" t="n"/>
      <c r="D74" t="inlineStr">
        <is>
          <t>Youk</t>
        </is>
      </c>
      <c r="E74" s="32" t="inlineStr">
        <is>
          <t>X</t>
        </is>
      </c>
    </row>
    <row r="75" ht="15.75" customHeight="1">
      <c r="B75" s="4" t="n"/>
    </row>
    <row r="76" ht="15.75" customHeight="1">
      <c r="B76" s="4" t="n"/>
    </row>
    <row r="77" ht="15.75" customHeight="1">
      <c r="B77" s="4" t="n"/>
    </row>
    <row r="78" ht="15.75" customHeight="1">
      <c r="B78" s="4" t="n"/>
    </row>
    <row r="79" ht="15.75" customHeight="1">
      <c r="B79" s="4" t="n"/>
    </row>
    <row r="80" ht="15.75" customHeight="1">
      <c r="B80" s="4" t="n"/>
    </row>
    <row r="81" ht="15.75" customHeight="1">
      <c r="B81" s="4" t="n"/>
    </row>
    <row r="82" ht="15.75" customHeight="1">
      <c r="B82" s="4" t="n"/>
    </row>
    <row r="83" ht="15.75" customHeight="1">
      <c r="B83" s="4" t="n"/>
    </row>
    <row r="84" ht="15.75" customHeight="1">
      <c r="B84" s="4" t="n"/>
    </row>
    <row r="85" ht="15.75" customHeight="1">
      <c r="B85" s="4" t="n"/>
    </row>
    <row r="86" ht="15.75" customHeight="1">
      <c r="B86" s="4" t="n"/>
    </row>
    <row r="87" ht="15.75" customHeight="1">
      <c r="B87" s="4" t="n"/>
    </row>
    <row r="88" ht="15.75" customHeight="1">
      <c r="B88" s="4" t="n"/>
    </row>
    <row r="89" ht="15.75" customHeight="1">
      <c r="B89" s="4" t="n"/>
    </row>
    <row r="90" ht="15.75" customHeight="1">
      <c r="B90" s="4" t="n"/>
    </row>
    <row r="91" ht="15.75" customHeight="1">
      <c r="B91" s="4" t="n"/>
    </row>
    <row r="92" ht="15.75" customHeight="1">
      <c r="B92" s="4" t="n"/>
    </row>
    <row r="93" ht="15.75" customHeight="1">
      <c r="B93" s="4" t="n"/>
    </row>
    <row r="94" ht="15.75" customHeight="1">
      <c r="B94" s="4" t="n"/>
    </row>
    <row r="95" ht="15.75" customHeight="1">
      <c r="B95" s="4" t="n"/>
    </row>
    <row r="96" ht="15.75" customHeight="1">
      <c r="B96" s="4" t="n"/>
    </row>
    <row r="97" ht="15.75" customHeight="1">
      <c r="B97" s="4" t="n"/>
    </row>
    <row r="98" ht="15.75" customHeight="1">
      <c r="B98" s="4" t="n"/>
    </row>
    <row r="99" ht="15.75" customHeight="1">
      <c r="B99" s="4" t="n"/>
    </row>
    <row r="100" ht="15.75" customHeight="1">
      <c r="B100" s="4" t="n"/>
    </row>
    <row r="101" ht="15.75" customHeight="1">
      <c r="B101" s="4" t="n"/>
    </row>
    <row r="102" ht="15.75" customHeight="1">
      <c r="B102" s="4" t="n"/>
    </row>
    <row r="103" ht="15.75" customHeight="1">
      <c r="B103" s="4" t="n"/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>
      <c r="B209" s="4" t="n"/>
    </row>
    <row r="210" ht="15.75" customHeight="1">
      <c r="B210" s="4" t="n"/>
    </row>
    <row r="211" ht="15.75" customHeight="1">
      <c r="B211" s="4" t="n"/>
    </row>
    <row r="212" ht="15.75" customHeight="1">
      <c r="B212" s="4" t="n"/>
    </row>
    <row r="213" ht="15.75" customHeight="1">
      <c r="B213" s="4" t="n"/>
    </row>
    <row r="214" ht="15.75" customHeight="1">
      <c r="B214" s="4" t="n"/>
    </row>
    <row r="215" ht="15.75" customHeight="1">
      <c r="B215" s="4" t="n"/>
    </row>
    <row r="216" ht="15.75" customHeight="1">
      <c r="B216" s="4" t="n"/>
    </row>
    <row r="217" ht="15.75" customHeight="1">
      <c r="B217" s="4" t="n"/>
    </row>
    <row r="218" ht="15.75" customHeight="1">
      <c r="B218" s="4" t="n"/>
    </row>
    <row r="219" ht="15.75" customHeight="1">
      <c r="B219" s="4" t="n"/>
    </row>
    <row r="220" ht="15.75" customHeight="1">
      <c r="B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00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E3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jelle</dc:creator>
  <dcterms:created xsi:type="dcterms:W3CDTF">2015-06-05T18:17:20Z</dcterms:created>
  <dcterms:modified xsi:type="dcterms:W3CDTF">2023-10-11T01:09:36Z</dcterms:modified>
  <cp:lastModifiedBy>Jelle De Geest</cp:lastModifiedBy>
</cp:coreProperties>
</file>