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Dokumentation\"/>
    </mc:Choice>
  </mc:AlternateContent>
  <xr:revisionPtr revIDLastSave="0" documentId="13_ncr:1_{D6201D23-6C28-4584-936D-52731B1EFFA9}" xr6:coauthVersionLast="47" xr6:coauthVersionMax="47" xr10:uidLastSave="{00000000-0000-0000-0000-000000000000}"/>
  <bookViews>
    <workbookView xWindow="3900" yWindow="3900" windowWidth="21600" windowHeight="11835" firstSheet="4" activeTab="5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  <sheet name="Projektabschnitt 3" sheetId="5" r:id="rId5"/>
    <sheet name="Projektabschnitt 4" sheetId="7" r:id="rId6"/>
  </sheets>
  <definedNames>
    <definedName name="_xlnm.Print_Area" localSheetId="1">Tabelle2[#All]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7" l="1"/>
  <c r="D29" i="7"/>
  <c r="D30" i="7"/>
  <c r="D28" i="7"/>
  <c r="D25" i="7"/>
  <c r="D3" i="7"/>
  <c r="D5" i="7"/>
  <c r="D6" i="7"/>
  <c r="D7" i="7"/>
  <c r="D8" i="7"/>
  <c r="D11" i="7"/>
  <c r="D12" i="7"/>
  <c r="D13" i="7"/>
  <c r="D14" i="7"/>
  <c r="D16" i="7"/>
  <c r="D17" i="7"/>
  <c r="D18" i="7"/>
  <c r="D19" i="7"/>
  <c r="D21" i="7"/>
  <c r="D22" i="7"/>
  <c r="D24" i="7"/>
  <c r="D26" i="7"/>
  <c r="D27" i="7"/>
  <c r="D32" i="7"/>
  <c r="D33" i="7"/>
  <c r="D34" i="7"/>
  <c r="D36" i="7"/>
  <c r="D38" i="7"/>
  <c r="D39" i="7"/>
  <c r="D40" i="7"/>
  <c r="D41" i="7"/>
  <c r="D43" i="7"/>
  <c r="D44" i="7"/>
  <c r="D45" i="7"/>
  <c r="D46" i="7"/>
  <c r="C46" i="7"/>
  <c r="B46" i="7"/>
  <c r="D3" i="5"/>
  <c r="D5" i="5"/>
  <c r="D6" i="5"/>
  <c r="D7" i="5"/>
  <c r="D8" i="5"/>
  <c r="D11" i="5"/>
  <c r="D12" i="5"/>
  <c r="D13" i="5"/>
  <c r="D14" i="5"/>
  <c r="D16" i="5"/>
  <c r="D17" i="5"/>
  <c r="D18" i="5"/>
  <c r="D19" i="5"/>
  <c r="D21" i="5"/>
  <c r="D22" i="5"/>
  <c r="D24" i="5"/>
  <c r="D25" i="5"/>
  <c r="D26" i="5"/>
  <c r="D28" i="5"/>
  <c r="D29" i="5"/>
  <c r="D30" i="5"/>
  <c r="D31" i="5"/>
  <c r="D33" i="5"/>
  <c r="D34" i="5"/>
  <c r="D35" i="5"/>
  <c r="D36" i="5"/>
  <c r="D38" i="5"/>
  <c r="D39" i="5"/>
  <c r="D40" i="5"/>
  <c r="D41" i="5"/>
  <c r="C41" i="5"/>
  <c r="B41" i="5"/>
  <c r="D16" i="4"/>
  <c r="D3" i="4"/>
  <c r="D5" i="4"/>
  <c r="D6" i="4"/>
  <c r="D7" i="4"/>
  <c r="D8" i="4"/>
  <c r="D11" i="4"/>
  <c r="D12" i="4"/>
  <c r="D13" i="4"/>
  <c r="D14" i="4"/>
  <c r="D17" i="4"/>
  <c r="D18" i="4"/>
  <c r="D19" i="4"/>
  <c r="D21" i="4"/>
  <c r="D22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C41" i="4"/>
  <c r="B41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<sst xmlns="http://schemas.openxmlformats.org/spreadsheetml/2006/main" count="224" uniqueCount="55">
  <si>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</si>
  <si>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</si>
  <si>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</si>
  <si>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</si>
  <si>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</si>
  <si>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</si>
  <si>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</si>
  <si>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</si>
  <si>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</si>
  <si>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</si>
  <si>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</si>
  <si>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</si>
  <si>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</si>
  <si>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</si>
  <si>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</si>
  <si>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</si>
  <si>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</si>
  <si>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</si>
  <si>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</si>
  <si>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</si>
  <si>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</si>
  <si>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</si>
  <si>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</si>
  <si>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</si>
  <si>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</si>
  <si>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</si>
  <si>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</si>
  <si>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</si>
  <si>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</si>
  <si>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</si>
  <si>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</si>
  <si>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</si>
  <si>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</si>
  <si>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</si>
  <si>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</si>
  <si>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</si>
  <si>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</si>
  <si>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</si>
  <si>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</si>
  <si>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</si>
  <si>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</si>
  <si>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</si>
  <si>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</si>
  <si>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</si>
  <si>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</si>
  <si>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</si>
  <si>
    <t xml:space="preserve">  Erstellen einer Test-Datenbank</t>
  </si>
  <si>
    <t>Projektplanung (Vorgehensweise, Lasten- Pflichtenheft und Projektantrag)</t>
  </si>
  <si>
    <t xml:space="preserve"> a) Grundstruktur</t>
  </si>
  <si>
    <t xml:space="preserve">  Anpassung der Datenbank</t>
  </si>
  <si>
    <t xml:space="preserve"> f) AI basierte Aufgabenstellung</t>
  </si>
  <si>
    <t xml:space="preserve"> e) Oberfläche</t>
  </si>
  <si>
    <t xml:space="preserve">  Formular (Ausgabe der Aufgaben, Eingabeflächen, Abgabe)</t>
  </si>
  <si>
    <t xml:space="preserve">  GUI/Webseite (Programmstart, Anmeldung, Übersicht Themengebiete, Aufgabe beginnen)</t>
  </si>
  <si>
    <t xml:space="preserve">  Dokumentation AI Machbarkeitsanalyse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</si>
</sst>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10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9" tableBorderDxfId="8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7" tableBorderDxfId="6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1" totalsRowCount="1" headerRowDxfId="5" tableBorderDxfId="4">
  <autoFilter ref="A2:D40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D5748C-3DE1-4B86-A3EB-B6E20C76DA41}" name="Tabelle2456" displayName="Tabelle2456" ref="A2:D41" totalsRowCount="1" headerRowDxfId="3" tableBorderDxfId="2">
  <autoFilter ref="A2:D40" xr:uid="{0CE74EBA-7DE6-4D07-B11E-D63224CEB0A1}"/>
  <tableColumns count="4">
    <tableColumn id="1" xr3:uid="{372AAA0D-80AC-4875-86A5-42742FC34982}" name="Projektphase" totalsRowLabel="Gesamtstunden"/>
    <tableColumn id="2" xr3:uid="{5777CFD8-F1E0-455C-A18C-0EB20686A9DB}" name="Geplant" totalsRowFunction="sum"/>
    <tableColumn id="3" xr3:uid="{FDD6471E-564B-4BCC-8F48-39E8FEC18FE1}" name="Ist" totalsRowFunction="sum"/>
    <tableColumn id="4" xr3:uid="{4A393DA6-F053-445B-BDF4-0F7EDC825C81}" name="Differenz" totalsRowFunction="sum">
      <calculatedColumnFormula>Tabelle2456[[#This Row],[Geplant]]-Tabelle2456[[#This Row],[Ist]]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BC263D-DFBF-4BB0-8D44-288095443B7D}" name="Tabelle24568" displayName="Tabelle24568" ref="A2:D46" totalsRowCount="1" headerRowDxfId="1" tableBorderDxfId="0">
  <autoFilter ref="A2:D45" xr:uid="{0CE74EBA-7DE6-4D07-B11E-D63224CEB0A1}"/>
  <tableColumns count="4">
    <tableColumn id="1" xr3:uid="{A3C735DA-675B-4BEA-AE93-94781FA21B1D}" name="Projektphase" totalsRowLabel="Gesamtstunden"/>
    <tableColumn id="2" xr3:uid="{B87084F0-D5A3-418F-8FE6-FEC7EFC0243F}" name="Geplant" totalsRowFunction="sum"/>
    <tableColumn id="3" xr3:uid="{9EB98F1F-EC25-411F-B050-CC12E68D8959}" name="Ist" totalsRowFunction="sum"/>
    <tableColumn id="4" xr3:uid="{55DF4B9D-C6D7-4269-A53B-0140E4924A3D}" name="Differenz" totalsRowFunction="sum">
      <calculatedColumnFormula>Tabelle24568[[#This Row],[Geplant]]-Tabelle24568[[#This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C11" sqref="C11"/>
    </sheetView>
  </sheetViews>
  <sheetFormatPr baseColWidth="10" defaultRowHeight="15" x14ac:dyDescent="0.25"/>
  <cols>
    <col min="1" max="1" width="68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1"/>
  <sheetViews>
    <sheetView topLeftCell="A10" workbookViewId="0">
      <selection activeCell="C35" sqref="C35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Tabelle245[[#This Row],[Geplant]]-Tabelle245[[#This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Tabelle245[[#This Row],[Geplant]]-Tabelle245[[#This Row],[Ist]]</f>
        <v>4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Tabelle245[[#This Row],[Geplant]]-Tabelle245[[#This Row],[Ist]]</f>
        <v>-1</v>
      </c>
    </row>
    <row r="8" spans="1:4" x14ac:dyDescent="0.25">
      <c r="A8" t="s">
        <v>11</v>
      </c>
      <c r="B8">
        <v>10</v>
      </c>
      <c r="C8">
        <v>3</v>
      </c>
      <c r="D8">
        <f>Tabelle245[[#This Row],[Geplant]]-Tabelle245[[#This Row],[Ist]]</f>
        <v>7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Tabelle245[[#This Row],[Geplant]]-Tabelle245[[#This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Tabelle245[[#This Row],[Geplant]]-Tabelle245[[#This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Tabelle245[[#This Row],[Geplant]]-Tabelle245[[#This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Tabelle245[[#This Row],[Geplant]]-Tabelle245[[#This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D21">
        <f>Tabelle245[[#This Row],[Geplant]]-Tabelle245[[#This Row],[Ist]]</f>
        <v>5</v>
      </c>
    </row>
    <row r="22" spans="1:4" x14ac:dyDescent="0.25">
      <c r="A22" t="s">
        <v>26</v>
      </c>
      <c r="B22">
        <v>2.5</v>
      </c>
      <c r="D22">
        <f>Tabelle245[[#This Row],[Geplant]]-Tabelle245[[#This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Tabelle245[[#This Row],[Geplant]]-Tabelle245[[#This Row],[Ist]]</f>
        <v>15</v>
      </c>
    </row>
    <row r="25" spans="1:4" x14ac:dyDescent="0.25">
      <c r="A25" t="s">
        <v>28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29</v>
      </c>
      <c r="B26">
        <v>30</v>
      </c>
      <c r="D26">
        <f>Tabelle245[[#This Row],[Geplant]]-Tabelle245[[#This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Tabelle245[[#This Row],[Geplant]]-Tabelle245[[#This Row],[Ist]]</f>
        <v>15</v>
      </c>
    </row>
    <row r="29" spans="1:4" x14ac:dyDescent="0.25">
      <c r="A29" t="s">
        <v>37</v>
      </c>
      <c r="B29">
        <v>5</v>
      </c>
      <c r="D29">
        <f>Tabelle245[[#This Row],[Geplant]]-Tabelle245[[#This Row],[Ist]]</f>
        <v>5</v>
      </c>
    </row>
    <row r="30" spans="1:4" x14ac:dyDescent="0.25">
      <c r="A30" t="s">
        <v>38</v>
      </c>
      <c r="B30">
        <v>8.5</v>
      </c>
      <c r="D30">
        <f>Tabelle245[[#This Row],[Geplant]]-Tabelle245[[#This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Tabelle245[[#This Row],[Geplant]]-Tabelle245[[#This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Tabelle245[[#This Row],[Geplant]]-Tabelle245[[#This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Tabelle245[[#This Row],[Geplant]]-Tabelle245[[#This Row],[Ist]]</f>
        <v>3</v>
      </c>
    </row>
    <row r="35" spans="1:4" x14ac:dyDescent="0.25">
      <c r="A35" t="s">
        <v>16</v>
      </c>
      <c r="B35">
        <v>9</v>
      </c>
      <c r="C35">
        <v>5</v>
      </c>
      <c r="D35">
        <f>Tabelle245[[#This Row],[Geplant]]-Tabelle245[[#This Row],[Ist]]</f>
        <v>4</v>
      </c>
    </row>
    <row r="36" spans="1:4" x14ac:dyDescent="0.25">
      <c r="A36" t="s">
        <v>17</v>
      </c>
      <c r="B36">
        <v>2</v>
      </c>
      <c r="D36">
        <f>Tabelle245[[#This Row],[Geplant]]-Tabelle245[[#This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Tabelle245[[#This Row],[Geplant]]-Tabelle245[[#This Row],[Ist]]</f>
        <v>4</v>
      </c>
    </row>
    <row r="39" spans="1:4" x14ac:dyDescent="0.25">
      <c r="A39" t="s">
        <v>20</v>
      </c>
      <c r="B39">
        <v>0.5</v>
      </c>
      <c r="D39">
        <f>Tabelle245[[#This Row],[Geplant]]-Tabelle245[[#This Row],[Ist]]</f>
        <v>0.5</v>
      </c>
    </row>
    <row r="40" spans="1:4" x14ac:dyDescent="0.25">
      <c r="A40" t="s">
        <v>18</v>
      </c>
      <c r="B40">
        <v>10</v>
      </c>
      <c r="C40">
        <v>1.25</v>
      </c>
      <c r="D40">
        <f>Tabelle245[[#This Row],[Geplant]]-Tabelle245[[#This Row],[Ist]]</f>
        <v>8.75</v>
      </c>
    </row>
    <row r="41" spans="1:4" x14ac:dyDescent="0.25">
      <c r="A41" t="s">
        <v>9</v>
      </c>
      <c r="B41">
        <f>SUBTOTAL(109,Tabelle245[Geplant])</f>
        <v>224</v>
      </c>
      <c r="C41">
        <f>SUBTOTAL(109,Tabelle245[Ist])</f>
        <v>32</v>
      </c>
      <c r="D41">
        <f>SUBTOTAL(109,Tabelle245[Differenz])</f>
        <v>192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D401-ABF0-4C5C-9CC1-4F74C12FB785}">
  <dimension ref="A2:D41"/>
  <sheetViews>
    <sheetView topLeftCell="A10" workbookViewId="0">
      <selection activeCell="C41" sqref="C41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Tabelle2456[[#This Row],[Geplant]]-Tabelle2456[[#This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Tabelle2456[[#This Row],[Geplant]]-Tabelle2456[[#This Row],[Ist]]</f>
        <v>4</v>
      </c>
    </row>
    <row r="6" spans="1:4" x14ac:dyDescent="0.25">
      <c r="A6" s="5" t="s">
        <v>35</v>
      </c>
      <c r="B6" s="5">
        <v>10</v>
      </c>
      <c r="D6">
        <f>Tabelle2456[[#This Row],[Geplant]]-Tabelle2456[[#This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Tabelle2456[[#This Row],[Geplant]]-Tabelle2456[[#This Row],[Ist]]</f>
        <v>-1</v>
      </c>
    </row>
    <row r="8" spans="1:4" x14ac:dyDescent="0.25">
      <c r="A8" t="s">
        <v>11</v>
      </c>
      <c r="B8">
        <v>10</v>
      </c>
      <c r="C8">
        <v>3.5</v>
      </c>
      <c r="D8">
        <f>Tabelle2456[[#This Row],[Geplant]]-Tabelle2456[[#This Row],[Ist]]</f>
        <v>6.5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Tabelle2456[[#This Row],[Geplant]]-Tabelle2456[[#This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Tabelle2456[[#This Row],[Geplant]]-Tabelle2456[[#This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Tabelle2456[[#This Row],[Geplant]]-Tabelle2456[[#This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Tabelle2456[[#This Row],[Geplant]]-Tabelle2456[[#This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Tabelle2456[[#This Row],[Geplant]]-Tabelle2456[[#This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Tabelle2456[[#This Row],[Geplant]]-Tabelle2456[[#This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Tabelle2456[[#This Row],[Geplant]]-Tabelle2456[[#This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Tabelle2456[[#This Row],[Geplant]]-Tabelle2456[[#This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Tabelle2456[[#This Row],[Geplant]]-Tabelle2456[[#This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Tabelle2456[[#This Row],[Geplant]]-Tabelle2456[[#This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Tabelle2456[[#This Row],[Geplant]]-Tabelle2456[[#This Row],[Ist]]</f>
        <v>15</v>
      </c>
    </row>
    <row r="25" spans="1:4" x14ac:dyDescent="0.25">
      <c r="A25" t="s">
        <v>28</v>
      </c>
      <c r="B25">
        <v>30</v>
      </c>
      <c r="D25">
        <f>Tabelle2456[[#This Row],[Geplant]]-Tabelle2456[[#This Row],[Ist]]</f>
        <v>30</v>
      </c>
    </row>
    <row r="26" spans="1:4" x14ac:dyDescent="0.25">
      <c r="A26" t="s">
        <v>29</v>
      </c>
      <c r="B26">
        <v>30</v>
      </c>
      <c r="D26">
        <f>Tabelle2456[[#This Row],[Geplant]]-Tabelle2456[[#This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Tabelle2456[[#This Row],[Geplant]]-Tabelle2456[[#This Row],[Ist]]</f>
        <v>15</v>
      </c>
    </row>
    <row r="29" spans="1:4" x14ac:dyDescent="0.25">
      <c r="A29" t="s">
        <v>37</v>
      </c>
      <c r="B29">
        <v>5</v>
      </c>
      <c r="D29">
        <f>Tabelle2456[[#This Row],[Geplant]]-Tabelle2456[[#This Row],[Ist]]</f>
        <v>5</v>
      </c>
    </row>
    <row r="30" spans="1:4" x14ac:dyDescent="0.25">
      <c r="A30" t="s">
        <v>38</v>
      </c>
      <c r="B30">
        <v>8.5</v>
      </c>
      <c r="D30">
        <f>Tabelle2456[[#This Row],[Geplant]]-Tabelle2456[[#This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Tabelle2456[[#This Row],[Geplant]]-Tabelle2456[[#This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Tabelle2456[[#This Row],[Geplant]]-Tabelle2456[[#This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Tabelle2456[[#This Row],[Geplant]]-Tabelle2456[[#This Row],[Ist]]</f>
        <v>3</v>
      </c>
    </row>
    <row r="35" spans="1:4" x14ac:dyDescent="0.25">
      <c r="A35" t="s">
        <v>16</v>
      </c>
      <c r="B35">
        <v>9</v>
      </c>
      <c r="C35">
        <v>5.5</v>
      </c>
      <c r="D35">
        <f>Tabelle2456[[#This Row],[Geplant]]-Tabelle2456[[#This Row],[Ist]]</f>
        <v>3.5</v>
      </c>
    </row>
    <row r="36" spans="1:4" x14ac:dyDescent="0.25">
      <c r="A36" t="s">
        <v>17</v>
      </c>
      <c r="B36">
        <v>2</v>
      </c>
      <c r="D36">
        <f>Tabelle2456[[#This Row],[Geplant]]-Tabelle2456[[#This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Tabelle2456[[#This Row],[Geplant]]-Tabelle2456[[#This Row],[Ist]]</f>
        <v>4</v>
      </c>
    </row>
    <row r="39" spans="1:4" x14ac:dyDescent="0.25">
      <c r="A39" t="s">
        <v>20</v>
      </c>
      <c r="B39">
        <v>0.5</v>
      </c>
      <c r="D39">
        <f>Tabelle2456[[#This Row],[Geplant]]-Tabelle2456[[#This Row],[Ist]]</f>
        <v>0.5</v>
      </c>
    </row>
    <row r="40" spans="1:4" x14ac:dyDescent="0.25">
      <c r="A40" t="s">
        <v>18</v>
      </c>
      <c r="B40">
        <v>10</v>
      </c>
      <c r="C40">
        <v>1.5</v>
      </c>
      <c r="D40">
        <f>Tabelle2456[[#This Row],[Geplant]]-Tabelle2456[[#This Row],[Ist]]</f>
        <v>8.5</v>
      </c>
    </row>
    <row r="41" spans="1:4" x14ac:dyDescent="0.25">
      <c r="A41" t="s">
        <v>9</v>
      </c>
      <c r="B41">
        <f>SUBTOTAL(109,Tabelle2456[Geplant])</f>
        <v>224</v>
      </c>
      <c r="C41">
        <f>SUBTOTAL(109,Tabelle2456[Ist])</f>
        <v>33.25</v>
      </c>
      <c r="D41">
        <f>SUBTOTAL(109,Tabelle2456[Differenz])</f>
        <v>190.75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3CC1-9578-4840-8644-0CA11D63C02E}">
  <dimension ref="A2:D46"/>
  <sheetViews>
    <sheetView tabSelected="1" topLeftCell="A13" workbookViewId="0">
      <selection activeCell="C36" sqref="C36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Tabelle24568[[#This Row],[Geplant]]-Tabelle24568[[#This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Tabelle24568[[#This Row],[Geplant]]-Tabelle24568[[#This Row],[Ist]]</f>
        <v>4</v>
      </c>
    </row>
    <row r="6" spans="1:4" x14ac:dyDescent="0.25">
      <c r="A6" s="5" t="s">
        <v>35</v>
      </c>
      <c r="B6" s="5">
        <v>10</v>
      </c>
      <c r="D6">
        <f>Tabelle24568[[#This Row],[Geplant]]-Tabelle24568[[#This Row],[Ist]]</f>
        <v>10</v>
      </c>
    </row>
    <row r="7" spans="1:4" x14ac:dyDescent="0.25">
      <c r="A7" s="5" t="s">
        <v>45</v>
      </c>
      <c r="B7" s="5"/>
      <c r="C7">
        <v>1.25</v>
      </c>
      <c r="D7">
        <f>Tabelle24568[[#This Row],[Geplant]]-Tabelle24568[[#This Row],[Ist]]</f>
        <v>-1.25</v>
      </c>
    </row>
    <row r="8" spans="1:4" x14ac:dyDescent="0.25">
      <c r="A8" t="s">
        <v>11</v>
      </c>
      <c r="B8">
        <v>10</v>
      </c>
      <c r="C8">
        <v>5.5</v>
      </c>
      <c r="D8">
        <f>Tabelle24568[[#This Row],[Geplant]]-Tabelle24568[[#This Row],[Ist]]</f>
        <v>4.5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Tabelle24568[[#This Row],[Geplant]]-Tabelle24568[[#This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Tabelle24568[[#This Row],[Geplant]]-Tabelle24568[[#This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Tabelle24568[[#This Row],[Geplant]]-Tabelle24568[[#This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Tabelle24568[[#This Row],[Geplant]]-Tabelle24568[[#This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Tabelle24568[[#This Row],[Geplant]]-Tabelle24568[[#This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Tabelle24568[[#This Row],[Geplant]]-Tabelle24568[[#This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Tabelle24568[[#This Row],[Geplant]]-Tabelle24568[[#This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Tabelle24568[[#This Row],[Geplant]]-Tabelle24568[[#This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Tabelle24568[[#This Row],[Geplant]]-Tabelle24568[[#This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Tabelle24568[[#This Row],[Geplant]]-Tabelle24568[[#This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12</v>
      </c>
      <c r="C24">
        <v>2.5</v>
      </c>
      <c r="D24">
        <f>Tabelle24568[[#This Row],[Geplant]]-Tabelle24568[[#This Row],[Ist]]</f>
        <v>9.5</v>
      </c>
    </row>
    <row r="25" spans="1:4" x14ac:dyDescent="0.25">
      <c r="A25" t="s">
        <v>49</v>
      </c>
      <c r="B25">
        <v>3</v>
      </c>
      <c r="C25">
        <v>1.5</v>
      </c>
      <c r="D25">
        <f>Tabelle24568[[#This Row],[Geplant]]-Tabelle24568[[#This Row],[Ist]]</f>
        <v>1.5</v>
      </c>
    </row>
    <row r="26" spans="1:4" x14ac:dyDescent="0.25">
      <c r="A26" t="s">
        <v>28</v>
      </c>
      <c r="B26">
        <v>7.5</v>
      </c>
      <c r="C26">
        <v>0.5</v>
      </c>
      <c r="D26">
        <f>Tabelle24568[[#This Row],[Geplant]]-Tabelle24568[[#This Row],[Ist]]</f>
        <v>7</v>
      </c>
    </row>
    <row r="27" spans="1:4" x14ac:dyDescent="0.25">
      <c r="A27" t="s">
        <v>29</v>
      </c>
      <c r="B27">
        <v>7.5</v>
      </c>
      <c r="C27">
        <v>5.5</v>
      </c>
      <c r="D27">
        <f>Tabelle24568[[#This Row],[Geplant]]-Tabelle24568[[#This Row],[Ist]]</f>
        <v>2</v>
      </c>
    </row>
    <row r="28" spans="1:4" x14ac:dyDescent="0.25">
      <c r="A28" t="s">
        <v>51</v>
      </c>
      <c r="D28">
        <f>Tabelle24568[[#This Row],[Geplant]]-Tabelle24568[[#This Row],[Ist]]</f>
        <v>0</v>
      </c>
    </row>
    <row r="29" spans="1:4" x14ac:dyDescent="0.25">
      <c r="A29" t="s">
        <v>53</v>
      </c>
      <c r="B29">
        <v>16</v>
      </c>
      <c r="D29">
        <f>Tabelle24568[[#This Row],[Geplant]]-Tabelle24568[[#This Row],[Ist]]</f>
        <v>16</v>
      </c>
    </row>
    <row r="30" spans="1:4" x14ac:dyDescent="0.25">
      <c r="A30" t="s">
        <v>52</v>
      </c>
      <c r="B30">
        <v>6</v>
      </c>
      <c r="D30">
        <f>Tabelle24568[[#This Row],[Geplant]]-Tabelle24568[[#This Row],[Ist]]</f>
        <v>6</v>
      </c>
    </row>
    <row r="31" spans="1:4" x14ac:dyDescent="0.25">
      <c r="A31" t="s">
        <v>50</v>
      </c>
    </row>
    <row r="32" spans="1:4" x14ac:dyDescent="0.25">
      <c r="A32" t="s">
        <v>36</v>
      </c>
      <c r="B32">
        <v>22</v>
      </c>
      <c r="D32">
        <f>Tabelle24568[[#This Row],[Geplant]]-Tabelle24568[[#This Row],[Ist]]</f>
        <v>22</v>
      </c>
    </row>
    <row r="33" spans="1:4" x14ac:dyDescent="0.25">
      <c r="A33" t="s">
        <v>37</v>
      </c>
      <c r="B33">
        <v>5</v>
      </c>
      <c r="D33">
        <f>Tabelle24568[[#This Row],[Geplant]]-Tabelle24568[[#This Row],[Ist]]</f>
        <v>5</v>
      </c>
    </row>
    <row r="34" spans="1:4" x14ac:dyDescent="0.25">
      <c r="A34" t="s">
        <v>38</v>
      </c>
      <c r="B34">
        <v>12.5</v>
      </c>
      <c r="D34">
        <f>Tabelle24568[[#This Row],[Geplant]]-Tabelle24568[[#This Row],[Ist]]</f>
        <v>12.5</v>
      </c>
    </row>
    <row r="35" spans="1:4" x14ac:dyDescent="0.25">
      <c r="A35" t="s">
        <v>54</v>
      </c>
      <c r="B35">
        <v>12</v>
      </c>
      <c r="D35">
        <f>Tabelle24568[[#This Row],[Geplant]]-Tabelle24568[[#This Row],[Ist]]</f>
        <v>12</v>
      </c>
    </row>
    <row r="36" spans="1:4" x14ac:dyDescent="0.25">
      <c r="A36" t="s">
        <v>13</v>
      </c>
      <c r="B36">
        <v>20</v>
      </c>
      <c r="C36">
        <v>3.5</v>
      </c>
      <c r="D36">
        <f>Tabelle24568[[#This Row],[Geplant]]-Tabelle24568[[#This Row],[Ist]]</f>
        <v>16.5</v>
      </c>
    </row>
    <row r="37" spans="1:4" x14ac:dyDescent="0.25">
      <c r="A37" t="s">
        <v>6</v>
      </c>
    </row>
    <row r="38" spans="1:4" x14ac:dyDescent="0.25">
      <c r="A38" t="s">
        <v>14</v>
      </c>
      <c r="B38">
        <v>1</v>
      </c>
      <c r="C38">
        <v>0.5</v>
      </c>
      <c r="D38">
        <f>Tabelle24568[[#This Row],[Geplant]]-Tabelle24568[[#This Row],[Ist]]</f>
        <v>0.5</v>
      </c>
    </row>
    <row r="39" spans="1:4" x14ac:dyDescent="0.25">
      <c r="A39" t="s">
        <v>15</v>
      </c>
      <c r="B39">
        <v>4</v>
      </c>
      <c r="C39">
        <v>1</v>
      </c>
      <c r="D39">
        <f>Tabelle24568[[#This Row],[Geplant]]-Tabelle24568[[#This Row],[Ist]]</f>
        <v>3</v>
      </c>
    </row>
    <row r="40" spans="1:4" x14ac:dyDescent="0.25">
      <c r="A40" t="s">
        <v>16</v>
      </c>
      <c r="B40">
        <v>9</v>
      </c>
      <c r="C40">
        <v>5.5</v>
      </c>
      <c r="D40">
        <f>Tabelle24568[[#This Row],[Geplant]]-Tabelle24568[[#This Row],[Ist]]</f>
        <v>3.5</v>
      </c>
    </row>
    <row r="41" spans="1:4" x14ac:dyDescent="0.25">
      <c r="A41" t="s">
        <v>17</v>
      </c>
      <c r="B41">
        <v>2</v>
      </c>
      <c r="D41">
        <f>Tabelle24568[[#This Row],[Geplant]]-Tabelle24568[[#This Row],[Ist]]</f>
        <v>2</v>
      </c>
    </row>
    <row r="42" spans="1:4" x14ac:dyDescent="0.25">
      <c r="A42" t="s">
        <v>7</v>
      </c>
    </row>
    <row r="43" spans="1:4" x14ac:dyDescent="0.25">
      <c r="A43" t="s">
        <v>19</v>
      </c>
      <c r="B43">
        <v>4</v>
      </c>
      <c r="D43">
        <f>Tabelle24568[[#This Row],[Geplant]]-Tabelle24568[[#This Row],[Ist]]</f>
        <v>4</v>
      </c>
    </row>
    <row r="44" spans="1:4" x14ac:dyDescent="0.25">
      <c r="A44" t="s">
        <v>20</v>
      </c>
      <c r="B44">
        <v>0.5</v>
      </c>
      <c r="D44">
        <f>Tabelle24568[[#This Row],[Geplant]]-Tabelle24568[[#This Row],[Ist]]</f>
        <v>0.5</v>
      </c>
    </row>
    <row r="45" spans="1:4" x14ac:dyDescent="0.25">
      <c r="A45" t="s">
        <v>18</v>
      </c>
      <c r="B45">
        <v>10</v>
      </c>
      <c r="C45">
        <v>3</v>
      </c>
      <c r="D45">
        <f>Tabelle24568[[#This Row],[Geplant]]-Tabelle24568[[#This Row],[Ist]]</f>
        <v>7</v>
      </c>
    </row>
    <row r="46" spans="1:4" x14ac:dyDescent="0.25">
      <c r="A46" t="s">
        <v>9</v>
      </c>
      <c r="B46">
        <f>SUBTOTAL(109,Tabelle24568[Geplant])</f>
        <v>224</v>
      </c>
      <c r="C46">
        <f>SUBTOTAL(109,Tabelle24568[Ist])</f>
        <v>50</v>
      </c>
      <c r="D46">
        <f>SUBTOTAL(109,Tabelle24568[Differenz])</f>
        <v>174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</vt:i4>
      </vt:variant>
    </vt:vector>
  </HeadingPairs>
  <TitlesOfParts>
    <vt:vector size="7" baseType="lpstr">
      <vt:lpstr>Vorl. Antrag</vt:lpstr>
      <vt:lpstr>Antrag</vt:lpstr>
      <vt:lpstr>Projektabschnitt 1</vt:lpstr>
      <vt:lpstr>Projektabschnitt 2</vt:lpstr>
      <vt:lpstr>Projektabschnitt 3</vt:lpstr>
      <vt:lpstr>Projektabschnitt 4</vt:lpstr>
      <vt:lpstr>Antrag!Druckbereich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cp:lastPrinted>2021-07-13T07:58:29Z</cp:lastPrinted>
  <dcterms:created xsi:type="dcterms:W3CDTF">2015-06-05T18:19:34Z</dcterms:created>
  <dcterms:modified xsi:type="dcterms:W3CDTF">2021-07-16T13:35:40Z</dcterms:modified>
</cp:coreProperties>
</file>