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Jellef\Documents\GitHub\schoolProject\Documents\Dokumentation\"/>
    </mc:Choice>
  </mc:AlternateContent>
  <xr:revisionPtr revIDLastSave="0" documentId="13_ncr:1_{FA66CCCA-CDFD-4EC1-8864-17AA60D6B634}" xr6:coauthVersionLast="47" xr6:coauthVersionMax="47" xr10:uidLastSave="{00000000-0000-0000-0000-000000000000}"/>
  <bookViews>
    <workbookView xWindow="345" yWindow="555" windowWidth="21600" windowHeight="11835" firstSheet="1" activeTab="3" xr2:uid="{00000000-000D-0000-FFFF-FFFF00000000}"/>
  </bookViews>
  <sheets>
    <sheet name="Vorl. Antrag" sheetId="1" r:id="rId1"/>
    <sheet name="Antrag" sheetId="2" r:id="rId2"/>
    <sheet name="Projektabschnitt 1" sheetId="3" r:id="rId3"/>
    <sheet name="Projektabschnitt 2" sheetId="4" r:id="rId4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6" i="4" l="1"/>
  <c r="D3" i="4"/>
  <c r="D5" i="4"/>
  <c r="D6" i="4"/>
  <c r="D7" i="4"/>
  <c r="D8" i="4"/>
  <c r="D11" i="4"/>
  <c r="D12" i="4"/>
  <c r="D13" i="4"/>
  <c r="D14" i="4"/>
  <c r="D17" i="4"/>
  <c r="D18" i="4"/>
  <c r="D19" i="4"/>
  <c r="D21" i="4"/>
  <c r="D22" i="4"/>
  <c r="D24" i="4"/>
  <c r="D25" i="4"/>
  <c r="D26" i="4"/>
  <c r="D28" i="4"/>
  <c r="D29" i="4"/>
  <c r="D30" i="4"/>
  <c r="D31" i="4"/>
  <c r="D33" i="4"/>
  <c r="D34" i="4"/>
  <c r="D35" i="4"/>
  <c r="D36" i="4"/>
  <c r="D38" i="4"/>
  <c r="D39" i="4"/>
  <c r="D40" i="4"/>
  <c r="D41" i="4"/>
  <c r="C41" i="4"/>
  <c r="B41" i="4"/>
  <c r="D7" i="3"/>
  <c r="C40" i="3"/>
  <c r="D12" i="3"/>
  <c r="D13" i="3"/>
  <c r="D14" i="3"/>
  <c r="D3" i="3"/>
  <c r="D5" i="3"/>
  <c r="D6" i="3"/>
  <c r="D8" i="3"/>
  <c r="D11" i="3"/>
  <c r="D16" i="3"/>
  <c r="D17" i="3"/>
  <c r="D18" i="3"/>
  <c r="D20" i="3"/>
  <c r="D21" i="3"/>
  <c r="D23" i="3"/>
  <c r="D24" i="3"/>
  <c r="D25" i="3"/>
  <c r="D27" i="3"/>
  <c r="D28" i="3"/>
  <c r="D29" i="3"/>
  <c r="D30" i="3"/>
  <c r="D32" i="3"/>
  <c r="D33" i="3"/>
  <c r="D34" i="3"/>
  <c r="D35" i="3"/>
  <c r="D37" i="3"/>
  <c r="D38" i="3"/>
  <c r="D39" i="3"/>
  <c r="D40" i="3"/>
  <c r="B40" i="3"/>
  <c r="B38" i="2"/>
  <c r="B10" i="1"/>
</calcChain>
</file>

<file path=xl/sharedStrings.xml><?xml version="1.0" encoding="utf-8"?>
<sst xmlns="http://schemas.openxmlformats.org/spreadsheetml/2006/main" count="133" uniqueCount="48">
  <si>
    <t>Projektphase</t>
  </si>
  <si>
    <t>Geplant</t>
  </si>
  <si>
    <t>Projektplanung &amp; UML</t>
  </si>
  <si>
    <t>Recherche</t>
  </si>
  <si>
    <t>Programmieren</t>
  </si>
  <si>
    <t>Testen</t>
  </si>
  <si>
    <t>Dokumentation</t>
  </si>
  <si>
    <t>Präsentation</t>
  </si>
  <si>
    <t>GitHub etc.</t>
  </si>
  <si>
    <t>Gesamtstunden</t>
  </si>
  <si>
    <t>Projektplanung (Vorgehensweise und Pflichtenheft)</t>
  </si>
  <si>
    <t>Detailplanung</t>
  </si>
  <si>
    <t>Realisierung gemäß Sollkonzept</t>
  </si>
  <si>
    <t>Testen und Fehlerbehebung</t>
  </si>
  <si>
    <t xml:space="preserve"> a) Vorlagen erstellen</t>
  </si>
  <si>
    <t xml:space="preserve"> b) Abbildung und Diagramme erstellen</t>
  </si>
  <si>
    <t xml:space="preserve"> c) Text erfassen</t>
  </si>
  <si>
    <t xml:space="preserve"> d) Korrektur</t>
  </si>
  <si>
    <t>GitHub</t>
  </si>
  <si>
    <t xml:space="preserve"> a) Vorbereitung Folien und Präsentationsdaten</t>
  </si>
  <si>
    <t xml:space="preserve"> b) Vortrag mit Fachgespräch</t>
  </si>
  <si>
    <t xml:space="preserve"> a) Grundstrucktur</t>
  </si>
  <si>
    <t xml:space="preserve">  Erstellen von Aufgaben durch Zufallszahlen</t>
  </si>
  <si>
    <t xml:space="preserve">  Eingabe Ergebnis und Korrektur</t>
  </si>
  <si>
    <t xml:space="preserve">  Benutzernamen eingeben</t>
  </si>
  <si>
    <t xml:space="preserve">  Speichern der Aufgaben und Ergebnisse mit Benutzererkennung</t>
  </si>
  <si>
    <t xml:space="preserve">  Berechnung Anteile korrekter Ergebnisse mit Benutzererkennung</t>
  </si>
  <si>
    <t xml:space="preserve">  Erstellen von Schwierigkeitsstufen</t>
  </si>
  <si>
    <t xml:space="preserve">  Erkennen der Schwierigkeitsstufen</t>
  </si>
  <si>
    <t xml:space="preserve">  Anpassung der Aufgaben an die Schwierigkeitsstufen</t>
  </si>
  <si>
    <t xml:space="preserve"> b) Datenbank</t>
  </si>
  <si>
    <t xml:space="preserve">  Erstellen einer Datenbank</t>
  </si>
  <si>
    <t xml:space="preserve">  Probe Datenpflege</t>
  </si>
  <si>
    <t xml:space="preserve">  Verbindung mit dem Programm Zugriffs- und Schreibreche</t>
  </si>
  <si>
    <t xml:space="preserve"> a) Datenbanken erstellen und verbinden mit Python</t>
  </si>
  <si>
    <t xml:space="preserve"> b) Themengebiet AI Einarbeitung, nutzung, …</t>
  </si>
  <si>
    <t xml:space="preserve">  Erstellen des lernfähigen Programms</t>
  </si>
  <si>
    <t xml:space="preserve">  Daten und Berechnungen eintragen für die AI (Anfang 20 - 200 Datensätze)</t>
  </si>
  <si>
    <t xml:space="preserve">  Funktionsfähigkeit Prüfen, anpassen und Problemanalyse sowie Verbesserungsvorschläge</t>
  </si>
  <si>
    <t xml:space="preserve"> c) Datensicherung</t>
  </si>
  <si>
    <t xml:space="preserve"> d) Anpassung der Schwierigkeit</t>
  </si>
  <si>
    <t xml:space="preserve"> e) AI basierte Aufgabenstellung</t>
  </si>
  <si>
    <t xml:space="preserve">  Speichern in einer Datei.txt</t>
  </si>
  <si>
    <t>Ist</t>
  </si>
  <si>
    <t>Differenz</t>
  </si>
  <si>
    <t xml:space="preserve"> c) Sonstige Themen (Nachbearbeitung, Auffrischung, …)</t>
  </si>
  <si>
    <t xml:space="preserve">  Erstellen einer Test-Datenbank</t>
  </si>
  <si>
    <t>Projektplanung (Vorgehensweise, Lasten- Pflichtenheft und Projektantrag)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</si>
</sst>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theme="1"/>
      </patternFill>
    </fill>
  </fills>
  <borders count="5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Font="1" applyBorder="1"/>
    <xf numFmtId="0" fontId="0" fillId="0" borderId="2" xfId="0" applyFont="1" applyBorder="1"/>
    <xf numFmtId="0" fontId="1" fillId="2" borderId="3" xfId="0" applyFont="1" applyFill="1" applyBorder="1"/>
    <xf numFmtId="0" fontId="1" fillId="2" borderId="4" xfId="0" applyFont="1" applyFill="1" applyBorder="1"/>
    <xf numFmtId="0" fontId="0" fillId="0" borderId="0" xfId="0" applyFont="1" applyBorder="1"/>
    <xf numFmtId="0" fontId="1" fillId="2" borderId="0" xfId="0" applyFont="1" applyFill="1"/>
  </cellXfs>
  <cellStyles count="1">
    <cellStyle name="Standard" xfId="0" builtinId="0"/>
  </cellStyles>
  <dxfs count="6">
    <dxf>
      <border outline="0">
        <top style="thin">
          <color rgb="FF000000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  <dxf>
      <border outline="0">
        <top style="thin">
          <color rgb="FF000000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  <dxf>
      <border outline="0">
        <top style="thin">
          <color theme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444F1C-02EA-4A38-8A13-681A8EFBCFF4}" name="Tabelle1" displayName="Tabelle1" ref="A2:B10" totalsRowCount="1">
  <autoFilter ref="A2:B9" xr:uid="{91444F1C-02EA-4A38-8A13-681A8EFBCFF4}"/>
  <tableColumns count="2">
    <tableColumn id="1" xr3:uid="{4E35B99C-BB12-454F-B3C2-0F638EA9DA26}" name="Projektphase" totalsRowLabel="Gesamtstunden"/>
    <tableColumn id="2" xr3:uid="{EFF0B99F-8296-4E6D-A7D1-8AC82D5942A4}" name="Geplant" totalsRowFunction="sum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CE74EBA-7DE6-4D07-B11E-D63224CEB0A1}" name="Tabelle2" displayName="Tabelle2" ref="A2:B38" totalsRowCount="1" headerRowDxfId="5" tableBorderDxfId="4">
  <autoFilter ref="A2:B37" xr:uid="{0CE74EBA-7DE6-4D07-B11E-D63224CEB0A1}"/>
  <tableColumns count="2">
    <tableColumn id="1" xr3:uid="{24D9A206-E1ED-46B8-AD02-3DC66FEEDDD3}" name="Projektphase" totalsRowLabel="Gesamtstunden"/>
    <tableColumn id="2" xr3:uid="{8A33D039-FDA5-4163-A923-8E00E667195C}" name="Geplant" totalsRowFunction="sum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0C0BD79-E66C-46D8-A9EA-0C25BAA70075}" name="Tabelle24" displayName="Tabelle24" ref="A2:D40" totalsRowCount="1" headerRowDxfId="3" tableBorderDxfId="2">
  <autoFilter ref="A2:D39" xr:uid="{0CE74EBA-7DE6-4D07-B11E-D63224CEB0A1}"/>
  <tableColumns count="4">
    <tableColumn id="1" xr3:uid="{3E2D6C01-6062-4275-943D-E46215700AC6}" name="Projektphase" totalsRowLabel="Gesamtstunden"/>
    <tableColumn id="2" xr3:uid="{E4995326-A6B5-4CE8-A01E-7E78DEA81186}" name="Geplant" totalsRowFunction="sum"/>
    <tableColumn id="3" xr3:uid="{4327C8FF-12CD-4C6D-BC93-9120CAA0F390}" name="Ist" totalsRowFunction="sum"/>
    <tableColumn id="4" xr3:uid="{4ABE1F42-6337-48E3-A559-5AD97F414AE5}" name="Differenz" totalsRowFunction="sum">
      <calculatedColumnFormula>Tabelle24[[#This Row],[Geplant]]-Tabelle24[[#This Row],[Ist]]</calculatedColumnFormula>
    </tableColumn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3A7DDAC-729F-4EE9-A55A-B6439F4EAC85}" name="Tabelle245" displayName="Tabelle245" ref="A2:D41" totalsRowCount="1" headerRowDxfId="1" tableBorderDxfId="0">
  <autoFilter ref="A2:D40" xr:uid="{0CE74EBA-7DE6-4D07-B11E-D63224CEB0A1}"/>
  <tableColumns count="4">
    <tableColumn id="1" xr3:uid="{FFC7A420-075D-4C78-902A-6EB93541D2AA}" name="Projektphase" totalsRowLabel="Gesamtstunden"/>
    <tableColumn id="2" xr3:uid="{80BF3388-48C4-41A3-9239-B3091F6F405B}" name="Geplant" totalsRowFunction="sum"/>
    <tableColumn id="3" xr3:uid="{64124765-476F-4440-A4B7-5154D6EC861A}" name="Ist" totalsRowFunction="sum"/>
    <tableColumn id="4" xr3:uid="{DD6041FB-BBBD-4387-83FF-3C8FE51B6742}" name="Differenz" totalsRowFunction="sum">
      <calculatedColumnFormula>Tabelle245[[#This Row],[Geplant]]-Tabelle245[[#This Row],[Ist]]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10"/>
  <sheetViews>
    <sheetView workbookViewId="0">
      <selection activeCell="A2" sqref="A2:B4"/>
    </sheetView>
  </sheetViews>
  <sheetFormatPr baseColWidth="10" defaultColWidth="9.140625" defaultRowHeight="15" x14ac:dyDescent="0.25"/>
  <cols>
    <col min="1" max="1" width="20.85546875" bestFit="1" customWidth="1"/>
    <col min="2" max="2" width="10.28515625" customWidth="1"/>
  </cols>
  <sheetData>
    <row r="2" spans="1:2" x14ac:dyDescent="0.25">
      <c r="A2" t="s">
        <v>0</v>
      </c>
      <c r="B2" t="s">
        <v>1</v>
      </c>
    </row>
    <row r="3" spans="1:2" x14ac:dyDescent="0.25">
      <c r="A3" t="s">
        <v>2</v>
      </c>
      <c r="B3">
        <v>16</v>
      </c>
    </row>
    <row r="4" spans="1:2" x14ac:dyDescent="0.25">
      <c r="A4" t="s">
        <v>3</v>
      </c>
      <c r="B4">
        <v>24</v>
      </c>
    </row>
    <row r="5" spans="1:2" x14ac:dyDescent="0.25">
      <c r="A5" t="s">
        <v>4</v>
      </c>
      <c r="B5">
        <v>139</v>
      </c>
    </row>
    <row r="6" spans="1:2" x14ac:dyDescent="0.25">
      <c r="A6" t="s">
        <v>5</v>
      </c>
      <c r="B6">
        <v>24</v>
      </c>
    </row>
    <row r="7" spans="1:2" x14ac:dyDescent="0.25">
      <c r="A7" t="s">
        <v>6</v>
      </c>
      <c r="B7">
        <v>20</v>
      </c>
    </row>
    <row r="8" spans="1:2" x14ac:dyDescent="0.25">
      <c r="A8" t="s">
        <v>7</v>
      </c>
      <c r="B8">
        <v>12</v>
      </c>
    </row>
    <row r="9" spans="1:2" x14ac:dyDescent="0.25">
      <c r="A9" t="s">
        <v>8</v>
      </c>
      <c r="B9">
        <v>10</v>
      </c>
    </row>
    <row r="10" spans="1:2" x14ac:dyDescent="0.25">
      <c r="A10" t="s">
        <v>9</v>
      </c>
      <c r="B10">
        <f>SUBTOTAL(109,Tabelle1[Geplant])</f>
        <v>245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D727E-C0A6-489A-8DCC-3881C145D586}">
  <dimension ref="A2:B38"/>
  <sheetViews>
    <sheetView workbookViewId="0">
      <selection activeCell="D10" sqref="D10"/>
    </sheetView>
  </sheetViews>
  <sheetFormatPr baseColWidth="10" defaultRowHeight="15" x14ac:dyDescent="0.25"/>
  <cols>
    <col min="1" max="1" width="83.42578125" bestFit="1" customWidth="1"/>
  </cols>
  <sheetData>
    <row r="2" spans="1:2" x14ac:dyDescent="0.25">
      <c r="A2" s="3" t="s">
        <v>0</v>
      </c>
      <c r="B2" s="4" t="s">
        <v>1</v>
      </c>
    </row>
    <row r="3" spans="1:2" x14ac:dyDescent="0.25">
      <c r="A3" s="1" t="s">
        <v>10</v>
      </c>
      <c r="B3" s="2">
        <v>6</v>
      </c>
    </row>
    <row r="4" spans="1:2" x14ac:dyDescent="0.25">
      <c r="A4" s="1" t="s">
        <v>3</v>
      </c>
      <c r="B4" s="2"/>
    </row>
    <row r="5" spans="1:2" x14ac:dyDescent="0.25">
      <c r="A5" s="5" t="s">
        <v>34</v>
      </c>
      <c r="B5" s="5">
        <v>6</v>
      </c>
    </row>
    <row r="6" spans="1:2" x14ac:dyDescent="0.25">
      <c r="A6" s="5" t="s">
        <v>35</v>
      </c>
      <c r="B6" s="5">
        <v>10</v>
      </c>
    </row>
    <row r="7" spans="1:2" x14ac:dyDescent="0.25">
      <c r="A7" t="s">
        <v>11</v>
      </c>
      <c r="B7">
        <v>10</v>
      </c>
    </row>
    <row r="8" spans="1:2" x14ac:dyDescent="0.25">
      <c r="A8" t="s">
        <v>12</v>
      </c>
    </row>
    <row r="9" spans="1:2" x14ac:dyDescent="0.25">
      <c r="A9" t="s">
        <v>21</v>
      </c>
    </row>
    <row r="10" spans="1:2" x14ac:dyDescent="0.25">
      <c r="A10" t="s">
        <v>22</v>
      </c>
      <c r="B10">
        <v>2</v>
      </c>
    </row>
    <row r="11" spans="1:2" x14ac:dyDescent="0.25">
      <c r="A11" t="s">
        <v>23</v>
      </c>
      <c r="B11">
        <v>2</v>
      </c>
    </row>
    <row r="12" spans="1:2" x14ac:dyDescent="0.25">
      <c r="A12" t="s">
        <v>24</v>
      </c>
      <c r="B12">
        <v>1.5</v>
      </c>
    </row>
    <row r="13" spans="1:2" x14ac:dyDescent="0.25">
      <c r="A13" t="s">
        <v>30</v>
      </c>
    </row>
    <row r="14" spans="1:2" x14ac:dyDescent="0.25">
      <c r="A14" t="s">
        <v>31</v>
      </c>
      <c r="B14">
        <v>15</v>
      </c>
    </row>
    <row r="15" spans="1:2" x14ac:dyDescent="0.25">
      <c r="A15" t="s">
        <v>33</v>
      </c>
      <c r="B15">
        <v>5</v>
      </c>
    </row>
    <row r="16" spans="1:2" x14ac:dyDescent="0.25">
      <c r="A16" t="s">
        <v>32</v>
      </c>
      <c r="B16">
        <v>5</v>
      </c>
    </row>
    <row r="17" spans="1:2" x14ac:dyDescent="0.25">
      <c r="A17" t="s">
        <v>39</v>
      </c>
    </row>
    <row r="18" spans="1:2" x14ac:dyDescent="0.25">
      <c r="A18" t="s">
        <v>25</v>
      </c>
      <c r="B18">
        <v>5</v>
      </c>
    </row>
    <row r="19" spans="1:2" x14ac:dyDescent="0.25">
      <c r="A19" t="s">
        <v>26</v>
      </c>
      <c r="B19">
        <v>2.5</v>
      </c>
    </row>
    <row r="20" spans="1:2" x14ac:dyDescent="0.25">
      <c r="A20" t="s">
        <v>40</v>
      </c>
    </row>
    <row r="21" spans="1:2" x14ac:dyDescent="0.25">
      <c r="A21" t="s">
        <v>27</v>
      </c>
      <c r="B21">
        <v>15</v>
      </c>
    </row>
    <row r="22" spans="1:2" x14ac:dyDescent="0.25">
      <c r="A22" t="s">
        <v>28</v>
      </c>
      <c r="B22">
        <v>30</v>
      </c>
    </row>
    <row r="23" spans="1:2" x14ac:dyDescent="0.25">
      <c r="A23" t="s">
        <v>29</v>
      </c>
      <c r="B23">
        <v>30</v>
      </c>
    </row>
    <row r="24" spans="1:2" x14ac:dyDescent="0.25">
      <c r="A24" t="s">
        <v>41</v>
      </c>
    </row>
    <row r="25" spans="1:2" x14ac:dyDescent="0.25">
      <c r="A25" t="s">
        <v>36</v>
      </c>
      <c r="B25">
        <v>15</v>
      </c>
    </row>
    <row r="26" spans="1:2" x14ac:dyDescent="0.25">
      <c r="A26" t="s">
        <v>37</v>
      </c>
      <c r="B26">
        <v>5</v>
      </c>
    </row>
    <row r="27" spans="1:2" x14ac:dyDescent="0.25">
      <c r="A27" t="s">
        <v>38</v>
      </c>
      <c r="B27">
        <v>8.5</v>
      </c>
    </row>
    <row r="28" spans="1:2" x14ac:dyDescent="0.25">
      <c r="A28" t="s">
        <v>13</v>
      </c>
      <c r="B28">
        <v>20</v>
      </c>
    </row>
    <row r="29" spans="1:2" x14ac:dyDescent="0.25">
      <c r="A29" t="s">
        <v>6</v>
      </c>
    </row>
    <row r="30" spans="1:2" x14ac:dyDescent="0.25">
      <c r="A30" t="s">
        <v>14</v>
      </c>
      <c r="B30">
        <v>1</v>
      </c>
    </row>
    <row r="31" spans="1:2" x14ac:dyDescent="0.25">
      <c r="A31" t="s">
        <v>15</v>
      </c>
      <c r="B31">
        <v>4</v>
      </c>
    </row>
    <row r="32" spans="1:2" x14ac:dyDescent="0.25">
      <c r="A32" t="s">
        <v>16</v>
      </c>
      <c r="B32">
        <v>9</v>
      </c>
    </row>
    <row r="33" spans="1:2" x14ac:dyDescent="0.25">
      <c r="A33" t="s">
        <v>17</v>
      </c>
      <c r="B33">
        <v>2</v>
      </c>
    </row>
    <row r="34" spans="1:2" x14ac:dyDescent="0.25">
      <c r="A34" t="s">
        <v>7</v>
      </c>
    </row>
    <row r="35" spans="1:2" x14ac:dyDescent="0.25">
      <c r="A35" t="s">
        <v>19</v>
      </c>
      <c r="B35">
        <v>4</v>
      </c>
    </row>
    <row r="36" spans="1:2" x14ac:dyDescent="0.25">
      <c r="A36" t="s">
        <v>20</v>
      </c>
      <c r="B36">
        <v>0.5</v>
      </c>
    </row>
    <row r="37" spans="1:2" x14ac:dyDescent="0.25">
      <c r="A37" t="s">
        <v>18</v>
      </c>
      <c r="B37">
        <v>10</v>
      </c>
    </row>
    <row r="38" spans="1:2" x14ac:dyDescent="0.25">
      <c r="A38" t="s">
        <v>9</v>
      </c>
      <c r="B38">
        <f>SUBTOTAL(109,Tabelle2[Geplant])</f>
        <v>224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C5FF7-63BF-4F7C-9E67-E750C8103010}">
  <dimension ref="A2:D40"/>
  <sheetViews>
    <sheetView topLeftCell="A25" workbookViewId="0">
      <selection activeCell="C33" sqref="C33"/>
    </sheetView>
  </sheetViews>
  <sheetFormatPr baseColWidth="10" defaultRowHeight="15" x14ac:dyDescent="0.25"/>
  <cols>
    <col min="1" max="1" width="83.42578125" bestFit="1" customWidth="1"/>
  </cols>
  <sheetData>
    <row r="2" spans="1:4" x14ac:dyDescent="0.25">
      <c r="A2" s="3" t="s">
        <v>0</v>
      </c>
      <c r="B2" s="4" t="s">
        <v>1</v>
      </c>
      <c r="C2" s="6" t="s">
        <v>43</v>
      </c>
      <c r="D2" s="6" t="s">
        <v>44</v>
      </c>
    </row>
    <row r="3" spans="1:4" x14ac:dyDescent="0.25">
      <c r="A3" s="1" t="s">
        <v>10</v>
      </c>
      <c r="B3" s="2">
        <v>6</v>
      </c>
      <c r="C3">
        <v>5</v>
      </c>
      <c r="D3">
        <f>Tabelle24[[#This Row],[Geplant]]-Tabelle24[[#This Row],[Ist]]</f>
        <v>1</v>
      </c>
    </row>
    <row r="4" spans="1:4" x14ac:dyDescent="0.25">
      <c r="A4" s="1" t="s">
        <v>3</v>
      </c>
      <c r="B4" s="2"/>
    </row>
    <row r="5" spans="1:4" x14ac:dyDescent="0.25">
      <c r="A5" s="5" t="s">
        <v>34</v>
      </c>
      <c r="B5" s="5">
        <v>6</v>
      </c>
      <c r="D5">
        <f>Tabelle24[[#This Row],[Geplant]]-Tabelle24[[#This Row],[Ist]]</f>
        <v>6</v>
      </c>
    </row>
    <row r="6" spans="1:4" x14ac:dyDescent="0.25">
      <c r="A6" s="5" t="s">
        <v>35</v>
      </c>
      <c r="B6" s="5">
        <v>10</v>
      </c>
      <c r="D6">
        <f>Tabelle24[[#This Row],[Geplant]]-Tabelle24[[#This Row],[Ist]]</f>
        <v>10</v>
      </c>
    </row>
    <row r="7" spans="1:4" x14ac:dyDescent="0.25">
      <c r="A7" s="5" t="s">
        <v>45</v>
      </c>
      <c r="B7" s="5"/>
      <c r="C7">
        <v>0.5</v>
      </c>
      <c r="D7">
        <f>Tabelle24[[#This Row],[Geplant]]-Tabelle24[[#This Row],[Ist]]</f>
        <v>-0.5</v>
      </c>
    </row>
    <row r="8" spans="1:4" x14ac:dyDescent="0.25">
      <c r="A8" t="s">
        <v>11</v>
      </c>
      <c r="B8">
        <v>10</v>
      </c>
      <c r="C8">
        <v>2</v>
      </c>
      <c r="D8">
        <f>Tabelle24[[#This Row],[Geplant]]-Tabelle24[[#This Row],[Ist]]</f>
        <v>8</v>
      </c>
    </row>
    <row r="9" spans="1:4" x14ac:dyDescent="0.25">
      <c r="A9" t="s">
        <v>12</v>
      </c>
    </row>
    <row r="10" spans="1:4" x14ac:dyDescent="0.25">
      <c r="A10" t="s">
        <v>21</v>
      </c>
    </row>
    <row r="11" spans="1:4" x14ac:dyDescent="0.25">
      <c r="A11" t="s">
        <v>22</v>
      </c>
      <c r="B11">
        <v>1</v>
      </c>
      <c r="C11">
        <v>0.5</v>
      </c>
      <c r="D11">
        <f>Tabelle24[[#This Row],[Geplant]]-Tabelle24[[#This Row],[Ist]]</f>
        <v>0.5</v>
      </c>
    </row>
    <row r="12" spans="1:4" x14ac:dyDescent="0.25">
      <c r="A12" t="s">
        <v>23</v>
      </c>
      <c r="B12">
        <v>2</v>
      </c>
      <c r="C12">
        <v>1</v>
      </c>
      <c r="D12">
        <f>Tabelle24[[#This Row],[Geplant]]-Tabelle24[[#This Row],[Ist]]</f>
        <v>1</v>
      </c>
    </row>
    <row r="13" spans="1:4" x14ac:dyDescent="0.25">
      <c r="A13" t="s">
        <v>24</v>
      </c>
      <c r="B13">
        <v>1.5</v>
      </c>
      <c r="C13">
        <v>0.5</v>
      </c>
      <c r="D13">
        <f>Tabelle24[[#This Row],[Geplant]]-Tabelle24[[#This Row],[Ist]]</f>
        <v>1</v>
      </c>
    </row>
    <row r="14" spans="1:4" x14ac:dyDescent="0.25">
      <c r="A14" t="s">
        <v>42</v>
      </c>
      <c r="B14">
        <v>1</v>
      </c>
      <c r="C14">
        <v>2.5</v>
      </c>
      <c r="D14">
        <f>Tabelle24[[#This Row],[Geplant]]-Tabelle24[[#This Row],[Ist]]</f>
        <v>-1.5</v>
      </c>
    </row>
    <row r="15" spans="1:4" x14ac:dyDescent="0.25">
      <c r="A15" t="s">
        <v>30</v>
      </c>
    </row>
    <row r="16" spans="1:4" x14ac:dyDescent="0.25">
      <c r="A16" t="s">
        <v>31</v>
      </c>
      <c r="B16">
        <v>15</v>
      </c>
      <c r="D16">
        <f>Tabelle24[[#This Row],[Geplant]]-Tabelle24[[#This Row],[Ist]]</f>
        <v>15</v>
      </c>
    </row>
    <row r="17" spans="1:4" x14ac:dyDescent="0.25">
      <c r="A17" t="s">
        <v>33</v>
      </c>
      <c r="B17">
        <v>5</v>
      </c>
      <c r="D17">
        <f>Tabelle24[[#This Row],[Geplant]]-Tabelle24[[#This Row],[Ist]]</f>
        <v>5</v>
      </c>
    </row>
    <row r="18" spans="1:4" x14ac:dyDescent="0.25">
      <c r="A18" t="s">
        <v>32</v>
      </c>
      <c r="B18">
        <v>5</v>
      </c>
      <c r="D18">
        <f>Tabelle24[[#This Row],[Geplant]]-Tabelle24[[#This Row],[Ist]]</f>
        <v>5</v>
      </c>
    </row>
    <row r="19" spans="1:4" x14ac:dyDescent="0.25">
      <c r="A19" t="s">
        <v>39</v>
      </c>
    </row>
    <row r="20" spans="1:4" x14ac:dyDescent="0.25">
      <c r="A20" t="s">
        <v>25</v>
      </c>
      <c r="B20">
        <v>5</v>
      </c>
      <c r="D20">
        <f>Tabelle24[[#This Row],[Geplant]]-Tabelle24[[#This Row],[Ist]]</f>
        <v>5</v>
      </c>
    </row>
    <row r="21" spans="1:4" x14ac:dyDescent="0.25">
      <c r="A21" t="s">
        <v>26</v>
      </c>
      <c r="B21">
        <v>2.5</v>
      </c>
      <c r="D21">
        <f>Tabelle24[[#This Row],[Geplant]]-Tabelle24[[#This Row],[Ist]]</f>
        <v>2.5</v>
      </c>
    </row>
    <row r="22" spans="1:4" x14ac:dyDescent="0.25">
      <c r="A22" t="s">
        <v>40</v>
      </c>
    </row>
    <row r="23" spans="1:4" x14ac:dyDescent="0.25">
      <c r="A23" t="s">
        <v>27</v>
      </c>
      <c r="B23">
        <v>15</v>
      </c>
      <c r="D23">
        <f>Tabelle24[[#This Row],[Geplant]]-Tabelle24[[#This Row],[Ist]]</f>
        <v>15</v>
      </c>
    </row>
    <row r="24" spans="1:4" x14ac:dyDescent="0.25">
      <c r="A24" t="s">
        <v>28</v>
      </c>
      <c r="B24">
        <v>30</v>
      </c>
      <c r="D24">
        <f>Tabelle24[[#This Row],[Geplant]]-Tabelle24[[#This Row],[Ist]]</f>
        <v>30</v>
      </c>
    </row>
    <row r="25" spans="1:4" x14ac:dyDescent="0.25">
      <c r="A25" t="s">
        <v>29</v>
      </c>
      <c r="B25">
        <v>30</v>
      </c>
      <c r="D25">
        <f>Tabelle24[[#This Row],[Geplant]]-Tabelle24[[#This Row],[Ist]]</f>
        <v>30</v>
      </c>
    </row>
    <row r="26" spans="1:4" x14ac:dyDescent="0.25">
      <c r="A26" t="s">
        <v>41</v>
      </c>
    </row>
    <row r="27" spans="1:4" x14ac:dyDescent="0.25">
      <c r="A27" t="s">
        <v>36</v>
      </c>
      <c r="B27">
        <v>15</v>
      </c>
      <c r="D27">
        <f>Tabelle24[[#This Row],[Geplant]]-Tabelle24[[#This Row],[Ist]]</f>
        <v>15</v>
      </c>
    </row>
    <row r="28" spans="1:4" x14ac:dyDescent="0.25">
      <c r="A28" t="s">
        <v>37</v>
      </c>
      <c r="B28">
        <v>5</v>
      </c>
      <c r="D28">
        <f>Tabelle24[[#This Row],[Geplant]]-Tabelle24[[#This Row],[Ist]]</f>
        <v>5</v>
      </c>
    </row>
    <row r="29" spans="1:4" x14ac:dyDescent="0.25">
      <c r="A29" t="s">
        <v>38</v>
      </c>
      <c r="B29">
        <v>8.5</v>
      </c>
      <c r="D29">
        <f>Tabelle24[[#This Row],[Geplant]]-Tabelle24[[#This Row],[Ist]]</f>
        <v>8.5</v>
      </c>
    </row>
    <row r="30" spans="1:4" x14ac:dyDescent="0.25">
      <c r="A30" t="s">
        <v>13</v>
      </c>
      <c r="B30">
        <v>20</v>
      </c>
      <c r="C30">
        <v>1</v>
      </c>
      <c r="D30">
        <f>Tabelle24[[#This Row],[Geplant]]-Tabelle24[[#This Row],[Ist]]</f>
        <v>19</v>
      </c>
    </row>
    <row r="31" spans="1:4" x14ac:dyDescent="0.25">
      <c r="A31" t="s">
        <v>6</v>
      </c>
    </row>
    <row r="32" spans="1:4" x14ac:dyDescent="0.25">
      <c r="A32" t="s">
        <v>14</v>
      </c>
      <c r="B32">
        <v>1</v>
      </c>
      <c r="C32">
        <v>0.5</v>
      </c>
      <c r="D32">
        <f>Tabelle24[[#This Row],[Geplant]]-Tabelle24[[#This Row],[Ist]]</f>
        <v>0.5</v>
      </c>
    </row>
    <row r="33" spans="1:4" x14ac:dyDescent="0.25">
      <c r="A33" t="s">
        <v>15</v>
      </c>
      <c r="B33">
        <v>4</v>
      </c>
      <c r="D33">
        <f>Tabelle24[[#This Row],[Geplant]]-Tabelle24[[#This Row],[Ist]]</f>
        <v>4</v>
      </c>
    </row>
    <row r="34" spans="1:4" x14ac:dyDescent="0.25">
      <c r="A34" t="s">
        <v>16</v>
      </c>
      <c r="B34">
        <v>9</v>
      </c>
      <c r="D34">
        <f>Tabelle24[[#This Row],[Geplant]]-Tabelle24[[#This Row],[Ist]]</f>
        <v>9</v>
      </c>
    </row>
    <row r="35" spans="1:4" x14ac:dyDescent="0.25">
      <c r="A35" t="s">
        <v>17</v>
      </c>
      <c r="B35">
        <v>2</v>
      </c>
      <c r="D35">
        <f>Tabelle24[[#This Row],[Geplant]]-Tabelle24[[#This Row],[Ist]]</f>
        <v>2</v>
      </c>
    </row>
    <row r="36" spans="1:4" x14ac:dyDescent="0.25">
      <c r="A36" t="s">
        <v>7</v>
      </c>
    </row>
    <row r="37" spans="1:4" x14ac:dyDescent="0.25">
      <c r="A37" t="s">
        <v>19</v>
      </c>
      <c r="B37">
        <v>4</v>
      </c>
      <c r="D37">
        <f>Tabelle24[[#This Row],[Geplant]]-Tabelle24[[#This Row],[Ist]]</f>
        <v>4</v>
      </c>
    </row>
    <row r="38" spans="1:4" x14ac:dyDescent="0.25">
      <c r="A38" t="s">
        <v>20</v>
      </c>
      <c r="B38">
        <v>0.5</v>
      </c>
      <c r="D38">
        <f>Tabelle24[[#This Row],[Geplant]]-Tabelle24[[#This Row],[Ist]]</f>
        <v>0.5</v>
      </c>
    </row>
    <row r="39" spans="1:4" x14ac:dyDescent="0.25">
      <c r="A39" t="s">
        <v>18</v>
      </c>
      <c r="B39">
        <v>10</v>
      </c>
      <c r="C39">
        <v>0.5</v>
      </c>
      <c r="D39">
        <f>Tabelle24[[#This Row],[Geplant]]-Tabelle24[[#This Row],[Ist]]</f>
        <v>9.5</v>
      </c>
    </row>
    <row r="40" spans="1:4" x14ac:dyDescent="0.25">
      <c r="A40" t="s">
        <v>9</v>
      </c>
      <c r="B40">
        <f>SUBTOTAL(109,Tabelle24[Geplant])</f>
        <v>224</v>
      </c>
      <c r="C40">
        <f>SUBTOTAL(109,Tabelle24[Ist])</f>
        <v>14</v>
      </c>
      <c r="D40">
        <f>SUBTOTAL(109,Tabelle24[Differenz])</f>
        <v>210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DE012E-EAB9-4A74-B1B9-1821319600CE}">
  <dimension ref="A2:D41"/>
  <sheetViews>
    <sheetView tabSelected="1" workbookViewId="0">
      <selection activeCell="C20" sqref="C20"/>
    </sheetView>
  </sheetViews>
  <sheetFormatPr baseColWidth="10" defaultRowHeight="15" x14ac:dyDescent="0.25"/>
  <cols>
    <col min="1" max="1" width="83.42578125" bestFit="1" customWidth="1"/>
  </cols>
  <sheetData>
    <row r="2" spans="1:4" x14ac:dyDescent="0.25">
      <c r="A2" s="3" t="s">
        <v>0</v>
      </c>
      <c r="B2" s="4" t="s">
        <v>1</v>
      </c>
      <c r="C2" s="6" t="s">
        <v>43</v>
      </c>
      <c r="D2" s="6" t="s">
        <v>44</v>
      </c>
    </row>
    <row r="3" spans="1:4" x14ac:dyDescent="0.25">
      <c r="A3" s="1" t="s">
        <v>47</v>
      </c>
      <c r="B3" s="2">
        <v>6</v>
      </c>
      <c r="C3">
        <v>6</v>
      </c>
      <c r="D3">
        <f>Tabelle245[[#This Row],[Geplant]]-Tabelle245[[#This Row],[Ist]]</f>
        <v>0</v>
      </c>
    </row>
    <row r="4" spans="1:4" x14ac:dyDescent="0.25">
      <c r="A4" s="1" t="s">
        <v>3</v>
      </c>
      <c r="B4" s="2"/>
    </row>
    <row r="5" spans="1:4" x14ac:dyDescent="0.25">
      <c r="A5" s="5" t="s">
        <v>34</v>
      </c>
      <c r="B5" s="5">
        <v>6</v>
      </c>
      <c r="C5">
        <v>2</v>
      </c>
      <c r="D5">
        <f>Tabelle245[[#This Row],[Geplant]]-Tabelle245[[#This Row],[Ist]]</f>
        <v>4</v>
      </c>
    </row>
    <row r="6" spans="1:4" x14ac:dyDescent="0.25">
      <c r="A6" s="5" t="s">
        <v>35</v>
      </c>
      <c r="B6" s="5">
        <v>10</v>
      </c>
      <c r="D6">
        <f>Tabelle245[[#This Row],[Geplant]]-Tabelle245[[#This Row],[Ist]]</f>
        <v>10</v>
      </c>
    </row>
    <row r="7" spans="1:4" x14ac:dyDescent="0.25">
      <c r="A7" s="5" t="s">
        <v>45</v>
      </c>
      <c r="B7" s="5"/>
      <c r="C7">
        <v>0.5</v>
      </c>
      <c r="D7">
        <f>Tabelle245[[#This Row],[Geplant]]-Tabelle245[[#This Row],[Ist]]</f>
        <v>-0.5</v>
      </c>
    </row>
    <row r="8" spans="1:4" x14ac:dyDescent="0.25">
      <c r="A8" t="s">
        <v>11</v>
      </c>
      <c r="B8">
        <v>10</v>
      </c>
      <c r="C8">
        <v>3</v>
      </c>
      <c r="D8">
        <f>Tabelle245[[#This Row],[Geplant]]-Tabelle245[[#This Row],[Ist]]</f>
        <v>7</v>
      </c>
    </row>
    <row r="9" spans="1:4" x14ac:dyDescent="0.25">
      <c r="A9" t="s">
        <v>12</v>
      </c>
    </row>
    <row r="10" spans="1:4" x14ac:dyDescent="0.25">
      <c r="A10" t="s">
        <v>21</v>
      </c>
    </row>
    <row r="11" spans="1:4" x14ac:dyDescent="0.25">
      <c r="A11" t="s">
        <v>22</v>
      </c>
      <c r="B11">
        <v>1</v>
      </c>
      <c r="C11">
        <v>0.5</v>
      </c>
      <c r="D11">
        <f>Tabelle245[[#This Row],[Geplant]]-Tabelle245[[#This Row],[Ist]]</f>
        <v>0.5</v>
      </c>
    </row>
    <row r="12" spans="1:4" x14ac:dyDescent="0.25">
      <c r="A12" t="s">
        <v>23</v>
      </c>
      <c r="B12">
        <v>2</v>
      </c>
      <c r="C12">
        <v>1</v>
      </c>
      <c r="D12">
        <f>Tabelle245[[#This Row],[Geplant]]-Tabelle245[[#This Row],[Ist]]</f>
        <v>1</v>
      </c>
    </row>
    <row r="13" spans="1:4" x14ac:dyDescent="0.25">
      <c r="A13" t="s">
        <v>24</v>
      </c>
      <c r="B13">
        <v>1.5</v>
      </c>
      <c r="C13">
        <v>0.5</v>
      </c>
      <c r="D13">
        <f>Tabelle245[[#This Row],[Geplant]]-Tabelle245[[#This Row],[Ist]]</f>
        <v>1</v>
      </c>
    </row>
    <row r="14" spans="1:4" x14ac:dyDescent="0.25">
      <c r="A14" t="s">
        <v>42</v>
      </c>
      <c r="B14">
        <v>1</v>
      </c>
      <c r="C14">
        <v>2.5</v>
      </c>
      <c r="D14">
        <f>Tabelle245[[#This Row],[Geplant]]-Tabelle245[[#This Row],[Ist]]</f>
        <v>-1.5</v>
      </c>
    </row>
    <row r="15" spans="1:4" x14ac:dyDescent="0.25">
      <c r="A15" t="s">
        <v>30</v>
      </c>
    </row>
    <row r="16" spans="1:4" x14ac:dyDescent="0.25">
      <c r="A16" t="s">
        <v>46</v>
      </c>
      <c r="B16">
        <v>2.5</v>
      </c>
      <c r="C16">
        <v>1.5</v>
      </c>
      <c r="D16">
        <f>Tabelle245[[#This Row],[Geplant]]-Tabelle245[[#This Row],[Ist]]</f>
        <v>1</v>
      </c>
    </row>
    <row r="17" spans="1:4" x14ac:dyDescent="0.25">
      <c r="A17" t="s">
        <v>31</v>
      </c>
      <c r="B17">
        <v>12.5</v>
      </c>
      <c r="C17">
        <v>1</v>
      </c>
      <c r="D17">
        <f>Tabelle245[[#This Row],[Geplant]]-Tabelle245[[#This Row],[Ist]]</f>
        <v>11.5</v>
      </c>
    </row>
    <row r="18" spans="1:4" x14ac:dyDescent="0.25">
      <c r="A18" t="s">
        <v>33</v>
      </c>
      <c r="B18">
        <v>5</v>
      </c>
      <c r="C18">
        <v>3.25</v>
      </c>
      <c r="D18">
        <f>Tabelle245[[#This Row],[Geplant]]-Tabelle245[[#This Row],[Ist]]</f>
        <v>1.75</v>
      </c>
    </row>
    <row r="19" spans="1:4" x14ac:dyDescent="0.25">
      <c r="A19" t="s">
        <v>32</v>
      </c>
      <c r="B19">
        <v>5</v>
      </c>
      <c r="C19">
        <v>1</v>
      </c>
      <c r="D19">
        <f>Tabelle245[[#This Row],[Geplant]]-Tabelle245[[#This Row],[Ist]]</f>
        <v>4</v>
      </c>
    </row>
    <row r="20" spans="1:4" x14ac:dyDescent="0.25">
      <c r="A20" t="s">
        <v>39</v>
      </c>
    </row>
    <row r="21" spans="1:4" x14ac:dyDescent="0.25">
      <c r="A21" t="s">
        <v>25</v>
      </c>
      <c r="B21">
        <v>5</v>
      </c>
      <c r="D21">
        <f>Tabelle245[[#This Row],[Geplant]]-Tabelle245[[#This Row],[Ist]]</f>
        <v>5</v>
      </c>
    </row>
    <row r="22" spans="1:4" x14ac:dyDescent="0.25">
      <c r="A22" t="s">
        <v>26</v>
      </c>
      <c r="B22">
        <v>2.5</v>
      </c>
      <c r="D22">
        <f>Tabelle245[[#This Row],[Geplant]]-Tabelle245[[#This Row],[Ist]]</f>
        <v>2.5</v>
      </c>
    </row>
    <row r="23" spans="1:4" x14ac:dyDescent="0.25">
      <c r="A23" t="s">
        <v>40</v>
      </c>
    </row>
    <row r="24" spans="1:4" x14ac:dyDescent="0.25">
      <c r="A24" t="s">
        <v>27</v>
      </c>
      <c r="B24">
        <v>15</v>
      </c>
      <c r="D24">
        <f>Tabelle245[[#This Row],[Geplant]]-Tabelle245[[#This Row],[Ist]]</f>
        <v>15</v>
      </c>
    </row>
    <row r="25" spans="1:4" x14ac:dyDescent="0.25">
      <c r="A25" t="s">
        <v>28</v>
      </c>
      <c r="B25">
        <v>30</v>
      </c>
      <c r="D25">
        <f>Tabelle245[[#This Row],[Geplant]]-Tabelle245[[#This Row],[Ist]]</f>
        <v>30</v>
      </c>
    </row>
    <row r="26" spans="1:4" x14ac:dyDescent="0.25">
      <c r="A26" t="s">
        <v>29</v>
      </c>
      <c r="B26">
        <v>30</v>
      </c>
      <c r="D26">
        <f>Tabelle245[[#This Row],[Geplant]]-Tabelle245[[#This Row],[Ist]]</f>
        <v>30</v>
      </c>
    </row>
    <row r="27" spans="1:4" x14ac:dyDescent="0.25">
      <c r="A27" t="s">
        <v>41</v>
      </c>
    </row>
    <row r="28" spans="1:4" x14ac:dyDescent="0.25">
      <c r="A28" t="s">
        <v>36</v>
      </c>
      <c r="B28">
        <v>15</v>
      </c>
      <c r="D28">
        <f>Tabelle245[[#This Row],[Geplant]]-Tabelle245[[#This Row],[Ist]]</f>
        <v>15</v>
      </c>
    </row>
    <row r="29" spans="1:4" x14ac:dyDescent="0.25">
      <c r="A29" t="s">
        <v>37</v>
      </c>
      <c r="B29">
        <v>5</v>
      </c>
      <c r="D29">
        <f>Tabelle245[[#This Row],[Geplant]]-Tabelle245[[#This Row],[Ist]]</f>
        <v>5</v>
      </c>
    </row>
    <row r="30" spans="1:4" x14ac:dyDescent="0.25">
      <c r="A30" t="s">
        <v>38</v>
      </c>
      <c r="B30">
        <v>8.5</v>
      </c>
      <c r="D30">
        <f>Tabelle245[[#This Row],[Geplant]]-Tabelle245[[#This Row],[Ist]]</f>
        <v>8.5</v>
      </c>
    </row>
    <row r="31" spans="1:4" x14ac:dyDescent="0.25">
      <c r="A31" t="s">
        <v>13</v>
      </c>
      <c r="B31">
        <v>20</v>
      </c>
      <c r="C31">
        <v>1</v>
      </c>
      <c r="D31">
        <f>Tabelle245[[#This Row],[Geplant]]-Tabelle245[[#This Row],[Ist]]</f>
        <v>19</v>
      </c>
    </row>
    <row r="32" spans="1:4" x14ac:dyDescent="0.25">
      <c r="A32" t="s">
        <v>6</v>
      </c>
    </row>
    <row r="33" spans="1:4" x14ac:dyDescent="0.25">
      <c r="A33" t="s">
        <v>14</v>
      </c>
      <c r="B33">
        <v>1</v>
      </c>
      <c r="C33">
        <v>0.5</v>
      </c>
      <c r="D33">
        <f>Tabelle245[[#This Row],[Geplant]]-Tabelle245[[#This Row],[Ist]]</f>
        <v>0.5</v>
      </c>
    </row>
    <row r="34" spans="1:4" x14ac:dyDescent="0.25">
      <c r="A34" t="s">
        <v>15</v>
      </c>
      <c r="B34">
        <v>4</v>
      </c>
      <c r="C34">
        <v>0.5</v>
      </c>
      <c r="D34">
        <f>Tabelle245[[#This Row],[Geplant]]-Tabelle245[[#This Row],[Ist]]</f>
        <v>3.5</v>
      </c>
    </row>
    <row r="35" spans="1:4" x14ac:dyDescent="0.25">
      <c r="A35" t="s">
        <v>16</v>
      </c>
      <c r="B35">
        <v>9</v>
      </c>
      <c r="C35">
        <v>3</v>
      </c>
      <c r="D35">
        <f>Tabelle245[[#This Row],[Geplant]]-Tabelle245[[#This Row],[Ist]]</f>
        <v>6</v>
      </c>
    </row>
    <row r="36" spans="1:4" x14ac:dyDescent="0.25">
      <c r="A36" t="s">
        <v>17</v>
      </c>
      <c r="B36">
        <v>2</v>
      </c>
      <c r="D36">
        <f>Tabelle245[[#This Row],[Geplant]]-Tabelle245[[#This Row],[Ist]]</f>
        <v>2</v>
      </c>
    </row>
    <row r="37" spans="1:4" x14ac:dyDescent="0.25">
      <c r="A37" t="s">
        <v>7</v>
      </c>
    </row>
    <row r="38" spans="1:4" x14ac:dyDescent="0.25">
      <c r="A38" t="s">
        <v>19</v>
      </c>
      <c r="B38">
        <v>4</v>
      </c>
      <c r="D38">
        <f>Tabelle245[[#This Row],[Geplant]]-Tabelle245[[#This Row],[Ist]]</f>
        <v>4</v>
      </c>
    </row>
    <row r="39" spans="1:4" x14ac:dyDescent="0.25">
      <c r="A39" t="s">
        <v>20</v>
      </c>
      <c r="B39">
        <v>0.5</v>
      </c>
      <c r="D39">
        <f>Tabelle245[[#This Row],[Geplant]]-Tabelle245[[#This Row],[Ist]]</f>
        <v>0.5</v>
      </c>
    </row>
    <row r="40" spans="1:4" x14ac:dyDescent="0.25">
      <c r="A40" t="s">
        <v>18</v>
      </c>
      <c r="B40">
        <v>10</v>
      </c>
      <c r="C40">
        <v>1.25</v>
      </c>
      <c r="D40">
        <f>Tabelle245[[#This Row],[Geplant]]-Tabelle245[[#This Row],[Ist]]</f>
        <v>8.75</v>
      </c>
    </row>
    <row r="41" spans="1:4" x14ac:dyDescent="0.25">
      <c r="A41" t="s">
        <v>9</v>
      </c>
      <c r="B41">
        <f>SUBTOTAL(109,Tabelle245[Geplant])</f>
        <v>224</v>
      </c>
      <c r="C41">
        <f>SUBTOTAL(109,Tabelle245[Ist])</f>
        <v>29</v>
      </c>
      <c r="D41">
        <f>SUBTOTAL(109,Tabelle245[Differenz])</f>
        <v>195</v>
      </c>
    </row>
  </sheetData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Vorl. Antrag</vt:lpstr>
      <vt:lpstr>Antrag</vt:lpstr>
      <vt:lpstr>Projektabschnitt 1</vt:lpstr>
      <vt:lpstr>Projektabschnitt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Jellef</dc:creator>
  <cp:lastModifiedBy>Jellef</cp:lastModifiedBy>
  <dcterms:created xsi:type="dcterms:W3CDTF">2015-06-05T18:19:34Z</dcterms:created>
  <dcterms:modified xsi:type="dcterms:W3CDTF">2021-07-12T09:05:18Z</dcterms:modified>
</cp:coreProperties>
</file>