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3E927F43-414B-4234-A936-E2CC2A893EFC}" xr6:coauthVersionLast="47" xr6:coauthVersionMax="47" xr10:uidLastSave="{00000000-0000-0000-0000-000000000000}"/>
  <bookViews>
    <workbookView xWindow="4365" yWindow="4365" windowWidth="21600" windowHeight="11835" firstSheet="6" activeTab="7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  <sheet name="Projektabschnitt 6" sheetId="9" r:id="rId8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9" l="1"/>
  <c r="D3" i="9"/>
  <c r="D5" i="9"/>
  <c r="D6" i="9"/>
  <c r="D7" i="9"/>
  <c r="D8" i="9"/>
  <c r="D9" i="9"/>
  <c r="D12" i="9"/>
  <c r="D13" i="9"/>
  <c r="D14" i="9"/>
  <c r="D15" i="9"/>
  <c r="D17" i="9"/>
  <c r="D18" i="9"/>
  <c r="D19" i="9"/>
  <c r="D20" i="9"/>
  <c r="D22" i="9"/>
  <c r="D23" i="9"/>
  <c r="D25" i="9"/>
  <c r="D26" i="9"/>
  <c r="D27" i="9"/>
  <c r="D28" i="9"/>
  <c r="D29" i="9"/>
  <c r="D30" i="9"/>
  <c r="D31" i="9"/>
  <c r="D32" i="9"/>
  <c r="D33" i="9"/>
  <c r="D34" i="9"/>
  <c r="D37" i="9"/>
  <c r="D38" i="9"/>
  <c r="D39" i="9"/>
  <c r="D40" i="9"/>
  <c r="D41" i="9"/>
  <c r="D43" i="9"/>
  <c r="D44" i="9"/>
  <c r="D45" i="9"/>
  <c r="D46" i="9"/>
  <c r="D48" i="9"/>
  <c r="D49" i="9"/>
  <c r="D50" i="9"/>
  <c r="D51" i="9"/>
  <c r="C51" i="9"/>
  <c r="B51" i="9"/>
  <c r="D34" i="8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<sst xmlns="http://schemas.openxmlformats.org/spreadsheetml/2006/main" count="330" uniqueCount="61">
  <si>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</si>
  <si>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</si>
  <si>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</si>
  <si>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</si>
  <si>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</si>
  <si>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</si>
  <si>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</si>
  <si>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</si>
  <si>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</si>
  <si>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</si>
  <si>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</si>
  <si>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</si>
  <si>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</si>
  <si>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</si>
  <si>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</si>
  <si>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</si>
  <si>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</si>
  <si>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</si>
  <si>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</si>
  <si>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</si>
  <si>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</si>
  <si>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</si>
  <si>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</si>
  <si>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</si>
  <si>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</si>
  <si>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</si>
  <si>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</si>
  <si>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</si>
  <si>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</si>
  <si>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</si>
  <si>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</si>
  <si>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</si>
  <si>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</si>
  <si>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</si>
  <si>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</si>
  <si>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</si>
  <si>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</si>
  <si>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</si>
  <si>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</si>
  <si>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</si>
  <si>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</si>
  <si>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</si>
  <si>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</si>
  <si>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</si>
  <si>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</si>
  <si>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</si>
  <si>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</si>
  <si>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</si>
  <si>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</si>
  <si>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</si>
  <si>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</si>
  <si>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</si>
  <si>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</si>
  <si>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</si>
  <si>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</si>
  <si>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</si>
  <si>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</si>
  <si>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</si>
  <si>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</si>
  <si>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</si>
  <si>
    <t xml:space="preserve">  AI Probeprogramm zum einarbeiten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</si>
</sst>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4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3" tableBorderDxfId="12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11" tableBorderDxfId="10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9" tableBorderDxfId="8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7" tableBorderDxfId="6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5" tableBorderDxfId="4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3" tableBorderDxfId="2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0E0B4A-7969-44EB-BD62-669E4FA77639}" name="Tabelle2456879" displayName="Tabelle2456879" ref="A2:D51" totalsRowCount="1" headerRowDxfId="1" tableBorderDxfId="0">
  <autoFilter ref="A2:D50" xr:uid="{0CE74EBA-7DE6-4D07-B11E-D63224CEB0A1}"/>
  <tableColumns count="4">
    <tableColumn id="1" xr3:uid="{9C36619B-B872-4A92-B09D-B5094B593063}" name="Projektphase" totalsRowLabel="Gesamtstunden"/>
    <tableColumn id="2" xr3:uid="{E09C10A3-37C4-45DB-BF4A-791E3E776F49}" name="Geplant" totalsRowFunction="sum"/>
    <tableColumn id="3" xr3:uid="{53FA2E21-1BAE-47E4-9630-48B5A953611B}" name="Ist" totalsRowFunction="sum"/>
    <tableColumn id="4" xr3:uid="{23DDC2BF-6161-4350-8290-EDCB19AC6BEB}" name="Differenz" totalsRowFunction="sum">
      <calculatedColumnFormula>Tabelle2456879[[#This Row],[Geplant]]-Tabelle2456879[[#This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workbookViewId="0">
      <selection activeCell="C40" sqref="C40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4.5</v>
      </c>
      <c r="D7">
        <f>Tabelle245687[[#This Row],[Geplant]]-Tabelle245687[[#This Row],[Ist]]</f>
        <v>-1.5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6.5</v>
      </c>
      <c r="D9">
        <f>Tabelle245687[[#This Row],[Geplant]]-Tabelle245687[[#This Row],[Ist]]</f>
        <v>3.5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0.5</v>
      </c>
      <c r="D29">
        <f>Tabelle245687[[#This Row],[Geplant]]-Tabelle245687[[#This Row],[Ist]]</f>
        <v>-0.5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7</v>
      </c>
      <c r="D32">
        <f>Tabelle245687[[#This Row],[Geplant]]-Tabelle245687[[#This Row],[Ist]]</f>
        <v>1</v>
      </c>
    </row>
    <row r="33" spans="1:4" x14ac:dyDescent="0.25">
      <c r="A33" t="s">
        <v>52</v>
      </c>
      <c r="B33">
        <v>4</v>
      </c>
      <c r="C33">
        <v>1</v>
      </c>
      <c r="D33">
        <f>Tabelle245687[[#This Row],[Geplant]]-Tabelle245687[[#This Row],[Ist]]</f>
        <v>3</v>
      </c>
    </row>
    <row r="34" spans="1:4" x14ac:dyDescent="0.25">
      <c r="A34" t="s">
        <v>59</v>
      </c>
      <c r="B34">
        <v>4</v>
      </c>
      <c r="C34">
        <v>4</v>
      </c>
      <c r="D34">
        <f>Tabelle245687[[#This Row],[Geplant]]-Tabelle245687[[#This Row],[Ist]]</f>
        <v>0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15</v>
      </c>
      <c r="D40">
        <f>Tabelle245687[[#This Row],[Geplant]]-Tabelle245687[[#This Row],[Ist]]</f>
        <v>5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2</v>
      </c>
      <c r="D43">
        <f>Tabelle245687[[#This Row],[Geplant]]-Tabelle245687[[#This Row],[Ist]]</f>
        <v>2</v>
      </c>
    </row>
    <row r="44" spans="1:4" x14ac:dyDescent="0.25">
      <c r="A44" t="s">
        <v>16</v>
      </c>
      <c r="B44">
        <v>9</v>
      </c>
      <c r="C44">
        <v>7</v>
      </c>
      <c r="D44">
        <f>Tabelle245687[[#This Row],[Geplant]]-Tabelle245687[[#This Row],[Ist]]</f>
        <v>2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4.5</v>
      </c>
      <c r="D49">
        <f>Tabelle245687[[#This Row],[Geplant]]-Tabelle245687[[#This Row],[Ist]]</f>
        <v>5.5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86.75</v>
      </c>
      <c r="D50">
        <f>SUBTOTAL(109,Tabelle245687[Differenz])</f>
        <v>137.25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5871-4189-4DE6-9241-C2CEBF98FDE7}">
  <dimension ref="A2:D51"/>
  <sheetViews>
    <sheetView tabSelected="1" workbookViewId="0">
      <selection activeCell="B30" sqref="B30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Tabelle2456879[[#This Row],[Geplant]]-Tabelle2456879[[#This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Tabelle2456879[[#This Row],[Geplant]]-Tabelle2456879[[#This Row],[Ist]]</f>
        <v>4</v>
      </c>
    </row>
    <row r="6" spans="1:4" x14ac:dyDescent="0.25">
      <c r="A6" s="5" t="s">
        <v>35</v>
      </c>
      <c r="B6" s="5">
        <v>20</v>
      </c>
      <c r="C6">
        <v>0.5</v>
      </c>
      <c r="D6">
        <f>Tabelle2456879[[#This Row],[Geplant]]-Tabelle2456879[[#This Row],[Ist]]</f>
        <v>19.5</v>
      </c>
    </row>
    <row r="7" spans="1:4" x14ac:dyDescent="0.25">
      <c r="A7" s="5" t="s">
        <v>56</v>
      </c>
      <c r="B7" s="5">
        <v>3</v>
      </c>
      <c r="C7">
        <v>4.5</v>
      </c>
      <c r="D7">
        <f>Tabelle2456879[[#This Row],[Geplant]]-Tabelle2456879[[#This Row],[Ist]]</f>
        <v>-1.5</v>
      </c>
    </row>
    <row r="8" spans="1:4" x14ac:dyDescent="0.25">
      <c r="A8" s="5" t="s">
        <v>57</v>
      </c>
      <c r="B8" s="5">
        <v>0</v>
      </c>
      <c r="C8">
        <v>2</v>
      </c>
      <c r="D8">
        <f>Tabelle2456879[[#This Row],[Geplant]]-Tabelle2456879[[#This Row],[Ist]]</f>
        <v>-2</v>
      </c>
    </row>
    <row r="9" spans="1:4" x14ac:dyDescent="0.25">
      <c r="A9" t="s">
        <v>11</v>
      </c>
      <c r="B9">
        <v>10</v>
      </c>
      <c r="C9">
        <v>7</v>
      </c>
      <c r="D9">
        <f>Tabelle2456879[[#This Row],[Geplant]]-Tabelle2456879[[#This Row],[Ist]]</f>
        <v>3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Tabelle2456879[[#This Row],[Geplant]]-Tabelle2456879[[#This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Tabelle2456879[[#This Row],[Geplant]]-Tabelle2456879[[#This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Tabelle2456879[[#This Row],[Geplant]]-Tabelle2456879[[#This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Tabelle2456879[[#This Row],[Geplant]]-Tabelle2456879[[#This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Tabelle2456879[[#This Row],[Geplant]]-Tabelle2456879[[#This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Tabelle2456879[[#This Row],[Geplant]]-Tabelle2456879[[#This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Tabelle2456879[[#This Row],[Geplant]]-Tabelle2456879[[#This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Tabelle2456879[[#This Row],[Geplant]]-Tabelle2456879[[#This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Tabelle2456879[[#This Row],[Geplant]]-Tabelle2456879[[#This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Tabelle2456879[[#This Row],[Geplant]]-Tabelle2456879[[#This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Tabelle2456879[[#This Row],[Geplant]]-Tabelle2456879[[#This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Tabelle2456879[[#This Row],[Geplant]]-Tabelle2456879[[#This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Tabelle2456879[[#This Row],[Geplant]]-Tabelle2456879[[#This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Tabelle2456879[[#This Row],[Geplant]]-Tabelle2456879[[#This Row],[Ist]]</f>
        <v>2</v>
      </c>
    </row>
    <row r="29" spans="1:4" x14ac:dyDescent="0.25">
      <c r="A29" t="s">
        <v>55</v>
      </c>
      <c r="B29">
        <v>0</v>
      </c>
      <c r="C29">
        <v>0.5</v>
      </c>
      <c r="D29">
        <f>Tabelle2456879[[#This Row],[Geplant]]-Tabelle2456879[[#This Row],[Ist]]</f>
        <v>-0.5</v>
      </c>
    </row>
    <row r="30" spans="1:4" x14ac:dyDescent="0.25">
      <c r="A30" t="s">
        <v>51</v>
      </c>
      <c r="D30">
        <f>Tabelle2456879[[#This Row],[Geplant]]-Tabelle2456879[[#This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Tabelle2456879[[#This Row],[Geplant]]-Tabelle2456879[[#This Row],[Ist]]</f>
        <v>0.5</v>
      </c>
    </row>
    <row r="32" spans="1:4" x14ac:dyDescent="0.25">
      <c r="A32" t="s">
        <v>53</v>
      </c>
      <c r="B32">
        <v>8</v>
      </c>
      <c r="C32">
        <v>7</v>
      </c>
      <c r="D32">
        <f>Tabelle2456879[[#This Row],[Geplant]]-Tabelle2456879[[#This Row],[Ist]]</f>
        <v>1</v>
      </c>
    </row>
    <row r="33" spans="1:4" x14ac:dyDescent="0.25">
      <c r="A33" t="s">
        <v>52</v>
      </c>
      <c r="B33">
        <v>4</v>
      </c>
      <c r="C33">
        <v>1</v>
      </c>
      <c r="D33">
        <f>Tabelle2456879[[#This Row],[Geplant]]-Tabelle2456879[[#This Row],[Ist]]</f>
        <v>3</v>
      </c>
    </row>
    <row r="34" spans="1:4" x14ac:dyDescent="0.25">
      <c r="A34" t="s">
        <v>59</v>
      </c>
      <c r="B34">
        <v>4</v>
      </c>
      <c r="C34">
        <v>4</v>
      </c>
      <c r="D34">
        <f>Tabelle2456879[[#This Row],[Geplant]]-Tabelle2456879[[#This Row],[Ist]]</f>
        <v>0</v>
      </c>
    </row>
    <row r="35" spans="1:4" x14ac:dyDescent="0.25">
      <c r="A35" t="s">
        <v>50</v>
      </c>
    </row>
    <row r="36" spans="1:4" x14ac:dyDescent="0.25">
      <c r="A36" t="s">
        <v>60</v>
      </c>
      <c r="B36">
        <v>5</v>
      </c>
      <c r="D36">
        <f>Tabelle2456879[[#This Row],[Geplant]]-Tabelle2456879[[#This Row],[Ist]]</f>
        <v>5</v>
      </c>
    </row>
    <row r="37" spans="1:4" x14ac:dyDescent="0.25">
      <c r="A37" t="s">
        <v>36</v>
      </c>
      <c r="B37">
        <v>12</v>
      </c>
      <c r="D37">
        <f>Tabelle2456879[[#This Row],[Geplant]]-Tabelle2456879[[#This Row],[Ist]]</f>
        <v>12</v>
      </c>
    </row>
    <row r="38" spans="1:4" x14ac:dyDescent="0.25">
      <c r="A38" t="s">
        <v>37</v>
      </c>
      <c r="B38">
        <v>5</v>
      </c>
      <c r="D38">
        <f>Tabelle2456879[[#This Row],[Geplant]]-Tabelle2456879[[#This Row],[Ist]]</f>
        <v>5</v>
      </c>
    </row>
    <row r="39" spans="1:4" x14ac:dyDescent="0.25">
      <c r="A39" t="s">
        <v>38</v>
      </c>
      <c r="B39">
        <v>7.5</v>
      </c>
      <c r="D39">
        <f>Tabelle2456879[[#This Row],[Geplant]]-Tabelle2456879[[#This Row],[Ist]]</f>
        <v>7.5</v>
      </c>
    </row>
    <row r="40" spans="1:4" x14ac:dyDescent="0.25">
      <c r="A40" t="s">
        <v>54</v>
      </c>
      <c r="B40">
        <v>12</v>
      </c>
      <c r="D40">
        <f>Tabelle2456879[[#This Row],[Geplant]]-Tabelle2456879[[#This Row],[Ist]]</f>
        <v>12</v>
      </c>
    </row>
    <row r="41" spans="1:4" x14ac:dyDescent="0.25">
      <c r="A41" t="s">
        <v>13</v>
      </c>
      <c r="B41">
        <v>20</v>
      </c>
      <c r="C41">
        <v>15</v>
      </c>
      <c r="D41">
        <f>Tabelle2456879[[#This Row],[Geplant]]-Tabelle2456879[[#This Row],[Ist]]</f>
        <v>5</v>
      </c>
    </row>
    <row r="42" spans="1:4" x14ac:dyDescent="0.25">
      <c r="A42" t="s">
        <v>6</v>
      </c>
    </row>
    <row r="43" spans="1:4" x14ac:dyDescent="0.25">
      <c r="A43" t="s">
        <v>14</v>
      </c>
      <c r="B43">
        <v>1</v>
      </c>
      <c r="C43">
        <v>0.5</v>
      </c>
      <c r="D43">
        <f>Tabelle2456879[[#This Row],[Geplant]]-Tabelle2456879[[#This Row],[Ist]]</f>
        <v>0.5</v>
      </c>
    </row>
    <row r="44" spans="1:4" x14ac:dyDescent="0.25">
      <c r="A44" t="s">
        <v>15</v>
      </c>
      <c r="B44">
        <v>4</v>
      </c>
      <c r="C44">
        <v>2</v>
      </c>
      <c r="D44">
        <f>Tabelle2456879[[#This Row],[Geplant]]-Tabelle2456879[[#This Row],[Ist]]</f>
        <v>2</v>
      </c>
    </row>
    <row r="45" spans="1:4" x14ac:dyDescent="0.25">
      <c r="A45" t="s">
        <v>16</v>
      </c>
      <c r="B45">
        <v>9</v>
      </c>
      <c r="C45">
        <v>7</v>
      </c>
      <c r="D45">
        <f>Tabelle2456879[[#This Row],[Geplant]]-Tabelle2456879[[#This Row],[Ist]]</f>
        <v>2</v>
      </c>
    </row>
    <row r="46" spans="1:4" x14ac:dyDescent="0.25">
      <c r="A46" t="s">
        <v>17</v>
      </c>
      <c r="B46">
        <v>2</v>
      </c>
      <c r="D46">
        <f>Tabelle2456879[[#This Row],[Geplant]]-Tabelle2456879[[#This Row],[Ist]]</f>
        <v>2</v>
      </c>
    </row>
    <row r="47" spans="1:4" x14ac:dyDescent="0.25">
      <c r="A47" t="s">
        <v>7</v>
      </c>
    </row>
    <row r="48" spans="1:4" x14ac:dyDescent="0.25">
      <c r="A48" t="s">
        <v>19</v>
      </c>
      <c r="B48">
        <v>4</v>
      </c>
      <c r="D48">
        <f>Tabelle2456879[[#This Row],[Geplant]]-Tabelle2456879[[#This Row],[Ist]]</f>
        <v>4</v>
      </c>
    </row>
    <row r="49" spans="1:4" x14ac:dyDescent="0.25">
      <c r="A49" t="s">
        <v>20</v>
      </c>
      <c r="B49">
        <v>0.5</v>
      </c>
      <c r="D49">
        <f>Tabelle2456879[[#This Row],[Geplant]]-Tabelle2456879[[#This Row],[Ist]]</f>
        <v>0.5</v>
      </c>
    </row>
    <row r="50" spans="1:4" x14ac:dyDescent="0.25">
      <c r="A50" t="s">
        <v>18</v>
      </c>
      <c r="B50">
        <v>10</v>
      </c>
      <c r="C50">
        <v>4.5</v>
      </c>
      <c r="D50">
        <f>Tabelle2456879[[#This Row],[Geplant]]-Tabelle2456879[[#This Row],[Ist]]</f>
        <v>5.5</v>
      </c>
    </row>
    <row r="51" spans="1:4" x14ac:dyDescent="0.25">
      <c r="A51" t="s">
        <v>9</v>
      </c>
      <c r="B51">
        <f>SUBTOTAL(109,Tabelle2456879[Geplant])</f>
        <v>224</v>
      </c>
      <c r="C51">
        <f>SUBTOTAL(109,Tabelle2456879[Ist])</f>
        <v>87.75</v>
      </c>
      <c r="D51">
        <f>SUBTOTAL(109,Tabelle2456879[Differenz])</f>
        <v>136.25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Projektabschnitt 6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2021-08-24T09:56:29Z</dcterms:modified>
</cp:coreProperties>
</file>