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8A630567-F3B8-45B9-A7BD-54E734E8557F}" xr6:coauthVersionLast="47" xr6:coauthVersionMax="47" xr10:uidLastSave="{00000000-0000-0000-0000-000000000000}"/>
  <bookViews>
    <workbookView xWindow="4365" yWindow="4365" windowWidth="21600" windowHeight="11835" firstSheet="5" activeTab="6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  <sheet name="Projektabschnitt 5" sheetId="8" r:id="rId7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8" l="1"/>
  <c r="D31" i="8"/>
  <c r="D7" i="8"/>
  <c r="D3" i="8"/>
  <c r="D5" i="8"/>
  <c r="D6" i="8"/>
  <c r="D8" i="8"/>
  <c r="D9" i="8"/>
  <c r="D12" i="8"/>
  <c r="D13" i="8"/>
  <c r="D14" i="8"/>
  <c r="D15" i="8"/>
  <c r="D17" i="8"/>
  <c r="D18" i="8"/>
  <c r="D19" i="8"/>
  <c r="D20" i="8"/>
  <c r="D22" i="8"/>
  <c r="D23" i="8"/>
  <c r="D25" i="8"/>
  <c r="D26" i="8"/>
  <c r="D27" i="8"/>
  <c r="D28" i="8"/>
  <c r="D29" i="8"/>
  <c r="D30" i="8"/>
  <c r="D32" i="8"/>
  <c r="D33" i="8"/>
  <c r="D36" i="8"/>
  <c r="D37" i="8"/>
  <c r="D38" i="8"/>
  <c r="D39" i="8"/>
  <c r="D40" i="8"/>
  <c r="D42" i="8"/>
  <c r="D43" i="8"/>
  <c r="D44" i="8"/>
  <c r="D45" i="8"/>
  <c r="D47" i="8"/>
  <c r="D48" i="8"/>
  <c r="D49" i="8"/>
  <c r="D50" i="8"/>
  <c r="C50" i="8"/>
  <c r="B50" i="8"/>
  <c r="D28" i="7"/>
  <c r="D36" i="7"/>
  <c r="D30" i="7"/>
  <c r="D31" i="7"/>
  <c r="D29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3" i="7"/>
  <c r="D34" i="7"/>
  <c r="D35" i="7"/>
  <c r="D37" i="7"/>
  <c r="D39" i="7"/>
  <c r="D40" i="7"/>
  <c r="D41" i="7"/>
  <c r="D42" i="7"/>
  <c r="D44" i="7"/>
  <c r="D45" i="7"/>
  <c r="D46" i="7"/>
  <c r="D47" i="7"/>
  <c r="C47" i="7"/>
  <c r="B47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<sst xmlns="http://schemas.openxmlformats.org/spreadsheetml/2006/main" count="277" uniqueCount="60">
  <si>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</si>
  <si>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</si>
  <si>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</si>
  <si>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</si>
  <si>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</si>
  <si>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</si>
  <si>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</si>
  <si>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</si>
  <si>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</si>
  <si>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</si>
  <si>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</si>
  <si>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</si>
  <si>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</si>
  <si>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</si>
  <si>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</si>
  <si>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</si>
  <si>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</si>
  <si>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</si>
  <si>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</si>
  <si>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</si>
  <si>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</si>
  <si>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</si>
  <si>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</si>
  <si>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</si>
  <si>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</si>
  <si>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</si>
  <si>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</si>
  <si>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</si>
  <si>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</si>
  <si>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</si>
  <si>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</si>
  <si>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</si>
  <si>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</si>
  <si>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</si>
  <si>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</si>
  <si>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</si>
  <si>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</si>
  <si>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</si>
  <si>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</si>
  <si>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</si>
  <si>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</si>
  <si>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</si>
  <si>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</si>
  <si>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</si>
  <si>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</si>
  <si>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</si>
  <si>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</si>
  <si>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</si>
  <si>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</si>
  <si>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</si>
  <si>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</si>
  <si>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</si>
  <si>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</si>
  <si>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</si>
  <si>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</si>
  <si>
    <t xml:space="preserve">  Programmcode pflegen und säubern</t>
  </si>
  <si>
    <t xml:space="preserve"> c) Python flask, Webdesign, …</t>
  </si>
  <si>
    <t xml:space="preserve"> d) Sonstige Themen (Nachbearbeitung, Auffrischung, …)</t>
  </si>
  <si>
    <t xml:space="preserve">  Test kleine Webseite input/output</t>
  </si>
  <si>
    <t xml:space="preserve">  Einarbeitung in das Programm und die Datenbank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</si>
</sst>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2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11" tableBorderDxfId="10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9" tableBorderDxfId="8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7" tableBorderDxfId="6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5" tableBorderDxfId="4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7" totalsRowCount="1" headerRowDxfId="3" tableBorderDxfId="2">
  <autoFilter ref="A2:D46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EA0C37-3D8A-4556-AD4E-202665425991}" name="Tabelle245687" displayName="Tabelle245687" ref="A2:D50" totalsRowCount="1" headerRowDxfId="1" tableBorderDxfId="0">
  <autoFilter ref="A2:D49" xr:uid="{0CE74EBA-7DE6-4D07-B11E-D63224CEB0A1}"/>
  <tableColumns count="4">
    <tableColumn id="1" xr3:uid="{662BF717-9FB1-4808-8ECD-D33C677B99D9}" name="Projektphase" totalsRowLabel="Gesamtstunden"/>
    <tableColumn id="2" xr3:uid="{AD7FE048-37BD-4DEB-BDC1-87EC278FC0AD}" name="Geplant" totalsRowFunction="sum"/>
    <tableColumn id="3" xr3:uid="{6DDC0353-9C56-4CE3-B584-6E31E074B5FF}" name="Ist" totalsRowFunction="sum"/>
    <tableColumn id="4" xr3:uid="{98287FA1-7AFC-4032-BD01-7F31630D7F30}" name="Differenz" totalsRowFunction="sum">
      <calculatedColumnFormula>Tabelle245687[[#This Row],[Geplant]]-Tabelle245687[[#This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7"/>
  <sheetViews>
    <sheetView topLeftCell="A4" workbookViewId="0">
      <selection activeCell="C28" sqref="C28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C27">
        <v>5.5</v>
      </c>
      <c r="D27">
        <f>Tabelle24568[[#This Row],[Geplant]]-Tabelle24568[[#This Row],[Ist]]</f>
        <v>2</v>
      </c>
    </row>
    <row r="28" spans="1:4" x14ac:dyDescent="0.25">
      <c r="A28" t="s">
        <v>55</v>
      </c>
      <c r="C28">
        <v>0.25</v>
      </c>
      <c r="D28">
        <f>Tabelle24568[[#This Row],[Geplant]]-Tabelle24568[[#This Row],[Ist]]</f>
        <v>-0.25</v>
      </c>
    </row>
    <row r="29" spans="1:4" x14ac:dyDescent="0.25">
      <c r="A29" t="s">
        <v>51</v>
      </c>
      <c r="D29">
        <f>Tabelle24568[[#This Row],[Geplant]]-Tabelle24568[[#This Row],[Ist]]</f>
        <v>0</v>
      </c>
    </row>
    <row r="30" spans="1:4" x14ac:dyDescent="0.25">
      <c r="A30" t="s">
        <v>53</v>
      </c>
      <c r="B30">
        <v>16</v>
      </c>
      <c r="D30">
        <f>Tabelle24568[[#This Row],[Geplant]]-Tabelle24568[[#This Row],[Ist]]</f>
        <v>16</v>
      </c>
    </row>
    <row r="31" spans="1:4" x14ac:dyDescent="0.25">
      <c r="A31" t="s">
        <v>52</v>
      </c>
      <c r="B31">
        <v>6</v>
      </c>
      <c r="D31">
        <f>Tabelle24568[[#This Row],[Geplant]]-Tabelle24568[[#This Row],[Ist]]</f>
        <v>6</v>
      </c>
    </row>
    <row r="32" spans="1:4" x14ac:dyDescent="0.25">
      <c r="A32" t="s">
        <v>50</v>
      </c>
    </row>
    <row r="33" spans="1:4" x14ac:dyDescent="0.25">
      <c r="A33" t="s">
        <v>36</v>
      </c>
      <c r="B33">
        <v>22</v>
      </c>
      <c r="D33">
        <f>Tabelle24568[[#This Row],[Geplant]]-Tabelle24568[[#This Row],[Ist]]</f>
        <v>22</v>
      </c>
    </row>
    <row r="34" spans="1:4" x14ac:dyDescent="0.25">
      <c r="A34" t="s">
        <v>37</v>
      </c>
      <c r="B34">
        <v>5</v>
      </c>
      <c r="D34">
        <f>Tabelle24568[[#This Row],[Geplant]]-Tabelle24568[[#This Row],[Ist]]</f>
        <v>5</v>
      </c>
    </row>
    <row r="35" spans="1:4" x14ac:dyDescent="0.25">
      <c r="A35" t="s">
        <v>38</v>
      </c>
      <c r="B35">
        <v>12.5</v>
      </c>
      <c r="D35">
        <f>Tabelle24568[[#This Row],[Geplant]]-Tabelle24568[[#This Row],[Ist]]</f>
        <v>12.5</v>
      </c>
    </row>
    <row r="36" spans="1:4" x14ac:dyDescent="0.25">
      <c r="A36" t="s">
        <v>54</v>
      </c>
      <c r="B36">
        <v>12</v>
      </c>
      <c r="D36">
        <f>Tabelle24568[[#This Row],[Geplant]]-Tabelle24568[[#This Row],[Ist]]</f>
        <v>12</v>
      </c>
    </row>
    <row r="37" spans="1:4" x14ac:dyDescent="0.25">
      <c r="A37" t="s">
        <v>13</v>
      </c>
      <c r="B37">
        <v>20</v>
      </c>
      <c r="C37">
        <v>3.5</v>
      </c>
      <c r="D37">
        <f>Tabelle24568[[#This Row],[Geplant]]-Tabelle24568[[#This Row],[Ist]]</f>
        <v>16.5</v>
      </c>
    </row>
    <row r="38" spans="1:4" x14ac:dyDescent="0.25">
      <c r="A38" t="s">
        <v>6</v>
      </c>
    </row>
    <row r="39" spans="1:4" x14ac:dyDescent="0.25">
      <c r="A39" t="s">
        <v>14</v>
      </c>
      <c r="B39">
        <v>1</v>
      </c>
      <c r="C39">
        <v>0.5</v>
      </c>
      <c r="D39">
        <f>Tabelle24568[[#This Row],[Geplant]]-Tabelle24568[[#This Row],[Ist]]</f>
        <v>0.5</v>
      </c>
    </row>
    <row r="40" spans="1:4" x14ac:dyDescent="0.25">
      <c r="A40" t="s">
        <v>15</v>
      </c>
      <c r="B40">
        <v>4</v>
      </c>
      <c r="C40">
        <v>1.5</v>
      </c>
      <c r="D40">
        <f>Tabelle24568[[#This Row],[Geplant]]-Tabelle24568[[#This Row],[Ist]]</f>
        <v>2.5</v>
      </c>
    </row>
    <row r="41" spans="1:4" x14ac:dyDescent="0.25">
      <c r="A41" t="s">
        <v>16</v>
      </c>
      <c r="B41">
        <v>9</v>
      </c>
      <c r="C41">
        <v>6</v>
      </c>
      <c r="D41">
        <f>Tabelle24568[[#This Row],[Geplant]]-Tabelle24568[[#This Row],[Ist]]</f>
        <v>3</v>
      </c>
    </row>
    <row r="42" spans="1:4" x14ac:dyDescent="0.25">
      <c r="A42" t="s">
        <v>17</v>
      </c>
      <c r="B42">
        <v>2</v>
      </c>
      <c r="D42">
        <f>Tabelle24568[[#This Row],[Geplant]]-Tabelle24568[[#This Row],[Ist]]</f>
        <v>2</v>
      </c>
    </row>
    <row r="43" spans="1:4" x14ac:dyDescent="0.25">
      <c r="A43" t="s">
        <v>7</v>
      </c>
    </row>
    <row r="44" spans="1:4" x14ac:dyDescent="0.25">
      <c r="A44" t="s">
        <v>19</v>
      </c>
      <c r="B44">
        <v>4</v>
      </c>
      <c r="D44">
        <f>Tabelle24568[[#This Row],[Geplant]]-Tabelle24568[[#This Row],[Ist]]</f>
        <v>4</v>
      </c>
    </row>
    <row r="45" spans="1:4" x14ac:dyDescent="0.25">
      <c r="A45" t="s">
        <v>20</v>
      </c>
      <c r="B45">
        <v>0.5</v>
      </c>
      <c r="D45">
        <f>Tabelle24568[[#This Row],[Geplant]]-Tabelle24568[[#This Row],[Ist]]</f>
        <v>0.5</v>
      </c>
    </row>
    <row r="46" spans="1:4" x14ac:dyDescent="0.25">
      <c r="A46" t="s">
        <v>18</v>
      </c>
      <c r="B46">
        <v>10</v>
      </c>
      <c r="C46">
        <v>3.25</v>
      </c>
      <c r="D46">
        <f>Tabelle24568[[#This Row],[Geplant]]-Tabelle24568[[#This Row],[Ist]]</f>
        <v>6.75</v>
      </c>
    </row>
    <row r="47" spans="1:4" x14ac:dyDescent="0.25">
      <c r="A47" t="s">
        <v>9</v>
      </c>
      <c r="B47">
        <f>SUBTOTAL(109,Tabelle24568[Geplant])</f>
        <v>224</v>
      </c>
      <c r="C47">
        <f>SUBTOTAL(109,Tabelle24568[Ist])</f>
        <v>51.5</v>
      </c>
      <c r="D47">
        <f>SUBTOTAL(109,Tabelle24568[Differenz])</f>
        <v>172.5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02C3-AD10-485D-929B-ACE9922C7AED}">
  <dimension ref="A2:D50"/>
  <sheetViews>
    <sheetView tabSelected="1" topLeftCell="A19" workbookViewId="0">
      <selection activeCell="C44" sqref="C44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Tabelle245687[[#This Row],[Geplant]]-Tabelle245687[[#This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Tabelle245687[[#This Row],[Geplant]]-Tabelle245687[[#This Row],[Ist]]</f>
        <v>4</v>
      </c>
    </row>
    <row r="6" spans="1:4" x14ac:dyDescent="0.25">
      <c r="A6" s="5" t="s">
        <v>35</v>
      </c>
      <c r="B6" s="5">
        <v>10</v>
      </c>
      <c r="D6">
        <f>Tabelle245687[[#This Row],[Geplant]]-Tabelle245687[[#This Row],[Ist]]</f>
        <v>10</v>
      </c>
    </row>
    <row r="7" spans="1:4" x14ac:dyDescent="0.25">
      <c r="A7" s="5" t="s">
        <v>56</v>
      </c>
      <c r="B7" s="5">
        <v>3</v>
      </c>
      <c r="C7">
        <v>4.5</v>
      </c>
      <c r="D7">
        <f>Tabelle245687[[#This Row],[Geplant]]-Tabelle245687[[#This Row],[Ist]]</f>
        <v>-1.5</v>
      </c>
    </row>
    <row r="8" spans="1:4" x14ac:dyDescent="0.25">
      <c r="A8" s="5" t="s">
        <v>57</v>
      </c>
      <c r="B8" s="5"/>
      <c r="C8">
        <v>2</v>
      </c>
      <c r="D8">
        <f>Tabelle245687[[#This Row],[Geplant]]-Tabelle245687[[#This Row],[Ist]]</f>
        <v>-2</v>
      </c>
    </row>
    <row r="9" spans="1:4" x14ac:dyDescent="0.25">
      <c r="A9" t="s">
        <v>11</v>
      </c>
      <c r="B9">
        <v>10</v>
      </c>
      <c r="C9">
        <v>6.5</v>
      </c>
      <c r="D9">
        <f>Tabelle245687[[#This Row],[Geplant]]-Tabelle245687[[#This Row],[Ist]]</f>
        <v>3.5</v>
      </c>
    </row>
    <row r="10" spans="1:4" x14ac:dyDescent="0.25">
      <c r="A10" t="s">
        <v>12</v>
      </c>
    </row>
    <row r="11" spans="1:4" x14ac:dyDescent="0.25">
      <c r="A11" t="s">
        <v>48</v>
      </c>
    </row>
    <row r="12" spans="1:4" x14ac:dyDescent="0.25">
      <c r="A12" t="s">
        <v>22</v>
      </c>
      <c r="B12">
        <v>1</v>
      </c>
      <c r="C12">
        <v>0.5</v>
      </c>
      <c r="D12">
        <f>Tabelle245687[[#This Row],[Geplant]]-Tabelle245687[[#This Row],[Ist]]</f>
        <v>0.5</v>
      </c>
    </row>
    <row r="13" spans="1:4" x14ac:dyDescent="0.25">
      <c r="A13" t="s">
        <v>23</v>
      </c>
      <c r="B13">
        <v>2</v>
      </c>
      <c r="C13">
        <v>1</v>
      </c>
      <c r="D13">
        <f>Tabelle245687[[#This Row],[Geplant]]-Tabelle245687[[#This Row],[Ist]]</f>
        <v>1</v>
      </c>
    </row>
    <row r="14" spans="1:4" x14ac:dyDescent="0.25">
      <c r="A14" t="s">
        <v>24</v>
      </c>
      <c r="B14">
        <v>1.5</v>
      </c>
      <c r="C14">
        <v>0.5</v>
      </c>
      <c r="D14">
        <f>Tabelle245687[[#This Row],[Geplant]]-Tabelle245687[[#This Row],[Ist]]</f>
        <v>1</v>
      </c>
    </row>
    <row r="15" spans="1:4" x14ac:dyDescent="0.25">
      <c r="A15" t="s">
        <v>42</v>
      </c>
      <c r="B15">
        <v>1</v>
      </c>
      <c r="C15">
        <v>2.5</v>
      </c>
      <c r="D15">
        <f>Tabelle245687[[#This Row],[Geplant]]-Tabelle245687[[#This Row],[Ist]]</f>
        <v>-1.5</v>
      </c>
    </row>
    <row r="16" spans="1:4" x14ac:dyDescent="0.25">
      <c r="A16" t="s">
        <v>30</v>
      </c>
    </row>
    <row r="17" spans="1:4" x14ac:dyDescent="0.25">
      <c r="A17" t="s">
        <v>46</v>
      </c>
      <c r="B17">
        <v>2.5</v>
      </c>
      <c r="C17">
        <v>1.5</v>
      </c>
      <c r="D17">
        <f>Tabelle245687[[#This Row],[Geplant]]-Tabelle245687[[#This Row],[Ist]]</f>
        <v>1</v>
      </c>
    </row>
    <row r="18" spans="1:4" x14ac:dyDescent="0.25">
      <c r="A18" t="s">
        <v>31</v>
      </c>
      <c r="B18">
        <v>12.5</v>
      </c>
      <c r="C18">
        <v>1</v>
      </c>
      <c r="D18">
        <f>Tabelle245687[[#This Row],[Geplant]]-Tabelle245687[[#This Row],[Ist]]</f>
        <v>11.5</v>
      </c>
    </row>
    <row r="19" spans="1:4" x14ac:dyDescent="0.25">
      <c r="A19" t="s">
        <v>33</v>
      </c>
      <c r="B19">
        <v>5</v>
      </c>
      <c r="C19">
        <v>3.25</v>
      </c>
      <c r="D19">
        <f>Tabelle245687[[#This Row],[Geplant]]-Tabelle245687[[#This Row],[Ist]]</f>
        <v>1.75</v>
      </c>
    </row>
    <row r="20" spans="1:4" x14ac:dyDescent="0.25">
      <c r="A20" t="s">
        <v>32</v>
      </c>
      <c r="B20">
        <v>5</v>
      </c>
      <c r="C20">
        <v>1</v>
      </c>
      <c r="D20">
        <f>Tabelle245687[[#This Row],[Geplant]]-Tabelle245687[[#This Row],[Ist]]</f>
        <v>4</v>
      </c>
    </row>
    <row r="21" spans="1:4" x14ac:dyDescent="0.25">
      <c r="A21" t="s">
        <v>39</v>
      </c>
    </row>
    <row r="22" spans="1:4" x14ac:dyDescent="0.25">
      <c r="A22" t="s">
        <v>25</v>
      </c>
      <c r="B22">
        <v>5</v>
      </c>
      <c r="C22">
        <v>0</v>
      </c>
      <c r="D22">
        <f>Tabelle245687[[#This Row],[Geplant]]-Tabelle245687[[#This Row],[Ist]]</f>
        <v>5</v>
      </c>
    </row>
    <row r="23" spans="1:4" x14ac:dyDescent="0.25">
      <c r="A23" t="s">
        <v>26</v>
      </c>
      <c r="B23">
        <v>2.5</v>
      </c>
      <c r="C23">
        <v>0</v>
      </c>
      <c r="D23">
        <f>Tabelle245687[[#This Row],[Geplant]]-Tabelle245687[[#This Row],[Ist]]</f>
        <v>2.5</v>
      </c>
    </row>
    <row r="24" spans="1:4" x14ac:dyDescent="0.25">
      <c r="A24" t="s">
        <v>40</v>
      </c>
    </row>
    <row r="25" spans="1:4" x14ac:dyDescent="0.25">
      <c r="A25" t="s">
        <v>27</v>
      </c>
      <c r="B25">
        <v>12</v>
      </c>
      <c r="C25">
        <v>2.5</v>
      </c>
      <c r="D25">
        <f>Tabelle245687[[#This Row],[Geplant]]-Tabelle245687[[#This Row],[Ist]]</f>
        <v>9.5</v>
      </c>
    </row>
    <row r="26" spans="1:4" x14ac:dyDescent="0.25">
      <c r="A26" t="s">
        <v>49</v>
      </c>
      <c r="B26">
        <v>3</v>
      </c>
      <c r="C26">
        <v>1.5</v>
      </c>
      <c r="D26">
        <f>Tabelle245687[[#This Row],[Geplant]]-Tabelle245687[[#This Row],[Ist]]</f>
        <v>1.5</v>
      </c>
    </row>
    <row r="27" spans="1:4" x14ac:dyDescent="0.25">
      <c r="A27" t="s">
        <v>28</v>
      </c>
      <c r="B27">
        <v>7.5</v>
      </c>
      <c r="C27">
        <v>0.5</v>
      </c>
      <c r="D27">
        <f>Tabelle245687[[#This Row],[Geplant]]-Tabelle245687[[#This Row],[Ist]]</f>
        <v>7</v>
      </c>
    </row>
    <row r="28" spans="1:4" x14ac:dyDescent="0.25">
      <c r="A28" t="s">
        <v>29</v>
      </c>
      <c r="B28">
        <v>7.5</v>
      </c>
      <c r="C28">
        <v>5.5</v>
      </c>
      <c r="D28">
        <f>Tabelle245687[[#This Row],[Geplant]]-Tabelle245687[[#This Row],[Ist]]</f>
        <v>2</v>
      </c>
    </row>
    <row r="29" spans="1:4" x14ac:dyDescent="0.25">
      <c r="A29" t="s">
        <v>55</v>
      </c>
      <c r="C29">
        <v>0.25</v>
      </c>
      <c r="D29">
        <f>Tabelle245687[[#This Row],[Geplant]]-Tabelle245687[[#This Row],[Ist]]</f>
        <v>-0.25</v>
      </c>
    </row>
    <row r="30" spans="1:4" x14ac:dyDescent="0.25">
      <c r="A30" t="s">
        <v>51</v>
      </c>
      <c r="D30">
        <f>Tabelle245687[[#This Row],[Geplant]]-Tabelle245687[[#This Row],[Ist]]</f>
        <v>0</v>
      </c>
    </row>
    <row r="31" spans="1:4" x14ac:dyDescent="0.25">
      <c r="A31" t="s">
        <v>58</v>
      </c>
      <c r="B31">
        <v>3</v>
      </c>
      <c r="C31">
        <v>2.5</v>
      </c>
      <c r="D31">
        <f>Tabelle245687[[#This Row],[Geplant]]-Tabelle245687[[#This Row],[Ist]]</f>
        <v>0.5</v>
      </c>
    </row>
    <row r="32" spans="1:4" x14ac:dyDescent="0.25">
      <c r="A32" t="s">
        <v>53</v>
      </c>
      <c r="B32">
        <v>8</v>
      </c>
      <c r="C32">
        <v>7</v>
      </c>
      <c r="D32">
        <f>Tabelle245687[[#This Row],[Geplant]]-Tabelle245687[[#This Row],[Ist]]</f>
        <v>1</v>
      </c>
    </row>
    <row r="33" spans="1:4" x14ac:dyDescent="0.25">
      <c r="A33" t="s">
        <v>52</v>
      </c>
      <c r="B33">
        <v>4</v>
      </c>
      <c r="C33">
        <v>1</v>
      </c>
      <c r="D33">
        <f>Tabelle245687[[#This Row],[Geplant]]-Tabelle245687[[#This Row],[Ist]]</f>
        <v>3</v>
      </c>
    </row>
    <row r="34" spans="1:4" x14ac:dyDescent="0.25">
      <c r="A34" t="s">
        <v>59</v>
      </c>
      <c r="B34">
        <v>4</v>
      </c>
      <c r="C34">
        <v>4</v>
      </c>
      <c r="D34">
        <f>Tabelle245687[[#This Row],[Geplant]]-Tabelle245687[[#This Row],[Ist]]</f>
        <v>0</v>
      </c>
    </row>
    <row r="35" spans="1:4" x14ac:dyDescent="0.25">
      <c r="A35" t="s">
        <v>50</v>
      </c>
    </row>
    <row r="36" spans="1:4" x14ac:dyDescent="0.25">
      <c r="A36" t="s">
        <v>36</v>
      </c>
      <c r="B36">
        <v>22</v>
      </c>
      <c r="D36">
        <f>Tabelle245687[[#This Row],[Geplant]]-Tabelle245687[[#This Row],[Ist]]</f>
        <v>22</v>
      </c>
    </row>
    <row r="37" spans="1:4" x14ac:dyDescent="0.25">
      <c r="A37" t="s">
        <v>37</v>
      </c>
      <c r="B37">
        <v>5</v>
      </c>
      <c r="D37">
        <f>Tabelle245687[[#This Row],[Geplant]]-Tabelle245687[[#This Row],[Ist]]</f>
        <v>5</v>
      </c>
    </row>
    <row r="38" spans="1:4" x14ac:dyDescent="0.25">
      <c r="A38" t="s">
        <v>38</v>
      </c>
      <c r="B38">
        <v>12.5</v>
      </c>
      <c r="D38">
        <f>Tabelle245687[[#This Row],[Geplant]]-Tabelle245687[[#This Row],[Ist]]</f>
        <v>12.5</v>
      </c>
    </row>
    <row r="39" spans="1:4" x14ac:dyDescent="0.25">
      <c r="A39" t="s">
        <v>54</v>
      </c>
      <c r="B39">
        <v>12</v>
      </c>
      <c r="D39">
        <f>Tabelle245687[[#This Row],[Geplant]]-Tabelle245687[[#This Row],[Ist]]</f>
        <v>12</v>
      </c>
    </row>
    <row r="40" spans="1:4" x14ac:dyDescent="0.25">
      <c r="A40" t="s">
        <v>13</v>
      </c>
      <c r="B40">
        <v>20</v>
      </c>
      <c r="C40">
        <v>14</v>
      </c>
      <c r="D40">
        <f>Tabelle245687[[#This Row],[Geplant]]-Tabelle245687[[#This Row],[Ist]]</f>
        <v>6</v>
      </c>
    </row>
    <row r="41" spans="1:4" x14ac:dyDescent="0.25">
      <c r="A41" t="s">
        <v>6</v>
      </c>
    </row>
    <row r="42" spans="1:4" x14ac:dyDescent="0.25">
      <c r="A42" t="s">
        <v>14</v>
      </c>
      <c r="B42">
        <v>1</v>
      </c>
      <c r="C42">
        <v>0.5</v>
      </c>
      <c r="D42">
        <f>Tabelle245687[[#This Row],[Geplant]]-Tabelle245687[[#This Row],[Ist]]</f>
        <v>0.5</v>
      </c>
    </row>
    <row r="43" spans="1:4" x14ac:dyDescent="0.25">
      <c r="A43" t="s">
        <v>15</v>
      </c>
      <c r="B43">
        <v>4</v>
      </c>
      <c r="C43">
        <v>1.5</v>
      </c>
      <c r="D43">
        <f>Tabelle245687[[#This Row],[Geplant]]-Tabelle245687[[#This Row],[Ist]]</f>
        <v>2.5</v>
      </c>
    </row>
    <row r="44" spans="1:4" x14ac:dyDescent="0.25">
      <c r="A44" t="s">
        <v>16</v>
      </c>
      <c r="B44">
        <v>9</v>
      </c>
      <c r="C44">
        <v>6.75</v>
      </c>
      <c r="D44">
        <f>Tabelle245687[[#This Row],[Geplant]]-Tabelle245687[[#This Row],[Ist]]</f>
        <v>2.25</v>
      </c>
    </row>
    <row r="45" spans="1:4" x14ac:dyDescent="0.25">
      <c r="A45" t="s">
        <v>17</v>
      </c>
      <c r="B45">
        <v>2</v>
      </c>
      <c r="D45">
        <f>Tabelle245687[[#This Row],[Geplant]]-Tabelle245687[[#This Row],[Ist]]</f>
        <v>2</v>
      </c>
    </row>
    <row r="46" spans="1:4" x14ac:dyDescent="0.25">
      <c r="A46" t="s">
        <v>7</v>
      </c>
    </row>
    <row r="47" spans="1:4" x14ac:dyDescent="0.25">
      <c r="A47" t="s">
        <v>19</v>
      </c>
      <c r="B47">
        <v>4</v>
      </c>
      <c r="D47">
        <f>Tabelle245687[[#This Row],[Geplant]]-Tabelle245687[[#This Row],[Ist]]</f>
        <v>4</v>
      </c>
    </row>
    <row r="48" spans="1:4" x14ac:dyDescent="0.25">
      <c r="A48" t="s">
        <v>20</v>
      </c>
      <c r="B48">
        <v>0.5</v>
      </c>
      <c r="D48">
        <f>Tabelle245687[[#This Row],[Geplant]]-Tabelle245687[[#This Row],[Ist]]</f>
        <v>0.5</v>
      </c>
    </row>
    <row r="49" spans="1:4" x14ac:dyDescent="0.25">
      <c r="A49" t="s">
        <v>18</v>
      </c>
      <c r="B49">
        <v>10</v>
      </c>
      <c r="C49">
        <v>4.25</v>
      </c>
      <c r="D49">
        <f>Tabelle245687[[#This Row],[Geplant]]-Tabelle245687[[#This Row],[Ist]]</f>
        <v>5.75</v>
      </c>
    </row>
    <row r="50" spans="1:4" x14ac:dyDescent="0.25">
      <c r="A50" t="s">
        <v>9</v>
      </c>
      <c r="B50">
        <f>SUBTOTAL(109,Tabelle245687[Geplant])</f>
        <v>224</v>
      </c>
      <c r="C50">
        <f>SUBTOTAL(109,Tabelle245687[Ist])</f>
        <v>84.5</v>
      </c>
      <c r="D50">
        <f>SUBTOTAL(109,Tabelle245687[Differenz])</f>
        <v>139.5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Projektabschnitt 5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2021-08-24T07:10:23Z</dcterms:modified>
</cp:coreProperties>
</file>