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gt_objects" sheetId="1" state="visible" r:id="rId2"/>
    <sheet name="object_fields" sheetId="2" state="visible" r:id="rId3"/>
    <sheet name="bgt_features_perObjec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<sst xmlns="http://schemas.openxmlformats.org/spreadsheetml/2006/main" count="614" uniqueCount="133">
  <si>
    <t xml:space="preserve">object_short_name</t>
  </si>
  <si>
    <t xml:space="preserve">bgt_object_name</t>
  </si>
  <si>
    <t xml:space="preserve">begroeidterreindeel</t>
  </si>
  <si>
    <t xml:space="preserve">onbegroeidterreindeel</t>
  </si>
  <si>
    <t xml:space="preserve">waterdeel</t>
  </si>
  <si>
    <t xml:space="preserve">wegdeel</t>
  </si>
  <si>
    <t xml:space="preserve">scheiding</t>
  </si>
  <si>
    <t xml:space="preserve">pand</t>
  </si>
  <si>
    <t xml:space="preserve">overigbouwwerk</t>
  </si>
  <si>
    <t xml:space="preserve">spoor</t>
  </si>
  <si>
    <t xml:space="preserve">functioneelgebied</t>
  </si>
  <si>
    <t xml:space="preserve">Keep</t>
  </si>
  <si>
    <t xml:space="preserve">Delete</t>
  </si>
  <si>
    <t xml:space="preserve">rename</t>
  </si>
  <si>
    <t xml:space="preserve">create</t>
  </si>
  <si>
    <t xml:space="preserve">gml_id</t>
  </si>
  <si>
    <t xml:space="preserve">status_lee</t>
  </si>
  <si>
    <t xml:space="preserve">plus-funct</t>
  </si>
  <si>
    <t xml:space="preserve">type_codes</t>
  </si>
  <si>
    <t xml:space="preserve">plus-fysie</t>
  </si>
  <si>
    <t xml:space="preserve">plus-typ_1</t>
  </si>
  <si>
    <t xml:space="preserve">identifica</t>
  </si>
  <si>
    <t xml:space="preserve">plus-statu</t>
  </si>
  <si>
    <t xml:space="preserve">status_cod</t>
  </si>
  <si>
    <t xml:space="preserve">plus-fun_1</t>
  </si>
  <si>
    <t xml:space="preserve">plus-type</t>
  </si>
  <si>
    <t xml:space="preserve">bgt-fysiek</t>
  </si>
  <si>
    <t xml:space="preserve">inonderzoe</t>
  </si>
  <si>
    <t xml:space="preserve">plus-fun_2</t>
  </si>
  <si>
    <t xml:space="preserve">plus-sta_1</t>
  </si>
  <si>
    <t xml:space="preserve">bgt-type</t>
  </si>
  <si>
    <t xml:space="preserve">plus-fys_2</t>
  </si>
  <si>
    <t xml:space="preserve">eindregist</t>
  </si>
  <si>
    <t xml:space="preserve">bgt-functi</t>
  </si>
  <si>
    <t xml:space="preserve">relatieveh</t>
  </si>
  <si>
    <t xml:space="preserve">naam</t>
  </si>
  <si>
    <t xml:space="preserve">plus-type_</t>
  </si>
  <si>
    <t xml:space="preserve">status</t>
  </si>
  <si>
    <t xml:space="preserve">terminatio</t>
  </si>
  <si>
    <t xml:space="preserve">object_typ</t>
  </si>
  <si>
    <t xml:space="preserve">lokaalid</t>
  </si>
  <si>
    <t xml:space="preserve">object</t>
  </si>
  <si>
    <t xml:space="preserve">plus-sta_2</t>
  </si>
  <si>
    <t xml:space="preserve">inonderz_1</t>
  </si>
  <si>
    <t xml:space="preserve">bronhouder</t>
  </si>
  <si>
    <t xml:space="preserve">optalud_le</t>
  </si>
  <si>
    <t xml:space="preserve">plus-fys_1</t>
  </si>
  <si>
    <t xml:space="preserve">functie_co</t>
  </si>
  <si>
    <t xml:space="preserve">fysiekvoor</t>
  </si>
  <si>
    <t xml:space="preserve">creationda</t>
  </si>
  <si>
    <t xml:space="preserve">lv-publica</t>
  </si>
  <si>
    <t xml:space="preserve">terminat_1</t>
  </si>
  <si>
    <t xml:space="preserve">kruinlijn_</t>
  </si>
  <si>
    <t xml:space="preserve">tijdstipre</t>
  </si>
  <si>
    <t xml:space="preserve">optalud</t>
  </si>
  <si>
    <t xml:space="preserve">naam_leeg</t>
  </si>
  <si>
    <t xml:space="preserve">', '</t>
  </si>
  <si>
    <t xml:space="preserve">exists</t>
  </si>
  <si>
    <t xml:space="preserve">total</t>
  </si>
  <si>
    <t xml:space="preserve">yes</t>
  </si>
  <si>
    <t xml:space="preserve">plus.statu</t>
  </si>
  <si>
    <t xml:space="preserve">plus.fysie</t>
  </si>
  <si>
    <t xml:space="preserve">plus.sta_1</t>
  </si>
  <si>
    <t xml:space="preserve">plus.fys_2</t>
  </si>
  <si>
    <t xml:space="preserve">plus.sta_2</t>
  </si>
  <si>
    <t xml:space="preserve">bgt.fysiek</t>
  </si>
  <si>
    <t xml:space="preserve">plus.funct</t>
  </si>
  <si>
    <t xml:space="preserve">plus.fun_1</t>
  </si>
  <si>
    <t xml:space="preserve">plus.fun_2</t>
  </si>
  <si>
    <t xml:space="preserve">bgt.functi</t>
  </si>
  <si>
    <t xml:space="preserve">plus.typ_1</t>
  </si>
  <si>
    <t xml:space="preserve">plus.type</t>
  </si>
  <si>
    <t xml:space="preserve">bgt.type</t>
  </si>
  <si>
    <t xml:space="preserve">plus.type_</t>
  </si>
  <si>
    <t xml:space="preserve">loofbos</t>
  </si>
  <si>
    <t xml:space="preserve">erf</t>
  </si>
  <si>
    <t xml:space="preserve">zee</t>
  </si>
  <si>
    <t xml:space="preserve">OV-baan</t>
  </si>
  <si>
    <t xml:space="preserve">muur</t>
  </si>
  <si>
    <t xml:space="preserve">overkapping</t>
  </si>
  <si>
    <t xml:space="preserve">trein</t>
  </si>
  <si>
    <t xml:space="preserve">kering</t>
  </si>
  <si>
    <t xml:space="preserve">gemengd bos</t>
  </si>
  <si>
    <t xml:space="preserve">gesloten verharding</t>
  </si>
  <si>
    <t xml:space="preserve">waterloop</t>
  </si>
  <si>
    <t xml:space="preserve">overweg</t>
  </si>
  <si>
    <t xml:space="preserve">kademuur</t>
  </si>
  <si>
    <t xml:space="preserve">open loods</t>
  </si>
  <si>
    <t xml:space="preserve">sneltram</t>
  </si>
  <si>
    <t xml:space="preserve">naaldbos</t>
  </si>
  <si>
    <t xml:space="preserve">open verharding</t>
  </si>
  <si>
    <t xml:space="preserve">watervlakte</t>
  </si>
  <si>
    <t xml:space="preserve">spoorbaan</t>
  </si>
  <si>
    <t xml:space="preserve">damwand</t>
  </si>
  <si>
    <t xml:space="preserve">opslagtank</t>
  </si>
  <si>
    <t xml:space="preserve">tram</t>
  </si>
  <si>
    <t xml:space="preserve">heide</t>
  </si>
  <si>
    <t xml:space="preserve">half verhard</t>
  </si>
  <si>
    <t xml:space="preserve">greppel, droge sloot</t>
  </si>
  <si>
    <t xml:space="preserve">baan vor vliegverkeer</t>
  </si>
  <si>
    <t xml:space="preserve">geluidsscherm</t>
  </si>
  <si>
    <t xml:space="preserve">bezinkbak</t>
  </si>
  <si>
    <t xml:space="preserve">struiken</t>
  </si>
  <si>
    <t xml:space="preserve">onverhard</t>
  </si>
  <si>
    <t xml:space="preserve">rijbaan autosnelweg</t>
  </si>
  <si>
    <t xml:space="preserve">walbescherming</t>
  </si>
  <si>
    <t xml:space="preserve">windturbine</t>
  </si>
  <si>
    <t xml:space="preserve">houtwal</t>
  </si>
  <si>
    <t xml:space="preserve">zand</t>
  </si>
  <si>
    <t xml:space="preserve">rijbaan autoweg</t>
  </si>
  <si>
    <t xml:space="preserve">hek</t>
  </si>
  <si>
    <t xml:space="preserve">lage trafo</t>
  </si>
  <si>
    <t xml:space="preserve">duin</t>
  </si>
  <si>
    <t xml:space="preserve">rijbaan regionale weg</t>
  </si>
  <si>
    <t xml:space="preserve">bassin</t>
  </si>
  <si>
    <t xml:space="preserve">grasland overig</t>
  </si>
  <si>
    <t xml:space="preserve">rijbaan lokale weg</t>
  </si>
  <si>
    <t xml:space="preserve">moeras</t>
  </si>
  <si>
    <t xml:space="preserve">fietspad</t>
  </si>
  <si>
    <t xml:space="preserve">rietland</t>
  </si>
  <si>
    <t xml:space="preserve">voetpad</t>
  </si>
  <si>
    <t xml:space="preserve">kwelder</t>
  </si>
  <si>
    <t xml:space="preserve">voetpad op trap</t>
  </si>
  <si>
    <t xml:space="preserve">fruitteelt</t>
  </si>
  <si>
    <t xml:space="preserve">ruiterpad</t>
  </si>
  <si>
    <t xml:space="preserve">boomteelt</t>
  </si>
  <si>
    <t xml:space="preserve">parkeervlak</t>
  </si>
  <si>
    <t xml:space="preserve">bouwland</t>
  </si>
  <si>
    <t xml:space="preserve">voetgangersgebied</t>
  </si>
  <si>
    <t xml:space="preserve">grasland agrarisch</t>
  </si>
  <si>
    <t xml:space="preserve">inrit</t>
  </si>
  <si>
    <t xml:space="preserve">groenvoorziening</t>
  </si>
  <si>
    <t xml:space="preserve">woonerf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</si>
</sst>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fil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Y74:AB76 A2"/>
    </sheetView>
  </sheetViews>
  <sheetFormatPr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25.86"/>
    <col collapsed="false" customWidth="true" hidden="false" outlineLevel="0" max="1025" min="3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tr">
        <f aca="false">"bgt:"&amp;A2</f>
        <v>bgt:begroeidterreindeel</v>
      </c>
    </row>
    <row r="3" customFormat="false" ht="15" hidden="false" customHeight="false" outlineLevel="0" collapsed="false">
      <c r="A3" s="0" t="s">
        <v>3</v>
      </c>
      <c r="B3" s="0" t="str">
        <f aca="false">"bgt:"&amp;A3</f>
        <v>bgt:onbegroeidterreindeel</v>
      </c>
    </row>
    <row r="4" customFormat="false" ht="15" hidden="false" customHeight="false" outlineLevel="0" collapsed="false">
      <c r="A4" s="0" t="s">
        <v>4</v>
      </c>
      <c r="B4" s="0" t="str">
        <f aca="false">"bgt:"&amp;A4</f>
        <v>bgt:waterdeel</v>
      </c>
    </row>
    <row r="5" customFormat="false" ht="15" hidden="false" customHeight="false" outlineLevel="0" collapsed="false">
      <c r="A5" s="0" t="s">
        <v>5</v>
      </c>
      <c r="B5" s="0" t="str">
        <f aca="false">"bgt:"&amp;A5</f>
        <v>bgt:wegdeel</v>
      </c>
    </row>
    <row r="6" customFormat="false" ht="15" hidden="false" customHeight="false" outlineLevel="0" collapsed="false">
      <c r="A6" s="0" t="s">
        <v>6</v>
      </c>
      <c r="B6" s="0" t="str">
        <f aca="false">"bgt:"&amp;A6</f>
        <v>bgt:scheiding</v>
      </c>
    </row>
    <row r="7" customFormat="false" ht="15" hidden="false" customHeight="false" outlineLevel="0" collapsed="false">
      <c r="A7" s="0" t="s">
        <v>7</v>
      </c>
      <c r="B7" s="0" t="str">
        <f aca="false">"bgt:"&amp;A7</f>
        <v>bgt:pand</v>
      </c>
    </row>
    <row r="8" customFormat="false" ht="15" hidden="false" customHeight="false" outlineLevel="0" collapsed="false">
      <c r="A8" s="0" t="s">
        <v>8</v>
      </c>
      <c r="B8" s="0" t="str">
        <f aca="false">"bgt:"&amp;A8</f>
        <v>bgt:overigbouwwerk</v>
      </c>
    </row>
    <row r="9" customFormat="false" ht="15" hidden="false" customHeight="false" outlineLevel="0" collapsed="false">
      <c r="A9" s="0" t="s">
        <v>9</v>
      </c>
      <c r="B9" s="0" t="str">
        <f aca="false">"bgt:"&amp;A9</f>
        <v>bgt:spoor</v>
      </c>
    </row>
    <row r="10" customFormat="false" ht="15" hidden="false" customHeight="false" outlineLevel="0" collapsed="false">
      <c r="A10" s="0" t="s">
        <v>10</v>
      </c>
      <c r="B10" s="0" t="str">
        <f aca="false">"bgt:"&amp;A10</f>
        <v>bgt:functioneelgebied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14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AB74" activeCellId="0" sqref="Y74:AB76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0.99"/>
    <col collapsed="false" customWidth="true" hidden="false" outlineLevel="0" max="3" min="3" style="0" width="8"/>
    <col collapsed="false" customWidth="true" hidden="false" outlineLevel="0" max="4" min="4" style="0" width="10.58"/>
    <col collapsed="false" customWidth="true" hidden="false" outlineLevel="0" max="5" min="5" style="0" width="11.71"/>
    <col collapsed="false" customWidth="true" hidden="false" outlineLevel="0" max="6" min="6" style="0" width="10.99"/>
    <col collapsed="false" customWidth="true" hidden="false" outlineLevel="0" max="7" min="7" style="0" width="8"/>
    <col collapsed="false" customWidth="true" hidden="false" outlineLevel="0" max="8" min="8" style="0" width="10.58"/>
    <col collapsed="false" customWidth="true" hidden="false" outlineLevel="0" max="9" min="9" style="0" width="11.71"/>
    <col collapsed="false" customWidth="true" hidden="false" outlineLevel="0" max="10" min="10" style="0" width="11.14"/>
    <col collapsed="false" customWidth="true" hidden="false" outlineLevel="0" max="11" min="11" style="0" width="8"/>
    <col collapsed="false" customWidth="true" hidden="false" outlineLevel="0" max="12" min="12" style="0" width="12.42"/>
    <col collapsed="false" customWidth="true" hidden="false" outlineLevel="0" max="13" min="13" style="0" width="11.57"/>
    <col collapsed="false" customWidth="true" hidden="false" outlineLevel="0" max="14" min="14" style="0" width="10.99"/>
    <col collapsed="false" customWidth="true" hidden="false" outlineLevel="0" max="15" min="15" style="0" width="13.43"/>
    <col collapsed="false" customWidth="true" hidden="false" outlineLevel="0" max="16" min="16" style="0" width="11.86"/>
    <col collapsed="false" customWidth="true" hidden="false" outlineLevel="0" max="17" min="17" style="0" width="11.99"/>
    <col collapsed="false" customWidth="true" hidden="false" outlineLevel="0" max="18" min="18" style="0" width="11.14"/>
    <col collapsed="false" customWidth="true" hidden="false" outlineLevel="0" max="19" min="19" style="0" width="8"/>
    <col collapsed="false" customWidth="true" hidden="false" outlineLevel="0" max="20" min="20" style="0" width="10.58"/>
    <col collapsed="false" customWidth="true" hidden="false" outlineLevel="0" max="21" min="21" style="0" width="11.71"/>
    <col collapsed="false" customWidth="true" hidden="false" outlineLevel="0" max="22" min="22" style="0" width="10.99"/>
    <col collapsed="false" customWidth="true" hidden="false" outlineLevel="0" max="23" min="23" style="0" width="8"/>
    <col collapsed="false" customWidth="true" hidden="false" outlineLevel="0" max="24" min="24" style="0" width="10.58"/>
    <col collapsed="false" customWidth="true" hidden="false" outlineLevel="0" max="25" min="25" style="0" width="11.71"/>
    <col collapsed="false" customWidth="true" hidden="false" outlineLevel="0" max="26" min="26" style="0" width="10.99"/>
    <col collapsed="false" customWidth="true" hidden="false" outlineLevel="0" max="27" min="27" style="0" width="8"/>
    <col collapsed="false" customWidth="true" hidden="false" outlineLevel="0" max="28" min="28" style="0" width="10.58"/>
    <col collapsed="false" customWidth="true" hidden="false" outlineLevel="0" max="29" min="29" style="0" width="11.71"/>
    <col collapsed="false" customWidth="true" hidden="false" outlineLevel="0" max="30" min="30" style="0" width="10.99"/>
    <col collapsed="false" customWidth="true" hidden="false" outlineLevel="0" max="31" min="31" style="0" width="8"/>
    <col collapsed="false" customWidth="true" hidden="false" outlineLevel="0" max="32" min="32" style="0" width="10.13"/>
    <col collapsed="false" customWidth="true" hidden="false" outlineLevel="0" max="33" min="33" style="0" width="11.71"/>
    <col collapsed="false" customWidth="true" hidden="false" outlineLevel="0" max="34" min="34" style="0" width="11.14"/>
    <col collapsed="false" customWidth="true" hidden="false" outlineLevel="0" max="35" min="35" style="0" width="8"/>
    <col collapsed="false" customWidth="true" hidden="false" outlineLevel="0" max="36" min="36" style="0" width="10.58"/>
    <col collapsed="false" customWidth="true" hidden="false" outlineLevel="0" max="1025" min="37" style="0" width="8.71"/>
  </cols>
  <sheetData>
    <row r="1" s="3" customFormat="true" ht="18.75" hidden="false" customHeight="false" outlineLevel="0" collapsed="false">
      <c r="A1" s="2" t="s">
        <v>2</v>
      </c>
      <c r="B1" s="2"/>
      <c r="C1" s="2"/>
      <c r="D1" s="2"/>
      <c r="E1" s="2" t="s">
        <v>3</v>
      </c>
      <c r="F1" s="2"/>
      <c r="G1" s="2"/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/>
      <c r="Q1" s="2" t="s">
        <v>6</v>
      </c>
      <c r="R1" s="2"/>
      <c r="S1" s="2"/>
      <c r="T1" s="2"/>
      <c r="U1" s="2" t="s">
        <v>7</v>
      </c>
      <c r="V1" s="2"/>
      <c r="W1" s="2"/>
      <c r="X1" s="2"/>
      <c r="Y1" s="2" t="s">
        <v>8</v>
      </c>
      <c r="Z1" s="2"/>
      <c r="AA1" s="2"/>
      <c r="AB1" s="2"/>
      <c r="AC1" s="2" t="s">
        <v>9</v>
      </c>
      <c r="AD1" s="2"/>
      <c r="AE1" s="2"/>
      <c r="AF1" s="2"/>
      <c r="AG1" s="2" t="s">
        <v>10</v>
      </c>
      <c r="AH1" s="2"/>
      <c r="AI1" s="2"/>
      <c r="AJ1" s="2"/>
    </row>
    <row r="2" s="1" customFormat="true" ht="15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11</v>
      </c>
      <c r="AH2" s="1" t="s">
        <v>12</v>
      </c>
      <c r="AI2" s="1" t="s">
        <v>13</v>
      </c>
      <c r="AJ2" s="1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  <c r="D3" s="0" t="s">
        <v>17</v>
      </c>
      <c r="E3" s="0" t="s">
        <v>15</v>
      </c>
      <c r="F3" s="0" t="s">
        <v>16</v>
      </c>
      <c r="H3" s="0" t="s">
        <v>17</v>
      </c>
      <c r="I3" s="0" t="s">
        <v>15</v>
      </c>
      <c r="J3" s="0" t="s">
        <v>18</v>
      </c>
      <c r="L3" s="4" t="s">
        <v>19</v>
      </c>
      <c r="M3" s="0" t="s">
        <v>15</v>
      </c>
      <c r="N3" s="0" t="s">
        <v>16</v>
      </c>
      <c r="P3" s="5" t="s">
        <v>20</v>
      </c>
      <c r="Q3" s="0" t="s">
        <v>15</v>
      </c>
      <c r="R3" s="0" t="s">
        <v>18</v>
      </c>
      <c r="T3" s="4" t="s">
        <v>19</v>
      </c>
      <c r="U3" s="0" t="s">
        <v>15</v>
      </c>
      <c r="V3" s="0" t="s">
        <v>21</v>
      </c>
      <c r="X3" s="4" t="s">
        <v>19</v>
      </c>
      <c r="Y3" s="0" t="s">
        <v>15</v>
      </c>
      <c r="Z3" s="0" t="s">
        <v>21</v>
      </c>
      <c r="AB3" s="4" t="s">
        <v>19</v>
      </c>
      <c r="AC3" s="0" t="s">
        <v>15</v>
      </c>
      <c r="AD3" s="0" t="s">
        <v>16</v>
      </c>
      <c r="AF3" s="4" t="s">
        <v>19</v>
      </c>
      <c r="AG3" s="0" t="s">
        <v>15</v>
      </c>
      <c r="AH3" s="0" t="s">
        <v>18</v>
      </c>
      <c r="AJ3" s="4" t="s">
        <v>19</v>
      </c>
    </row>
    <row r="4" customFormat="false" ht="15" hidden="false" customHeight="false" outlineLevel="0" collapsed="false">
      <c r="A4" s="0" t="s">
        <v>22</v>
      </c>
      <c r="B4" s="0" t="s">
        <v>23</v>
      </c>
      <c r="D4" s="4" t="s">
        <v>24</v>
      </c>
      <c r="E4" s="0" t="s">
        <v>22</v>
      </c>
      <c r="F4" s="0" t="s">
        <v>23</v>
      </c>
      <c r="H4" s="4" t="s">
        <v>24</v>
      </c>
      <c r="I4" s="0" t="s">
        <v>22</v>
      </c>
      <c r="J4" s="0" t="s">
        <v>16</v>
      </c>
      <c r="L4" s="0" t="s">
        <v>17</v>
      </c>
      <c r="M4" s="0" t="s">
        <v>22</v>
      </c>
      <c r="N4" s="0" t="s">
        <v>23</v>
      </c>
      <c r="P4" s="5" t="s">
        <v>25</v>
      </c>
      <c r="Q4" s="0" t="s">
        <v>22</v>
      </c>
      <c r="R4" s="0" t="s">
        <v>16</v>
      </c>
      <c r="T4" s="0" t="s">
        <v>17</v>
      </c>
      <c r="U4" s="0" t="s">
        <v>22</v>
      </c>
      <c r="V4" s="0" t="s">
        <v>16</v>
      </c>
      <c r="X4" s="0" t="s">
        <v>17</v>
      </c>
      <c r="Y4" s="0" t="s">
        <v>22</v>
      </c>
      <c r="Z4" s="0" t="s">
        <v>16</v>
      </c>
      <c r="AB4" s="0" t="s">
        <v>17</v>
      </c>
      <c r="AC4" s="0" t="s">
        <v>22</v>
      </c>
      <c r="AD4" s="0" t="s">
        <v>23</v>
      </c>
      <c r="AF4" s="4" t="s">
        <v>26</v>
      </c>
      <c r="AG4" s="0" t="s">
        <v>22</v>
      </c>
      <c r="AH4" s="0" t="s">
        <v>16</v>
      </c>
      <c r="AJ4" s="0" t="s">
        <v>17</v>
      </c>
    </row>
    <row r="5" customFormat="false" ht="15" hidden="false" customHeight="false" outlineLevel="0" collapsed="false">
      <c r="A5" s="0" t="s">
        <v>19</v>
      </c>
      <c r="B5" s="0" t="s">
        <v>27</v>
      </c>
      <c r="D5" s="4" t="s">
        <v>28</v>
      </c>
      <c r="E5" s="0" t="s">
        <v>19</v>
      </c>
      <c r="F5" s="0" t="s">
        <v>27</v>
      </c>
      <c r="H5" s="4" t="s">
        <v>28</v>
      </c>
      <c r="I5" s="0" t="s">
        <v>29</v>
      </c>
      <c r="J5" s="0" t="s">
        <v>23</v>
      </c>
      <c r="L5" s="4" t="s">
        <v>24</v>
      </c>
      <c r="M5" s="0" t="s">
        <v>19</v>
      </c>
      <c r="N5" s="0" t="s">
        <v>27</v>
      </c>
      <c r="P5" s="5" t="s">
        <v>30</v>
      </c>
      <c r="Q5" s="0" t="s">
        <v>29</v>
      </c>
      <c r="R5" s="0" t="s">
        <v>23</v>
      </c>
      <c r="T5" s="4" t="s">
        <v>24</v>
      </c>
      <c r="U5" s="0" t="s">
        <v>29</v>
      </c>
      <c r="V5" s="0" t="s">
        <v>23</v>
      </c>
      <c r="X5" s="4" t="s">
        <v>24</v>
      </c>
      <c r="Y5" s="0" t="s">
        <v>29</v>
      </c>
      <c r="Z5" s="0" t="s">
        <v>23</v>
      </c>
      <c r="AB5" s="4" t="s">
        <v>24</v>
      </c>
      <c r="AC5" s="0" t="s">
        <v>17</v>
      </c>
      <c r="AD5" s="0" t="s">
        <v>27</v>
      </c>
      <c r="AF5" s="4" t="s">
        <v>31</v>
      </c>
      <c r="AG5" s="0" t="s">
        <v>29</v>
      </c>
      <c r="AH5" s="0" t="s">
        <v>23</v>
      </c>
      <c r="AJ5" s="4" t="s">
        <v>24</v>
      </c>
    </row>
    <row r="6" customFormat="false" ht="30" hidden="false" customHeight="false" outlineLevel="0" collapsed="false">
      <c r="A6" s="0" t="s">
        <v>29</v>
      </c>
      <c r="B6" s="0" t="s">
        <v>32</v>
      </c>
      <c r="D6" s="4" t="s">
        <v>33</v>
      </c>
      <c r="E6" s="0" t="s">
        <v>29</v>
      </c>
      <c r="F6" s="0" t="s">
        <v>32</v>
      </c>
      <c r="H6" s="4" t="s">
        <v>33</v>
      </c>
      <c r="I6" s="0" t="s">
        <v>34</v>
      </c>
      <c r="J6" s="0" t="s">
        <v>27</v>
      </c>
      <c r="L6" s="4" t="s">
        <v>28</v>
      </c>
      <c r="M6" s="0" t="s">
        <v>17</v>
      </c>
      <c r="N6" s="0" t="s">
        <v>32</v>
      </c>
      <c r="P6" s="0" t="s">
        <v>35</v>
      </c>
      <c r="Q6" s="0" t="s">
        <v>34</v>
      </c>
      <c r="R6" s="0" t="s">
        <v>36</v>
      </c>
      <c r="T6" s="4" t="s">
        <v>28</v>
      </c>
      <c r="U6" s="0" t="s">
        <v>34</v>
      </c>
      <c r="V6" s="0" t="s">
        <v>27</v>
      </c>
      <c r="X6" s="4" t="s">
        <v>28</v>
      </c>
      <c r="Y6" s="0" t="s">
        <v>34</v>
      </c>
      <c r="Z6" s="0" t="s">
        <v>27</v>
      </c>
      <c r="AB6" s="4" t="s">
        <v>28</v>
      </c>
      <c r="AC6" s="0" t="s">
        <v>29</v>
      </c>
      <c r="AD6" s="0" t="s">
        <v>32</v>
      </c>
      <c r="AF6" s="5" t="s">
        <v>20</v>
      </c>
      <c r="AG6" s="0" t="s">
        <v>34</v>
      </c>
      <c r="AH6" s="0" t="s">
        <v>36</v>
      </c>
      <c r="AJ6" s="4" t="s">
        <v>28</v>
      </c>
    </row>
    <row r="7" customFormat="false" ht="15" hidden="false" customHeight="false" outlineLevel="0" collapsed="false">
      <c r="A7" s="0" t="s">
        <v>37</v>
      </c>
      <c r="B7" s="0" t="s">
        <v>38</v>
      </c>
      <c r="D7" s="5" t="s">
        <v>20</v>
      </c>
      <c r="E7" s="0" t="s">
        <v>37</v>
      </c>
      <c r="F7" s="0" t="s">
        <v>38</v>
      </c>
      <c r="H7" s="5" t="s">
        <v>20</v>
      </c>
      <c r="I7" s="0" t="s">
        <v>37</v>
      </c>
      <c r="J7" s="0" t="s">
        <v>32</v>
      </c>
      <c r="L7" s="4" t="s">
        <v>33</v>
      </c>
      <c r="M7" s="0" t="s">
        <v>29</v>
      </c>
      <c r="N7" s="0" t="s">
        <v>38</v>
      </c>
      <c r="P7" s="5" t="s">
        <v>39</v>
      </c>
      <c r="Q7" s="0" t="s">
        <v>37</v>
      </c>
      <c r="R7" s="0" t="s">
        <v>27</v>
      </c>
      <c r="T7" s="4" t="s">
        <v>33</v>
      </c>
      <c r="U7" s="0" t="s">
        <v>37</v>
      </c>
      <c r="V7" s="0" t="s">
        <v>32</v>
      </c>
      <c r="X7" s="4" t="s">
        <v>33</v>
      </c>
      <c r="Y7" s="0" t="s">
        <v>37</v>
      </c>
      <c r="Z7" s="0" t="s">
        <v>32</v>
      </c>
      <c r="AB7" s="4" t="s">
        <v>33</v>
      </c>
      <c r="AC7" s="0" t="s">
        <v>24</v>
      </c>
      <c r="AD7" s="0" t="s">
        <v>38</v>
      </c>
      <c r="AF7" s="5" t="s">
        <v>25</v>
      </c>
      <c r="AG7" s="0" t="s">
        <v>37</v>
      </c>
      <c r="AH7" s="0" t="s">
        <v>27</v>
      </c>
      <c r="AJ7" s="4" t="s">
        <v>33</v>
      </c>
    </row>
    <row r="8" customFormat="false" ht="13.8" hidden="false" customHeight="false" outlineLevel="0" collapsed="false">
      <c r="A8" s="0" t="s">
        <v>31</v>
      </c>
      <c r="B8" s="0" t="s">
        <v>40</v>
      </c>
      <c r="D8" s="5" t="s">
        <v>25</v>
      </c>
      <c r="E8" s="0" t="s">
        <v>31</v>
      </c>
      <c r="F8" s="0" t="s">
        <v>40</v>
      </c>
      <c r="H8" s="5" t="s">
        <v>25</v>
      </c>
      <c r="I8" s="0" t="s">
        <v>20</v>
      </c>
      <c r="J8" s="0" t="s">
        <v>38</v>
      </c>
      <c r="L8" s="4" t="s">
        <v>26</v>
      </c>
      <c r="M8" s="0" t="s">
        <v>24</v>
      </c>
      <c r="N8" s="0" t="s">
        <v>40</v>
      </c>
      <c r="P8" s="0" t="s">
        <v>41</v>
      </c>
      <c r="Q8" s="0" t="s">
        <v>20</v>
      </c>
      <c r="R8" s="0" t="s">
        <v>32</v>
      </c>
      <c r="T8" s="4" t="s">
        <v>26</v>
      </c>
      <c r="U8" s="0" t="s">
        <v>42</v>
      </c>
      <c r="V8" s="0" t="s">
        <v>38</v>
      </c>
      <c r="X8" s="4" t="s">
        <v>26</v>
      </c>
      <c r="Y8" s="0" t="s">
        <v>42</v>
      </c>
      <c r="Z8" s="0" t="s">
        <v>38</v>
      </c>
      <c r="AB8" s="4" t="s">
        <v>26</v>
      </c>
      <c r="AC8" s="0" t="s">
        <v>34</v>
      </c>
      <c r="AD8" s="0" t="s">
        <v>40</v>
      </c>
      <c r="AF8" s="5" t="s">
        <v>30</v>
      </c>
      <c r="AG8" s="0" t="s">
        <v>30</v>
      </c>
      <c r="AH8" s="0" t="s">
        <v>32</v>
      </c>
      <c r="AJ8" s="4" t="s">
        <v>26</v>
      </c>
    </row>
    <row r="9" customFormat="false" ht="15" hidden="false" customHeight="false" outlineLevel="0" collapsed="false">
      <c r="A9" s="0" t="s">
        <v>42</v>
      </c>
      <c r="B9" s="0" t="s">
        <v>43</v>
      </c>
      <c r="D9" s="5" t="s">
        <v>30</v>
      </c>
      <c r="E9" s="0" t="s">
        <v>42</v>
      </c>
      <c r="F9" s="0" t="s">
        <v>43</v>
      </c>
      <c r="H9" s="5" t="s">
        <v>30</v>
      </c>
      <c r="I9" s="0" t="s">
        <v>25</v>
      </c>
      <c r="J9" s="0" t="s">
        <v>40</v>
      </c>
      <c r="L9" s="4" t="s">
        <v>31</v>
      </c>
      <c r="M9" s="0" t="s">
        <v>34</v>
      </c>
      <c r="N9" s="0" t="s">
        <v>43</v>
      </c>
      <c r="Q9" s="0" t="s">
        <v>25</v>
      </c>
      <c r="R9" s="0" t="s">
        <v>38</v>
      </c>
      <c r="T9" s="4" t="s">
        <v>31</v>
      </c>
      <c r="U9" s="0" t="s">
        <v>44</v>
      </c>
      <c r="V9" s="0" t="s">
        <v>40</v>
      </c>
      <c r="X9" s="4" t="s">
        <v>31</v>
      </c>
      <c r="Y9" s="0" t="s">
        <v>44</v>
      </c>
      <c r="Z9" s="0" t="s">
        <v>40</v>
      </c>
      <c r="AB9" s="4" t="s">
        <v>31</v>
      </c>
      <c r="AC9" s="0" t="s">
        <v>37</v>
      </c>
      <c r="AD9" s="0" t="s">
        <v>43</v>
      </c>
      <c r="AF9" s="0" t="s">
        <v>35</v>
      </c>
      <c r="AG9" s="0" t="s">
        <v>42</v>
      </c>
      <c r="AH9" s="0" t="s">
        <v>38</v>
      </c>
      <c r="AJ9" s="4" t="s">
        <v>31</v>
      </c>
    </row>
    <row r="10" customFormat="false" ht="30" hidden="false" customHeight="false" outlineLevel="0" collapsed="false">
      <c r="A10" s="0" t="s">
        <v>44</v>
      </c>
      <c r="B10" s="0" t="s">
        <v>45</v>
      </c>
      <c r="D10" s="0" t="s">
        <v>35</v>
      </c>
      <c r="E10" s="0" t="s">
        <v>44</v>
      </c>
      <c r="F10" s="0" t="s">
        <v>45</v>
      </c>
      <c r="H10" s="0" t="s">
        <v>35</v>
      </c>
      <c r="I10" s="0" t="s">
        <v>30</v>
      </c>
      <c r="J10" s="0" t="s">
        <v>43</v>
      </c>
      <c r="L10" s="0" t="s">
        <v>35</v>
      </c>
      <c r="M10" s="0" t="s">
        <v>37</v>
      </c>
      <c r="N10" s="0" t="s">
        <v>46</v>
      </c>
      <c r="Q10" s="0" t="s">
        <v>30</v>
      </c>
      <c r="R10" s="0" t="s">
        <v>40</v>
      </c>
      <c r="T10" s="0" t="s">
        <v>35</v>
      </c>
      <c r="V10" s="0" t="s">
        <v>43</v>
      </c>
      <c r="X10" s="5" t="s">
        <v>20</v>
      </c>
      <c r="Z10" s="0" t="s">
        <v>43</v>
      </c>
      <c r="AB10" s="5" t="s">
        <v>20</v>
      </c>
      <c r="AC10" s="0" t="s">
        <v>42</v>
      </c>
      <c r="AD10" s="0" t="s">
        <v>47</v>
      </c>
      <c r="AF10" s="5" t="s">
        <v>39</v>
      </c>
      <c r="AG10" s="0" t="s">
        <v>44</v>
      </c>
      <c r="AH10" s="0" t="s">
        <v>40</v>
      </c>
      <c r="AJ10" s="5" t="s">
        <v>20</v>
      </c>
    </row>
    <row r="11" customFormat="false" ht="13.8" hidden="false" customHeight="false" outlineLevel="0" collapsed="false">
      <c r="A11" s="0" t="s">
        <v>26</v>
      </c>
      <c r="B11" s="0" t="s">
        <v>48</v>
      </c>
      <c r="D11" s="5" t="s">
        <v>39</v>
      </c>
      <c r="E11" s="0" t="s">
        <v>26</v>
      </c>
      <c r="F11" s="0" t="s">
        <v>48</v>
      </c>
      <c r="H11" s="5" t="s">
        <v>39</v>
      </c>
      <c r="I11" s="0" t="s">
        <v>42</v>
      </c>
      <c r="J11" s="0" t="s">
        <v>49</v>
      </c>
      <c r="L11" s="5" t="s">
        <v>39</v>
      </c>
      <c r="M11" s="0" t="s">
        <v>42</v>
      </c>
      <c r="N11" s="0" t="s">
        <v>50</v>
      </c>
      <c r="Q11" s="0" t="s">
        <v>42</v>
      </c>
      <c r="R11" s="0" t="s">
        <v>43</v>
      </c>
      <c r="T11" s="5" t="s">
        <v>39</v>
      </c>
      <c r="V11" s="0" t="s">
        <v>49</v>
      </c>
      <c r="X11" s="5" t="s">
        <v>25</v>
      </c>
      <c r="Z11" s="0" t="s">
        <v>49</v>
      </c>
      <c r="AB11" s="5" t="s">
        <v>25</v>
      </c>
      <c r="AC11" s="0" t="s">
        <v>28</v>
      </c>
      <c r="AD11" s="0" t="s">
        <v>49</v>
      </c>
      <c r="AF11" s="0" t="s">
        <v>41</v>
      </c>
      <c r="AG11" s="0" t="s">
        <v>35</v>
      </c>
      <c r="AH11" s="0" t="s">
        <v>43</v>
      </c>
      <c r="AJ11" s="5" t="s">
        <v>25</v>
      </c>
    </row>
    <row r="12" customFormat="false" ht="13.8" hidden="false" customHeight="false" outlineLevel="0" collapsed="false">
      <c r="A12" s="0" t="s">
        <v>34</v>
      </c>
      <c r="B12" s="0" t="s">
        <v>49</v>
      </c>
      <c r="D12" s="0" t="s">
        <v>41</v>
      </c>
      <c r="E12" s="0" t="s">
        <v>34</v>
      </c>
      <c r="F12" s="0" t="s">
        <v>49</v>
      </c>
      <c r="H12" s="0" t="s">
        <v>41</v>
      </c>
      <c r="I12" s="0" t="s">
        <v>44</v>
      </c>
      <c r="J12" s="0" t="s">
        <v>51</v>
      </c>
      <c r="L12" s="0" t="s">
        <v>41</v>
      </c>
      <c r="M12" s="0" t="s">
        <v>28</v>
      </c>
      <c r="N12" s="0" t="s">
        <v>52</v>
      </c>
      <c r="Q12" s="0" t="s">
        <v>44</v>
      </c>
      <c r="R12" s="0" t="s">
        <v>49</v>
      </c>
      <c r="T12" s="0" t="s">
        <v>41</v>
      </c>
      <c r="V12" s="0" t="s">
        <v>51</v>
      </c>
      <c r="X12" s="5" t="s">
        <v>30</v>
      </c>
      <c r="Z12" s="0" t="s">
        <v>51</v>
      </c>
      <c r="AB12" s="5" t="s">
        <v>30</v>
      </c>
      <c r="AC12" s="0" t="s">
        <v>44</v>
      </c>
      <c r="AD12" s="0" t="s">
        <v>51</v>
      </c>
      <c r="AH12" s="0" t="s">
        <v>49</v>
      </c>
      <c r="AJ12" s="5" t="s">
        <v>39</v>
      </c>
    </row>
    <row r="13" customFormat="false" ht="15" hidden="false" customHeight="false" outlineLevel="0" collapsed="false">
      <c r="B13" s="0" t="s">
        <v>51</v>
      </c>
      <c r="F13" s="0" t="s">
        <v>51</v>
      </c>
      <c r="J13" s="0" t="s">
        <v>50</v>
      </c>
      <c r="M13" s="0" t="s">
        <v>44</v>
      </c>
      <c r="N13" s="0" t="s">
        <v>53</v>
      </c>
      <c r="R13" s="0" t="s">
        <v>51</v>
      </c>
      <c r="V13" s="0" t="s">
        <v>50</v>
      </c>
      <c r="X13" s="0" t="s">
        <v>35</v>
      </c>
      <c r="Z13" s="0" t="s">
        <v>50</v>
      </c>
      <c r="AB13" s="0" t="s">
        <v>35</v>
      </c>
      <c r="AC13" s="0" t="s">
        <v>33</v>
      </c>
      <c r="AD13" s="0" t="s">
        <v>50</v>
      </c>
      <c r="AH13" s="0" t="s">
        <v>51</v>
      </c>
      <c r="AJ13" s="0" t="s">
        <v>41</v>
      </c>
    </row>
    <row r="14" customFormat="false" ht="15" hidden="false" customHeight="false" outlineLevel="0" collapsed="false">
      <c r="B14" s="0" t="s">
        <v>46</v>
      </c>
      <c r="F14" s="0" t="s">
        <v>46</v>
      </c>
      <c r="J14" s="0" t="s">
        <v>53</v>
      </c>
      <c r="M14" s="0" t="s">
        <v>33</v>
      </c>
      <c r="N14" s="0" t="s">
        <v>54</v>
      </c>
      <c r="R14" s="0" t="s">
        <v>50</v>
      </c>
      <c r="V14" s="0" t="s">
        <v>53</v>
      </c>
      <c r="X14" s="5" t="s">
        <v>39</v>
      </c>
      <c r="Z14" s="0" t="s">
        <v>53</v>
      </c>
      <c r="AB14" s="5" t="s">
        <v>39</v>
      </c>
      <c r="AD14" s="0" t="s">
        <v>53</v>
      </c>
      <c r="AH14" s="0" t="s">
        <v>55</v>
      </c>
    </row>
    <row r="15" customFormat="false" ht="13.8" hidden="false" customHeight="false" outlineLevel="0" collapsed="false">
      <c r="B15" s="0" t="s">
        <v>54</v>
      </c>
      <c r="F15" s="0" t="s">
        <v>54</v>
      </c>
      <c r="J15" s="0" t="s">
        <v>36</v>
      </c>
      <c r="M15" s="0" t="s">
        <v>26</v>
      </c>
      <c r="N15" s="0" t="s">
        <v>49</v>
      </c>
      <c r="R15" s="0" t="s">
        <v>53</v>
      </c>
      <c r="X15" s="0" t="s">
        <v>41</v>
      </c>
      <c r="Z15" s="0" t="s">
        <v>18</v>
      </c>
      <c r="AB15" s="0" t="s">
        <v>41</v>
      </c>
      <c r="AH15" s="0" t="s">
        <v>50</v>
      </c>
    </row>
    <row r="16" customFormat="false" ht="15" hidden="false" customHeight="false" outlineLevel="0" collapsed="false">
      <c r="B16" s="0" t="s">
        <v>50</v>
      </c>
      <c r="F16" s="0" t="s">
        <v>50</v>
      </c>
      <c r="M16" s="0" t="s">
        <v>31</v>
      </c>
      <c r="N16" s="0" t="s">
        <v>45</v>
      </c>
      <c r="AH16" s="0" t="s">
        <v>20</v>
      </c>
    </row>
    <row r="17" customFormat="false" ht="15" hidden="false" customHeight="false" outlineLevel="0" collapsed="false">
      <c r="B17" s="0" t="s">
        <v>53</v>
      </c>
      <c r="F17" s="0" t="s">
        <v>53</v>
      </c>
      <c r="N17" s="0" t="s">
        <v>48</v>
      </c>
      <c r="AH17" s="0" t="s">
        <v>25</v>
      </c>
    </row>
    <row r="18" customFormat="false" ht="15" hidden="false" customHeight="false" outlineLevel="0" collapsed="false">
      <c r="B18" s="0" t="s">
        <v>52</v>
      </c>
      <c r="F18" s="0" t="s">
        <v>52</v>
      </c>
      <c r="N18" s="0" t="s">
        <v>51</v>
      </c>
      <c r="AH18" s="0" t="s">
        <v>53</v>
      </c>
    </row>
    <row r="19" customFormat="false" ht="15" hidden="false" customHeight="false" outlineLevel="0" collapsed="false">
      <c r="N19" s="0" t="s">
        <v>47</v>
      </c>
    </row>
    <row r="21" customFormat="false" ht="15" hidden="false" customHeight="false" outlineLevel="0" collapsed="false">
      <c r="D21" s="0" t="n">
        <f aca="false">COUNTA(A3:A20)+COUNTA(D3:D20)</f>
        <v>20</v>
      </c>
      <c r="H21" s="0" t="n">
        <f aca="false">COUNTA(E3:E20)+COUNTA(H3:H20)</f>
        <v>20</v>
      </c>
      <c r="L21" s="0" t="n">
        <f aca="false">COUNTA(I3:I20)+COUNTA(L3:L20)</f>
        <v>20</v>
      </c>
      <c r="P21" s="0" t="n">
        <f aca="false">COUNTA(M3:M20)+COUNTA(P3:P20)</f>
        <v>20</v>
      </c>
      <c r="T21" s="0" t="n">
        <f aca="false">COUNTA(Q3:Q20)+COUNTA(T3:T20)</f>
        <v>20</v>
      </c>
      <c r="X21" s="0" t="n">
        <f aca="false">COUNTA(U3:U20)+COUNTA(X3:X20)</f>
        <v>20</v>
      </c>
      <c r="AB21" s="0" t="n">
        <f aca="false">COUNTA(Y3:Y20)+COUNTA(AB3:AB20)</f>
        <v>20</v>
      </c>
      <c r="AF21" s="0" t="n">
        <f aca="false">COUNTA(AC3:AC20)+COUNTA(AF3:AF20)</f>
        <v>20</v>
      </c>
      <c r="AJ21" s="0" t="n">
        <f aca="false">COUNTA(AG3:AG20)+COUNTA(AJ3:AJ20)</f>
        <v>20</v>
      </c>
    </row>
    <row r="22" s="6" customFormat="true" ht="15" hidden="false" customHeight="false" outlineLevel="0" collapsed="false">
      <c r="B22" s="7" t="str">
        <f aca="false">_xlfn.CONCAT("c('"&amp;B3&amp;$A$27&amp;B4&amp;$A$27&amp;B5&amp;$A$27&amp;B6&amp;$A$27&amp;B7&amp;$A$27&amp;B8&amp;$A$27&amp;B9&amp;$A$27&amp;B10&amp;$A$27&amp;B11&amp;$A$27&amp;B12&amp;$A$27&amp;B13&amp;$A$27&amp;B14&amp;$A$27&amp;B15&amp;$A$27&amp;A12&amp;$A$27&amp;B16&amp;$A$27&amp;B17&amp;$A$27&amp;B18&amp;"')")</f>
        <v>c('status_lee', 'status_cod', 'inonderzoe', 'eindregist', 'terminatio', 'lokaalid', 'inonderz_1', 'optalud_le', 'fysiekvoor', 'creationda', 'terminat_1', 'plus-fys_1', 'optalud', 'relatieveh', 'lv-publica', 'tijdstipre', 'kruinlijn_')</v>
      </c>
      <c r="F22" s="7" t="str">
        <f aca="false">_xlfn.CONCAT("c('"&amp;F3&amp;$A$27&amp;F4&amp;$A$27&amp;F5&amp;$A$27&amp;F6&amp;$A$27&amp;F7&amp;$A$27&amp;F8&amp;$A$27&amp;F9&amp;$A$27&amp;F10&amp;$A$27&amp;F11&amp;$A$27&amp;F12&amp;$A$27&amp;F13&amp;$A$27&amp;F14&amp;$A$27&amp;F15&amp;$A$27&amp;E12&amp;$A$27&amp;F16&amp;$A$27&amp;F17&amp;$A$27&amp;F18&amp;"')")</f>
        <v>c('status_lee', 'status_cod', 'inonderzoe', 'eindregist', 'terminatio', 'lokaalid', 'inonderz_1', 'optalud_le', 'fysiekvoor', 'creationda', 'terminat_1', 'plus-fys_1', 'optalud', 'relatieveh', 'lv-publica', 'tijdstipre', 'kruinlijn_')</v>
      </c>
      <c r="J22" s="7" t="str">
        <f aca="false">_xlfn.CONCAT("c('"&amp;J3&amp;$A$27&amp;J4&amp;$A$27&amp;J5&amp;$A$27&amp;J6&amp;$A$27&amp;J7&amp;$A$27&amp;J8&amp;$A$27&amp;J9&amp;$A$27&amp;J10&amp;$A$27&amp;J11&amp;$A$27&amp;J12&amp;$A$27&amp;J13&amp;$A$27&amp;J14&amp;$A$27&amp;J15&amp;$A$27&amp;J16&amp;$A$27&amp;J17&amp;$A$27&amp;J18&amp;$A$27&amp;J19&amp;"')")</f>
        <v>c('type_codes', 'status_lee', 'status_cod', 'inonderzoe', 'eindregist', 'terminatio', 'lokaalid', 'inonderz_1', 'creationda', 'terminat_1', 'lv-publica', 'tijdstipre', 'plus-type_', '', '', '', '')</v>
      </c>
      <c r="N22" s="7" t="str">
        <f aca="false">_xlfn.CONCAT("c('"&amp;N3&amp;$A$27&amp;N4&amp;$A$27&amp;N5&amp;$A$27&amp;N6&amp;$A$27&amp;N7&amp;$A$27&amp;N8&amp;$A$27&amp;N9&amp;$A$27&amp;N10&amp;$A$27&amp;N11&amp;$A$27&amp;N12&amp;$A$27&amp;N13&amp;$A$27&amp;N14&amp;$A$27&amp;N15&amp;$A$27&amp;N16&amp;$A$27&amp;N17&amp;$A$27&amp;N18&amp;$A$27&amp;N19&amp;"')")</f>
        <v>c('status_lee', 'status_cod', 'inonderzoe', 'eindregist', 'terminatio', 'lokaalid', 'inonderz_1', 'plus-fys_1', 'lv-publica', 'kruinlijn_', 'tijdstipre', 'optalud', 'creationda', 'optalud_le', 'fysiekvoor', 'terminat_1', 'functie_co')</v>
      </c>
      <c r="R22" s="7" t="str">
        <f aca="false">_xlfn.CONCAT("c('"&amp;R3&amp;$A$27&amp;R4&amp;$A$27&amp;R5&amp;$A$27&amp;R6&amp;$A$27&amp;R7&amp;$A$27&amp;R8&amp;$A$27&amp;R9&amp;$A$27&amp;R10&amp;$A$27&amp;R11&amp;$A$27&amp;R12&amp;$A$27&amp;R13&amp;$A$27&amp;R14&amp;$A$27&amp;R15&amp;$A$27&amp;R16&amp;$A$27&amp;R17&amp;$A$27&amp;R18&amp;$A$27&amp;R19&amp;"')")</f>
        <v>c('type_codes', 'status_lee', 'status_cod', 'plus-type_', 'inonderzoe', 'eindregist', 'terminatio', 'lokaalid', 'inonderz_1', 'creationda', 'terminat_1', 'lv-publica', 'tijdstipre', '', '', '', '')</v>
      </c>
      <c r="V22" s="7" t="str">
        <f aca="false">_xlfn.CONCAT("c('"&amp;V3&amp;$A$27&amp;V4&amp;$A$27&amp;V5&amp;$A$27&amp;V6&amp;$A$27&amp;V7&amp;$A$27&amp;V8&amp;$A$27&amp;V9&amp;$A$27&amp;V10&amp;$A$27&amp;V11&amp;$A$27&amp;V12&amp;$A$27&amp;V13&amp;$A$27&amp;V14&amp;$A$27&amp;V15&amp;$A$27&amp;V16&amp;$A$27&amp;V17&amp;$A$27&amp;V18&amp;$A$27&amp;V19&amp;"')")</f>
        <v>c('identifica', 'status_lee', 'status_cod', 'inonderzoe', 'eindregist', 'terminatio', 'lokaalid', 'inonderz_1', 'creationda', 'terminat_1', 'lv-publica', 'tijdstipre', '', '', '', '', '')</v>
      </c>
      <c r="Z22" s="7" t="str">
        <f aca="false">_xlfn.CONCAT("c('"&amp;Z3&amp;$A$27&amp;Z4&amp;$A$27&amp;Z5&amp;$A$27&amp;Z6&amp;$A$27&amp;Z7&amp;$A$27&amp;Z8&amp;$A$27&amp;Z9&amp;$A$27&amp;Z10&amp;$A$27&amp;Z11&amp;$A$27&amp;Z12&amp;$A$27&amp;Z13&amp;$A$27&amp;Z14&amp;$A$27&amp;Z15&amp;$A$27&amp;"')")</f>
        <v>c('identifica', 'status_lee', 'status_cod', 'inonderzoe', 'eindregist', 'terminatio', 'lokaalid', 'inonderz_1', 'creationda', 'terminat_1', 'lv-publica', 'tijdstipre', 'type_codes', '')</v>
      </c>
      <c r="AD22" s="7" t="str">
        <f aca="false">_xlfn.CONCAT("c('"&amp;AD3&amp;$A$27&amp;AD4&amp;$A$27&amp;AD5&amp;$A$27&amp;AD6&amp;$A$27&amp;AD7&amp;$A$27&amp;AD8&amp;$A$27&amp;AD9&amp;$A$27&amp;AD10&amp;$A$27&amp;AD11&amp;$A$27&amp;AD12&amp;$A$27&amp;AD13&amp;$A$27&amp;AD14&amp;$A$27&amp;AD15&amp;$A$27&amp;AD16&amp;$A$27&amp;AD17&amp;$A$27&amp;AD18&amp;$A$27&amp;AD19&amp;"')")</f>
        <v>c('status_lee', 'status_cod', 'inonderzoe', 'eindregist', 'terminatio', 'lokaalid', 'inonderz_1', 'functie_co', 'creationda', 'terminat_1', 'lv-publica', 'tijdstipre', '', '', '', '', '')</v>
      </c>
      <c r="AH22" s="7" t="str">
        <f aca="false">_xlfn.CONCAT("c('"&amp;AH3&amp;$A$27&amp;AH4&amp;$A$27&amp;AH5&amp;$A$27&amp;AH6&amp;$A$27&amp;AH7&amp;$A$27&amp;AH8&amp;$A$27&amp;AH9&amp;$A$27&amp;AH10&amp;$A$27&amp;AH11&amp;$A$27&amp;AH12&amp;$A$27&amp;AH13&amp;$A$27&amp;AH14&amp;$A$27&amp;AH15&amp;$A$27&amp;AH16&amp;$A$27&amp;AH17&amp;$A$27&amp;AH18&amp;$A$27&amp;AH19&amp;"')")</f>
        <v>c('type_codes', 'status_lee', 'status_cod', 'plus-type_', 'inonderzoe', 'eindregist', 'terminatio', 'lokaalid', 'inonderz_1', 'creationda', 'terminat_1', 'naam_leeg', 'lv-publica', 'plus-typ_1', 'plus-type', 'tijdstipre', '')</v>
      </c>
    </row>
    <row r="26" customFormat="false" ht="15" hidden="false" customHeight="false" outlineLevel="0" collapsed="false">
      <c r="H26" s="0" t="s">
        <v>15</v>
      </c>
    </row>
    <row r="27" customFormat="false" ht="15" hidden="false" customHeight="false" outlineLevel="0" collapsed="false">
      <c r="A27" s="4" t="s">
        <v>56</v>
      </c>
      <c r="H27" s="0" t="s">
        <v>22</v>
      </c>
    </row>
    <row r="28" customFormat="false" ht="15" hidden="false" customHeight="false" outlineLevel="0" collapsed="false">
      <c r="B28" s="1" t="s">
        <v>57</v>
      </c>
      <c r="C28" s="1" t="s">
        <v>14</v>
      </c>
      <c r="D28" s="1" t="s">
        <v>58</v>
      </c>
      <c r="H28" s="0" t="s">
        <v>19</v>
      </c>
    </row>
    <row r="29" customFormat="false" ht="15" hidden="false" customHeight="false" outlineLevel="0" collapsed="false">
      <c r="A29" s="5" t="s">
        <v>15</v>
      </c>
      <c r="B29" s="0" t="n">
        <f aca="false">COUNTIF(A$3:A$20,A29)+COUNTIF(E$3:E$20,A29)+COUNTIF(I$3:I$20,A29)+COUNTIF(M$3:M$20,A29)+COUNTIF(Q$3:Q$20,A29)+COUNTIF(U$3:U$20,A29)+COUNTIF(Y$3:Y$20,A29)+COUNTIF(AC$3:AC$20,A29)+COUNTIF(AG$3:AG$20,A29)</f>
        <v>9</v>
      </c>
      <c r="C29" s="4" t="n">
        <f aca="false">COUNTIF(D$3:D$20,A29)+COUNTIF(H$3:H$20,A29)+COUNTIF(L$3:L$20,A29)+COUNTIF(P$3:P$20,A29)+COUNTIF(T$3:T$20,A29)+COUNTIF(X$3:X$20,A29)+COUNTIF(AB$3:AB$20,A29)+COUNTIF(AF$3:AF$20,A29)+COUNTIF(AJ$3:AJ$20,A29)</f>
        <v>0</v>
      </c>
      <c r="D29" s="0" t="n">
        <f aca="false">SUM(B29:C29)</f>
        <v>9</v>
      </c>
      <c r="H29" s="0" t="s">
        <v>29</v>
      </c>
    </row>
    <row r="30" customFormat="false" ht="15" hidden="false" customHeight="false" outlineLevel="0" collapsed="false">
      <c r="A30" s="5" t="s">
        <v>22</v>
      </c>
      <c r="B30" s="0" t="n">
        <f aca="false">COUNTIF(A$3:A$20,A30)+COUNTIF(E$3:E$20,A30)+COUNTIF(I$3:I$20,A30)+COUNTIF(M$3:M$20,A30)+COUNTIF(Q$3:Q$20,A30)+COUNTIF(U$3:U$20,A30)+COUNTIF(Y$3:Y$20,A30)+COUNTIF(AC$3:AC$20,A30)+COUNTIF(AG$3:AG$20,A30)</f>
        <v>9</v>
      </c>
      <c r="C30" s="4" t="n">
        <f aca="false">COUNTIF(D$3:D$20,A30)+COUNTIF(H$3:H$20,A30)+COUNTIF(L$3:L$20,A30)+COUNTIF(P$3:P$20,A30)+COUNTIF(T$3:T$20,A30)+COUNTIF(X$3:X$20,A30)+COUNTIF(AB$3:AB$20,A30)+COUNTIF(AF$3:AF$20,A30)+COUNTIF(AJ$3:AJ$20,A30)</f>
        <v>0</v>
      </c>
      <c r="D30" s="0" t="n">
        <f aca="false">SUM(B30:C30)</f>
        <v>9</v>
      </c>
      <c r="H30" s="0" t="s">
        <v>37</v>
      </c>
    </row>
    <row r="31" customFormat="false" ht="15" hidden="false" customHeight="false" outlineLevel="0" collapsed="false">
      <c r="A31" s="5" t="s">
        <v>19</v>
      </c>
      <c r="B31" s="0" t="n">
        <f aca="false">COUNTIF(A$3:A$20,A31)+COUNTIF(E$3:E$20,A31)+COUNTIF(I$3:I$20,A31)+COUNTIF(M$3:M$20,A31)+COUNTIF(Q$3:Q$20,A31)+COUNTIF(U$3:U$20,A31)+COUNTIF(Y$3:Y$20,A31)+COUNTIF(AC$3:AC$20,A31)+COUNTIF(AG$3:AG$20,A31)</f>
        <v>3</v>
      </c>
      <c r="C31" s="4" t="n">
        <f aca="false">COUNTIF(D$3:D$20,A31)+COUNTIF(H$3:H$20,A31)+COUNTIF(L$3:L$20,A31)+COUNTIF(P$3:P$20,A31)+COUNTIF(T$3:T$20,A31)+COUNTIF(X$3:X$20,A31)+COUNTIF(AB$3:AB$20,A31)+COUNTIF(AF$3:AF$20,A31)+COUNTIF(AJ$3:AJ$20,A31)</f>
        <v>6</v>
      </c>
      <c r="D31" s="0" t="n">
        <f aca="false">SUM(B31:C31)</f>
        <v>9</v>
      </c>
      <c r="H31" s="0" t="s">
        <v>31</v>
      </c>
    </row>
    <row r="32" customFormat="false" ht="15" hidden="false" customHeight="false" outlineLevel="0" collapsed="false">
      <c r="A32" s="5" t="s">
        <v>29</v>
      </c>
      <c r="B32" s="0" t="n">
        <f aca="false">COUNTIF(A$3:A$20,A32)+COUNTIF(E$3:E$20,A32)+COUNTIF(I$3:I$20,A32)+COUNTIF(M$3:M$20,A32)+COUNTIF(Q$3:Q$20,A32)+COUNTIF(U$3:U$20,A32)+COUNTIF(Y$3:Y$20,A32)+COUNTIF(AC$3:AC$20,A32)+COUNTIF(AG$3:AG$20,A32)</f>
        <v>9</v>
      </c>
      <c r="C32" s="4" t="n">
        <f aca="false">COUNTIF(D$3:D$20,A32)+COUNTIF(H$3:H$20,A32)+COUNTIF(L$3:L$20,A32)+COUNTIF(P$3:P$20,A32)+COUNTIF(T$3:T$20,A32)+COUNTIF(X$3:X$20,A32)+COUNTIF(AB$3:AB$20,A32)+COUNTIF(AF$3:AF$20,A32)+COUNTIF(AJ$3:AJ$20,A32)</f>
        <v>0</v>
      </c>
      <c r="D32" s="0" t="n">
        <f aca="false">SUM(B32:C32)</f>
        <v>9</v>
      </c>
      <c r="H32" s="0" t="s">
        <v>42</v>
      </c>
    </row>
    <row r="33" customFormat="false" ht="15" hidden="false" customHeight="false" outlineLevel="0" collapsed="false">
      <c r="A33" s="5" t="s">
        <v>37</v>
      </c>
      <c r="B33" s="0" t="n">
        <f aca="false">COUNTIF(A$3:A$20,A33)+COUNTIF(E$3:E$20,A33)+COUNTIF(I$3:I$20,A33)+COUNTIF(M$3:M$20,A33)+COUNTIF(Q$3:Q$20,A33)+COUNTIF(U$3:U$20,A33)+COUNTIF(Y$3:Y$20,A33)+COUNTIF(AC$3:AC$20,A33)+COUNTIF(AG$3:AG$20,A33)</f>
        <v>9</v>
      </c>
      <c r="C33" s="4" t="n">
        <f aca="false">COUNTIF(D$3:D$20,A33)+COUNTIF(H$3:H$20,A33)+COUNTIF(L$3:L$20,A33)+COUNTIF(P$3:P$20,A33)+COUNTIF(T$3:T$20,A33)+COUNTIF(X$3:X$20,A33)+COUNTIF(AB$3:AB$20,A33)+COUNTIF(AF$3:AF$20,A33)+COUNTIF(AJ$3:AJ$20,A33)</f>
        <v>0</v>
      </c>
      <c r="D33" s="0" t="n">
        <f aca="false">SUM(B33:C33)</f>
        <v>9</v>
      </c>
      <c r="H33" s="0" t="s">
        <v>44</v>
      </c>
    </row>
    <row r="34" customFormat="false" ht="15" hidden="false" customHeight="false" outlineLevel="0" collapsed="false">
      <c r="A34" s="5" t="s">
        <v>31</v>
      </c>
      <c r="B34" s="0" t="n">
        <f aca="false">COUNTIF(A$3:A$20,A34)+COUNTIF(E$3:E$20,A34)+COUNTIF(I$3:I$20,A34)+COUNTIF(M$3:M$20,A34)+COUNTIF(Q$3:Q$20,A34)+COUNTIF(U$3:U$20,A34)+COUNTIF(Y$3:Y$20,A34)+COUNTIF(AC$3:AC$20,A34)+COUNTIF(AG$3:AG$20,A34)</f>
        <v>3</v>
      </c>
      <c r="C34" s="4" t="n">
        <f aca="false">COUNTIF(D$3:D$20,A34)+COUNTIF(H$3:H$20,A34)+COUNTIF(L$3:L$20,A34)+COUNTIF(P$3:P$20,A34)+COUNTIF(T$3:T$20,A34)+COUNTIF(X$3:X$20,A34)+COUNTIF(AB$3:AB$20,A34)+COUNTIF(AF$3:AF$20,A34)+COUNTIF(AJ$3:AJ$20,A34)</f>
        <v>6</v>
      </c>
      <c r="D34" s="0" t="n">
        <f aca="false">SUM(B34:C34)</f>
        <v>9</v>
      </c>
      <c r="H34" s="0" t="s">
        <v>26</v>
      </c>
    </row>
    <row r="35" customFormat="false" ht="15" hidden="false" customHeight="false" outlineLevel="0" collapsed="false">
      <c r="A35" s="5" t="s">
        <v>42</v>
      </c>
      <c r="B35" s="0" t="n">
        <f aca="false">COUNTIF(A$3:A$20,A35)+COUNTIF(E$3:E$20,A35)+COUNTIF(I$3:I$20,A35)+COUNTIF(M$3:M$20,A35)+COUNTIF(Q$3:Q$20,A35)+COUNTIF(U$3:U$20,A35)+COUNTIF(Y$3:Y$20,A35)+COUNTIF(AC$3:AC$20,A35)+COUNTIF(AG$3:AG$20,A35)</f>
        <v>9</v>
      </c>
      <c r="C35" s="4" t="n">
        <f aca="false">COUNTIF(D$3:D$20,A35)+COUNTIF(H$3:H$20,A35)+COUNTIF(L$3:L$20,A35)+COUNTIF(P$3:P$20,A35)+COUNTIF(T$3:T$20,A35)+COUNTIF(X$3:X$20,A35)+COUNTIF(AB$3:AB$20,A35)+COUNTIF(AF$3:AF$20,A35)+COUNTIF(AJ$3:AJ$20,A35)</f>
        <v>0</v>
      </c>
      <c r="D35" s="0" t="n">
        <f aca="false">SUM(B35:C35)</f>
        <v>9</v>
      </c>
      <c r="H35" s="0" t="s">
        <v>15</v>
      </c>
    </row>
    <row r="36" customFormat="false" ht="15" hidden="false" customHeight="false" outlineLevel="0" collapsed="false">
      <c r="A36" s="5" t="s">
        <v>44</v>
      </c>
      <c r="B36" s="0" t="n">
        <f aca="false">COUNTIF(A$3:A$20,A36)+COUNTIF(E$3:E$20,A36)+COUNTIF(I$3:I$20,A36)+COUNTIF(M$3:M$20,A36)+COUNTIF(Q$3:Q$20,A36)+COUNTIF(U$3:U$20,A36)+COUNTIF(Y$3:Y$20,A36)+COUNTIF(AC$3:AC$20,A36)+COUNTIF(AG$3:AG$20,A36)</f>
        <v>9</v>
      </c>
      <c r="C36" s="4" t="n">
        <f aca="false">COUNTIF(D$3:D$20,A36)+COUNTIF(H$3:H$20,A36)+COUNTIF(L$3:L$20,A36)+COUNTIF(P$3:P$20,A36)+COUNTIF(T$3:T$20,A36)+COUNTIF(X$3:X$20,A36)+COUNTIF(AB$3:AB$20,A36)+COUNTIF(AF$3:AF$20,A36)+COUNTIF(AJ$3:AJ$20,A36)</f>
        <v>0</v>
      </c>
      <c r="D36" s="0" t="n">
        <f aca="false">SUM(B36:C36)</f>
        <v>9</v>
      </c>
      <c r="H36" s="0" t="s">
        <v>22</v>
      </c>
    </row>
    <row r="37" customFormat="false" ht="15" hidden="false" customHeight="false" outlineLevel="0" collapsed="false">
      <c r="A37" s="5" t="s">
        <v>26</v>
      </c>
      <c r="B37" s="0" t="n">
        <f aca="false">COUNTIF(A$3:A$20,A37)+COUNTIF(E$3:E$20,A37)+COUNTIF(I$3:I$20,A37)+COUNTIF(M$3:M$20,A37)+COUNTIF(Q$3:Q$20,A37)+COUNTIF(U$3:U$20,A37)+COUNTIF(Y$3:Y$20,A37)+COUNTIF(AC$3:AC$20,A37)+COUNTIF(AG$3:AG$20,A37)</f>
        <v>3</v>
      </c>
      <c r="C37" s="4" t="n">
        <f aca="false">COUNTIF(D$3:D$20,A37)+COUNTIF(H$3:H$20,A37)+COUNTIF(L$3:L$20,A37)+COUNTIF(P$3:P$20,A37)+COUNTIF(T$3:T$20,A37)+COUNTIF(X$3:X$20,A37)+COUNTIF(AB$3:AB$20,A37)+COUNTIF(AF$3:AF$20,A37)+COUNTIF(AJ$3:AJ$20,A37)</f>
        <v>6</v>
      </c>
      <c r="D37" s="0" t="n">
        <f aca="false">SUM(B37:C37)</f>
        <v>9</v>
      </c>
      <c r="H37" s="0" t="s">
        <v>19</v>
      </c>
    </row>
    <row r="38" customFormat="false" ht="15" hidden="false" customHeight="false" outlineLevel="0" collapsed="false">
      <c r="A38" s="5" t="s">
        <v>34</v>
      </c>
      <c r="B38" s="0" t="n">
        <f aca="false">COUNTIF(A$3:A$20,A38)+COUNTIF(E$3:E$20,A38)+COUNTIF(I$3:I$20,A38)+COUNTIF(M$3:M$20,A38)+COUNTIF(Q$3:Q$20,A38)+COUNTIF(U$3:U$20,A38)+COUNTIF(Y$3:Y$20,A38)+COUNTIF(AC$3:AC$20,A38)+COUNTIF(AG$3:AG$20,A38)</f>
        <v>9</v>
      </c>
      <c r="C38" s="4" t="n">
        <f aca="false">COUNTIF(D$3:D$20,A38)+COUNTIF(H$3:H$20,A38)+COUNTIF(L$3:L$20,A38)+COUNTIF(P$3:P$20,A38)+COUNTIF(T$3:T$20,A38)+COUNTIF(X$3:X$20,A38)+COUNTIF(AB$3:AB$20,A38)+COUNTIF(AF$3:AF$20,A38)+COUNTIF(AJ$3:AJ$20,A38)</f>
        <v>0</v>
      </c>
      <c r="D38" s="0" t="n">
        <f aca="false">SUM(B38:C38)</f>
        <v>9</v>
      </c>
      <c r="H38" s="0" t="s">
        <v>29</v>
      </c>
    </row>
    <row r="39" customFormat="false" ht="15" hidden="false" customHeight="false" outlineLevel="0" collapsed="false">
      <c r="A39" s="5" t="s">
        <v>20</v>
      </c>
      <c r="B39" s="0" t="n">
        <f aca="false">COUNTIF(A$3:A$20,A39)+COUNTIF(E$3:E$20,A39)+COUNTIF(I$3:I$20,A39)+COUNTIF(M$3:M$20,A39)+COUNTIF(Q$3:Q$20,A39)+COUNTIF(U$3:U$20,A39)+COUNTIF(Y$3:Y$20,A39)+COUNTIF(AC$3:AC$20,A39)+COUNTIF(AG$3:AG$20,A39)</f>
        <v>2</v>
      </c>
      <c r="C39" s="4" t="n">
        <f aca="false">COUNTIF(D$3:D$20,A39)+COUNTIF(H$3:H$20,A39)+COUNTIF(L$3:L$20,A39)+COUNTIF(P$3:P$20,A39)+COUNTIF(T$3:T$20,A39)+COUNTIF(X$3:X$20,A39)+COUNTIF(AB$3:AB$20,A39)+COUNTIF(AF$3:AF$20,A39)+COUNTIF(AJ$3:AJ$20,A39)</f>
        <v>7</v>
      </c>
      <c r="D39" s="0" t="n">
        <f aca="false">SUM(B39:C39)</f>
        <v>9</v>
      </c>
      <c r="H39" s="0" t="s">
        <v>37</v>
      </c>
    </row>
    <row r="40" customFormat="false" ht="15" hidden="false" customHeight="false" outlineLevel="0" collapsed="false">
      <c r="A40" s="5" t="s">
        <v>25</v>
      </c>
      <c r="B40" s="0" t="n">
        <f aca="false">COUNTIF(A$3:A$20,A40)+COUNTIF(E$3:E$20,A40)+COUNTIF(I$3:I$20,A40)+COUNTIF(M$3:M$20,A40)+COUNTIF(Q$3:Q$20,A40)+COUNTIF(U$3:U$20,A40)+COUNTIF(Y$3:Y$20,A40)+COUNTIF(AC$3:AC$20,A40)+COUNTIF(AG$3:AG$20,A40)</f>
        <v>2</v>
      </c>
      <c r="C40" s="4" t="n">
        <f aca="false">COUNTIF(D$3:D$20,A40)+COUNTIF(H$3:H$20,A40)+COUNTIF(L$3:L$20,A40)+COUNTIF(P$3:P$20,A40)+COUNTIF(T$3:T$20,A40)+COUNTIF(X$3:X$20,A40)+COUNTIF(AB$3:AB$20,A40)+COUNTIF(AF$3:AF$20,A40)+COUNTIF(AJ$3:AJ$20,A40)</f>
        <v>7</v>
      </c>
      <c r="D40" s="0" t="n">
        <f aca="false">SUM(B40:C40)</f>
        <v>9</v>
      </c>
      <c r="H40" s="0" t="s">
        <v>31</v>
      </c>
    </row>
    <row r="41" customFormat="false" ht="15" hidden="false" customHeight="false" outlineLevel="0" collapsed="false">
      <c r="A41" s="5" t="s">
        <v>30</v>
      </c>
      <c r="B41" s="0" t="n">
        <f aca="false">COUNTIF(A$3:A$20,A41)+COUNTIF(E$3:E$20,A41)+COUNTIF(I$3:I$20,A41)+COUNTIF(M$3:M$20,A41)+COUNTIF(Q$3:Q$20,A41)+COUNTIF(U$3:U$20,A41)+COUNTIF(Y$3:Y$20,A41)+COUNTIF(AC$3:AC$20,A41)+COUNTIF(AG$3:AG$20,A41)</f>
        <v>3</v>
      </c>
      <c r="C41" s="4" t="n">
        <f aca="false">COUNTIF(D$3:D$20,A41)+COUNTIF(H$3:H$20,A41)+COUNTIF(L$3:L$20,A41)+COUNTIF(P$3:P$20,A41)+COUNTIF(T$3:T$20,A41)+COUNTIF(X$3:X$20,A41)+COUNTIF(AB$3:AB$20,A41)+COUNTIF(AF$3:AF$20,A41)+COUNTIF(AJ$3:AJ$20,A41)</f>
        <v>6</v>
      </c>
      <c r="D41" s="0" t="n">
        <f aca="false">SUM(B41:C41)</f>
        <v>9</v>
      </c>
      <c r="H41" s="0" t="s">
        <v>42</v>
      </c>
    </row>
    <row r="42" customFormat="false" ht="15" hidden="false" customHeight="false" outlineLevel="0" collapsed="false">
      <c r="A42" s="5" t="s">
        <v>17</v>
      </c>
      <c r="B42" s="0" t="n">
        <f aca="false">COUNTIF(A$3:A$20,A42)+COUNTIF(E$3:E$20,A42)+COUNTIF(I$3:I$20,A42)+COUNTIF(M$3:M$20,A42)+COUNTIF(Q$3:Q$20,A42)+COUNTIF(U$3:U$20,A42)+COUNTIF(Y$3:Y$20,A42)+COUNTIF(AC$3:AC$20,A42)+COUNTIF(AG$3:AG$20,A42)</f>
        <v>2</v>
      </c>
      <c r="C42" s="4" t="n">
        <f aca="false">COUNTIF(D$3:D$20,A42)+COUNTIF(H$3:H$20,A42)+COUNTIF(L$3:L$20,A42)+COUNTIF(P$3:P$20,A42)+COUNTIF(T$3:T$20,A42)+COUNTIF(X$3:X$20,A42)+COUNTIF(AB$3:AB$20,A42)+COUNTIF(AF$3:AF$20,A42)+COUNTIF(AJ$3:AJ$20,A42)</f>
        <v>7</v>
      </c>
      <c r="D42" s="0" t="n">
        <f aca="false">SUM(B42:C42)</f>
        <v>9</v>
      </c>
      <c r="H42" s="0" t="s">
        <v>44</v>
      </c>
    </row>
    <row r="43" customFormat="false" ht="15" hidden="false" customHeight="false" outlineLevel="0" collapsed="false">
      <c r="A43" s="5" t="s">
        <v>24</v>
      </c>
      <c r="B43" s="0" t="n">
        <f aca="false">COUNTIF(A$3:A$20,A43)+COUNTIF(E$3:E$20,A43)+COUNTIF(I$3:I$20,A43)+COUNTIF(M$3:M$20,A43)+COUNTIF(Q$3:Q$20,A43)+COUNTIF(U$3:U$20,A43)+COUNTIF(Y$3:Y$20,A43)+COUNTIF(AC$3:AC$20,A43)+COUNTIF(AG$3:AG$20,A43)</f>
        <v>2</v>
      </c>
      <c r="C43" s="4" t="n">
        <f aca="false">COUNTIF(D$3:D$20,A43)+COUNTIF(H$3:H$20,A43)+COUNTIF(L$3:L$20,A43)+COUNTIF(P$3:P$20,A43)+COUNTIF(T$3:T$20,A43)+COUNTIF(X$3:X$20,A43)+COUNTIF(AB$3:AB$20,A43)+COUNTIF(AF$3:AF$20,A43)+COUNTIF(AJ$3:AJ$20,A43)</f>
        <v>7</v>
      </c>
      <c r="D43" s="0" t="n">
        <f aca="false">SUM(B43:C43)</f>
        <v>9</v>
      </c>
      <c r="H43" s="0" t="s">
        <v>26</v>
      </c>
    </row>
    <row r="44" customFormat="false" ht="15" hidden="false" customHeight="false" outlineLevel="0" collapsed="false">
      <c r="A44" s="5" t="s">
        <v>28</v>
      </c>
      <c r="B44" s="0" t="n">
        <f aca="false">COUNTIF(A$3:A$20,A44)+COUNTIF(E$3:E$20,A44)+COUNTIF(I$3:I$20,A44)+COUNTIF(M$3:M$20,A44)+COUNTIF(Q$3:Q$20,A44)+COUNTIF(U$3:U$20,A44)+COUNTIF(Y$3:Y$20,A44)+COUNTIF(AC$3:AC$20,A44)+COUNTIF(AG$3:AG$20,A44)</f>
        <v>2</v>
      </c>
      <c r="C44" s="4" t="n">
        <f aca="false">COUNTIF(D$3:D$20,A44)+COUNTIF(H$3:H$20,A44)+COUNTIF(L$3:L$20,A44)+COUNTIF(P$3:P$20,A44)+COUNTIF(T$3:T$20,A44)+COUNTIF(X$3:X$20,A44)+COUNTIF(AB$3:AB$20,A44)+COUNTIF(AF$3:AF$20,A44)+COUNTIF(AJ$3:AJ$20,A44)</f>
        <v>7</v>
      </c>
      <c r="D44" s="0" t="n">
        <f aca="false">SUM(B44:C44)</f>
        <v>9</v>
      </c>
      <c r="H44" s="0" t="s">
        <v>15</v>
      </c>
    </row>
    <row r="45" customFormat="false" ht="15" hidden="false" customHeight="false" outlineLevel="0" collapsed="false">
      <c r="A45" s="5" t="s">
        <v>33</v>
      </c>
      <c r="B45" s="0" t="n">
        <f aca="false">COUNTIF(A$3:A$20,A45)+COUNTIF(E$3:E$20,A45)+COUNTIF(I$3:I$20,A45)+COUNTIF(M$3:M$20,A45)+COUNTIF(Q$3:Q$20,A45)+COUNTIF(U$3:U$20,A45)+COUNTIF(Y$3:Y$20,A45)+COUNTIF(AC$3:AC$20,A45)+COUNTIF(AG$3:AG$20,A45)</f>
        <v>2</v>
      </c>
      <c r="C45" s="4" t="n">
        <f aca="false">COUNTIF(D$3:D$20,A45)+COUNTIF(H$3:H$20,A45)+COUNTIF(L$3:L$20,A45)+COUNTIF(P$3:P$20,A45)+COUNTIF(T$3:T$20,A45)+COUNTIF(X$3:X$20,A45)+COUNTIF(AB$3:AB$20,A45)+COUNTIF(AF$3:AF$20,A45)+COUNTIF(AJ$3:AJ$20,A45)</f>
        <v>7</v>
      </c>
      <c r="D45" s="0" t="n">
        <f aca="false">SUM(B45:C45)</f>
        <v>9</v>
      </c>
      <c r="H45" s="0" t="s">
        <v>22</v>
      </c>
    </row>
    <row r="46" customFormat="false" ht="15" hidden="false" customHeight="false" outlineLevel="0" collapsed="false">
      <c r="A46" s="5" t="s">
        <v>35</v>
      </c>
      <c r="B46" s="0" t="n">
        <f aca="false">COUNTIF(A$3:A$20,A46)+COUNTIF(E$3:E$20,A46)+COUNTIF(I$3:I$20,A46)+COUNTIF(M$3:M$20,A46)+COUNTIF(Q$3:Q$20,A46)+COUNTIF(U$3:U$20,A46)+COUNTIF(Y$3:Y$20,A46)+COUNTIF(AC$3:AC$20,A46)+COUNTIF(AG$3:AG$20,A46)</f>
        <v>1</v>
      </c>
      <c r="C46" s="4" t="n">
        <f aca="false">COUNTIF(D$3:D$20,A46)+COUNTIF(H$3:H$20,A46)+COUNTIF(L$3:L$20,A46)+COUNTIF(P$3:P$20,A46)+COUNTIF(T$3:T$20,A46)+COUNTIF(X$3:X$20,A46)+COUNTIF(AB$3:AB$20,A46)+COUNTIF(AF$3:AF$20,A46)+COUNTIF(AJ$3:AJ$20,A46)</f>
        <v>8</v>
      </c>
      <c r="D46" s="0" t="n">
        <f aca="false">SUM(B46:C46)</f>
        <v>9</v>
      </c>
      <c r="H46" s="0" t="s">
        <v>29</v>
      </c>
    </row>
    <row r="47" customFormat="false" ht="13.8" hidden="false" customHeight="false" outlineLevel="0" collapsed="false">
      <c r="A47" s="5" t="s">
        <v>39</v>
      </c>
      <c r="B47" s="0" t="n">
        <f aca="false">COUNTIF(A$3:A$20,A47)+COUNTIF(E$3:E$20,A47)+COUNTIF(I$3:I$20,A47)+COUNTIF(M$3:M$20,A47)+COUNTIF(Q$3:Q$20,A47)+COUNTIF(U$3:U$20,A47)+COUNTIF(Y$3:Y$20,A47)+COUNTIF(AC$3:AC$20,A47)+COUNTIF(AG$3:AG$20,A47)</f>
        <v>0</v>
      </c>
      <c r="C47" s="4" t="n">
        <f aca="false">COUNTIF(D$3:D$20,A47)+COUNTIF(H$3:H$20,A47)+COUNTIF(L$3:L$20,A47)+COUNTIF(P$3:P$20,A47)+COUNTIF(T$3:T$20,A47)+COUNTIF(X$3:X$20,A47)+COUNTIF(AB$3:AB$20,A47)+COUNTIF(AF$3:AF$20,A47)+COUNTIF(AJ$3:AJ$20,A47)</f>
        <v>9</v>
      </c>
      <c r="D47" s="0" t="n">
        <f aca="false">SUM(B47:C47)</f>
        <v>9</v>
      </c>
      <c r="H47" s="0" t="s">
        <v>34</v>
      </c>
    </row>
    <row r="48" customFormat="false" ht="13.8" hidden="false" customHeight="false" outlineLevel="0" collapsed="false">
      <c r="A48" s="0" t="s">
        <v>41</v>
      </c>
      <c r="B48" s="0" t="n">
        <f aca="false">COUNTIF(A$3:A$20,A48)+COUNTIF(E$3:E$20,A48)+COUNTIF(I$3:I$20,A48)+COUNTIF(M$3:M$20,A48)+COUNTIF(Q$3:Q$20,A48)+COUNTIF(U$3:U$20,A48)+COUNTIF(Y$3:Y$20,A48)+COUNTIF(AC$3:AC$20,A48)+COUNTIF(AG$3:AG$20,A48)</f>
        <v>0</v>
      </c>
      <c r="C48" s="4" t="n">
        <f aca="false">COUNTIF(D$3:D$20,A48)+COUNTIF(H$3:H$20,A48)+COUNTIF(L$3:L$20,A48)+COUNTIF(P$3:P$20,A48)+COUNTIF(T$3:T$20,A48)+COUNTIF(X$3:X$20,A48)+COUNTIF(AB$3:AB$20,A48)+COUNTIF(AF$3:AF$20,A48)+COUNTIF(AJ$3:AJ$20,A48)</f>
        <v>9</v>
      </c>
      <c r="D48" s="0" t="n">
        <f aca="false">SUM(B48:C48)</f>
        <v>9</v>
      </c>
      <c r="H48" s="0" t="s">
        <v>37</v>
      </c>
    </row>
    <row r="49" customFormat="false" ht="13.8" hidden="false" customHeight="false" outlineLevel="0" collapsed="false">
      <c r="A49" s="0" t="n">
        <f aca="false">COUNTA(A29:A48)</f>
        <v>20</v>
      </c>
      <c r="C49" s="4"/>
      <c r="H49" s="0" t="s">
        <v>20</v>
      </c>
    </row>
    <row r="50" customFormat="false" ht="15" hidden="false" customHeight="false" outlineLevel="0" collapsed="false">
      <c r="C50" s="4"/>
      <c r="H50" s="0" t="s">
        <v>25</v>
      </c>
    </row>
    <row r="51" customFormat="false" ht="15" hidden="false" customHeight="false" outlineLevel="0" collapsed="false">
      <c r="A51" s="5" t="s">
        <v>15</v>
      </c>
      <c r="B51" s="0" t="s">
        <v>59</v>
      </c>
      <c r="C51" s="4"/>
      <c r="H51" s="0" t="s">
        <v>30</v>
      </c>
    </row>
    <row r="52" customFormat="false" ht="13.8" hidden="false" customHeight="false" outlineLevel="0" collapsed="false">
      <c r="A52" s="0" t="s">
        <v>41</v>
      </c>
      <c r="B52" s="0" t="s">
        <v>59</v>
      </c>
      <c r="C52" s="4"/>
      <c r="H52" s="0" t="s">
        <v>42</v>
      </c>
      <c r="L52" s="0" t="s">
        <v>15</v>
      </c>
      <c r="M52" s="0" t="s">
        <v>60</v>
      </c>
      <c r="N52" s="0" t="s">
        <v>61</v>
      </c>
      <c r="O52" s="0" t="s">
        <v>62</v>
      </c>
      <c r="P52" s="0" t="s">
        <v>34</v>
      </c>
      <c r="Q52" s="0" t="s">
        <v>37</v>
      </c>
    </row>
    <row r="53" customFormat="false" ht="13.8" hidden="false" customHeight="false" outlineLevel="0" collapsed="false">
      <c r="A53" s="5" t="s">
        <v>39</v>
      </c>
      <c r="B53" s="0" t="s">
        <v>59</v>
      </c>
      <c r="C53" s="4"/>
      <c r="H53" s="0" t="s">
        <v>44</v>
      </c>
      <c r="L53" s="0" t="s">
        <v>63</v>
      </c>
      <c r="M53" s="0" t="s">
        <v>64</v>
      </c>
      <c r="N53" s="0" t="s">
        <v>44</v>
      </c>
      <c r="O53" s="0" t="s">
        <v>65</v>
      </c>
      <c r="P53" s="0" t="s">
        <v>66</v>
      </c>
      <c r="Q53" s="0" t="s">
        <v>67</v>
      </c>
    </row>
    <row r="54" customFormat="false" ht="13.8" hidden="false" customHeight="false" outlineLevel="0" collapsed="false">
      <c r="A54" s="5" t="s">
        <v>44</v>
      </c>
      <c r="B54" s="0" t="s">
        <v>59</v>
      </c>
      <c r="C54" s="4"/>
      <c r="H54" s="0" t="s">
        <v>15</v>
      </c>
      <c r="L54" s="0" t="s">
        <v>68</v>
      </c>
      <c r="M54" s="0" t="s">
        <v>69</v>
      </c>
      <c r="N54" s="0" t="s">
        <v>70</v>
      </c>
      <c r="O54" s="0" t="s">
        <v>71</v>
      </c>
      <c r="P54" s="0" t="s">
        <v>72</v>
      </c>
      <c r="Q54" s="0" t="s">
        <v>35</v>
      </c>
    </row>
    <row r="55" customFormat="false" ht="13.8" hidden="false" customHeight="false" outlineLevel="0" collapsed="false">
      <c r="A55" s="5" t="s">
        <v>35</v>
      </c>
      <c r="B55" s="0" t="s">
        <v>59</v>
      </c>
      <c r="C55" s="4"/>
      <c r="H55" s="0" t="s">
        <v>22</v>
      </c>
      <c r="L55" s="0" t="s">
        <v>39</v>
      </c>
    </row>
    <row r="56" customFormat="false" ht="13.8" hidden="false" customHeight="false" outlineLevel="0" collapsed="false">
      <c r="A56" s="5" t="s">
        <v>69</v>
      </c>
      <c r="B56" s="0" t="s">
        <v>59</v>
      </c>
      <c r="C56" s="4"/>
      <c r="H56" s="0" t="s">
        <v>19</v>
      </c>
    </row>
    <row r="57" customFormat="false" ht="13.8" hidden="false" customHeight="false" outlineLevel="0" collapsed="false">
      <c r="A57" s="5" t="s">
        <v>65</v>
      </c>
      <c r="B57" s="0" t="s">
        <v>59</v>
      </c>
      <c r="C57" s="4"/>
      <c r="H57" s="0" t="s">
        <v>17</v>
      </c>
      <c r="L57" s="0" t="s">
        <v>15</v>
      </c>
      <c r="M57" s="0" t="s">
        <v>60</v>
      </c>
      <c r="N57" s="0" t="s">
        <v>18</v>
      </c>
      <c r="O57" s="0" t="s">
        <v>73</v>
      </c>
      <c r="P57" s="0" t="s">
        <v>62</v>
      </c>
      <c r="Q57" s="0" t="s">
        <v>34</v>
      </c>
    </row>
    <row r="58" customFormat="false" ht="13.8" hidden="false" customHeight="false" outlineLevel="0" collapsed="false">
      <c r="A58" s="5" t="s">
        <v>72</v>
      </c>
      <c r="B58" s="0" t="s">
        <v>59</v>
      </c>
      <c r="C58" s="4"/>
      <c r="H58" s="0" t="s">
        <v>29</v>
      </c>
      <c r="L58" s="0" t="s">
        <v>37</v>
      </c>
      <c r="M58" s="0" t="s">
        <v>70</v>
      </c>
      <c r="N58" s="0" t="s">
        <v>71</v>
      </c>
      <c r="O58" s="0" t="s">
        <v>72</v>
      </c>
      <c r="P58" s="0" t="s">
        <v>64</v>
      </c>
      <c r="Q58" s="0" t="s">
        <v>44</v>
      </c>
    </row>
    <row r="59" customFormat="false" ht="13.8" hidden="false" customHeight="false" outlineLevel="0" collapsed="false">
      <c r="A59" s="5" t="s">
        <v>67</v>
      </c>
      <c r="B59" s="0" t="s">
        <v>59</v>
      </c>
      <c r="C59" s="4"/>
      <c r="H59" s="0" t="s">
        <v>24</v>
      </c>
      <c r="L59" s="0" t="s">
        <v>61</v>
      </c>
      <c r="M59" s="0" t="s">
        <v>66</v>
      </c>
      <c r="N59" s="0" t="s">
        <v>67</v>
      </c>
      <c r="O59" s="0" t="s">
        <v>68</v>
      </c>
      <c r="P59" s="0" t="s">
        <v>69</v>
      </c>
      <c r="Q59" s="0" t="s">
        <v>65</v>
      </c>
    </row>
    <row r="60" customFormat="false" ht="13.8" hidden="false" customHeight="false" outlineLevel="0" collapsed="false">
      <c r="A60" s="5" t="s">
        <v>68</v>
      </c>
      <c r="B60" s="0" t="s">
        <v>59</v>
      </c>
      <c r="C60" s="4"/>
      <c r="H60" s="0" t="s">
        <v>34</v>
      </c>
      <c r="L60" s="0" t="s">
        <v>63</v>
      </c>
      <c r="M60" s="0" t="s">
        <v>35</v>
      </c>
      <c r="N60" s="0" t="s">
        <v>39</v>
      </c>
    </row>
    <row r="61" customFormat="false" ht="13.8" hidden="false" customHeight="false" outlineLevel="0" collapsed="false">
      <c r="A61" s="5" t="s">
        <v>66</v>
      </c>
      <c r="B61" s="0" t="s">
        <v>59</v>
      </c>
      <c r="C61" s="4"/>
      <c r="H61" s="0" t="s">
        <v>37</v>
      </c>
    </row>
    <row r="62" customFormat="false" ht="13.8" hidden="false" customHeight="false" outlineLevel="0" collapsed="false">
      <c r="A62" s="5" t="s">
        <v>63</v>
      </c>
      <c r="B62" s="0" t="s">
        <v>59</v>
      </c>
      <c r="H62" s="0" t="s">
        <v>42</v>
      </c>
      <c r="L62" s="0" t="n">
        <f aca="false">COUNTIF($L$52:$Q$60,L52)</f>
        <v>2</v>
      </c>
      <c r="M62" s="0" t="n">
        <f aca="false">COUNTIF($L$52:$Q$60,M52)</f>
        <v>2</v>
      </c>
      <c r="N62" s="0" t="n">
        <f aca="false">COUNTIF($L$52:$Q$60,N52)</f>
        <v>2</v>
      </c>
      <c r="O62" s="0" t="n">
        <f aca="false">COUNTIF($L$52:$Q$60,O52)</f>
        <v>2</v>
      </c>
      <c r="P62" s="0" t="n">
        <f aca="false">COUNTIF($L$52:$Q$60,P52)</f>
        <v>2</v>
      </c>
      <c r="Q62" s="0" t="n">
        <f aca="false">COUNTIF($L$52:$Q$60,Q52)</f>
        <v>2</v>
      </c>
    </row>
    <row r="63" customFormat="false" ht="13.8" hidden="false" customHeight="false" outlineLevel="0" collapsed="false">
      <c r="A63" s="5" t="s">
        <v>61</v>
      </c>
      <c r="B63" s="0" t="s">
        <v>59</v>
      </c>
      <c r="H63" s="0" t="s">
        <v>28</v>
      </c>
      <c r="L63" s="0" t="n">
        <f aca="false">COUNTIF($L$52:$Q$60,L53)</f>
        <v>2</v>
      </c>
      <c r="M63" s="0" t="n">
        <f aca="false">COUNTIF($L$52:$Q$60,M53)</f>
        <v>2</v>
      </c>
      <c r="N63" s="0" t="n">
        <f aca="false">COUNTIF($L$52:$Q$60,N53)</f>
        <v>2</v>
      </c>
      <c r="O63" s="0" t="n">
        <f aca="false">COUNTIF($L$52:$Q$60,O53)</f>
        <v>2</v>
      </c>
      <c r="P63" s="0" t="n">
        <f aca="false">COUNTIF($L$52:$Q$60,P53)</f>
        <v>2</v>
      </c>
      <c r="Q63" s="0" t="n">
        <f aca="false">COUNTIF($L$52:$Q$60,Q53)</f>
        <v>2</v>
      </c>
    </row>
    <row r="64" customFormat="false" ht="13.8" hidden="false" customHeight="false" outlineLevel="0" collapsed="false">
      <c r="A64" s="5" t="s">
        <v>62</v>
      </c>
      <c r="B64" s="0" t="s">
        <v>59</v>
      </c>
      <c r="H64" s="0" t="s">
        <v>44</v>
      </c>
      <c r="L64" s="0" t="n">
        <f aca="false">COUNTIF($L$52:$Q$60,L54)</f>
        <v>2</v>
      </c>
      <c r="M64" s="0" t="n">
        <f aca="false">COUNTIF($L$52:$Q$60,M54)</f>
        <v>2</v>
      </c>
      <c r="N64" s="0" t="n">
        <f aca="false">COUNTIF($L$52:$Q$60,N54)</f>
        <v>2</v>
      </c>
      <c r="O64" s="0" t="n">
        <f aca="false">COUNTIF($L$52:$Q$60,O54)</f>
        <v>2</v>
      </c>
      <c r="P64" s="0" t="n">
        <f aca="false">COUNTIF($L$52:$Q$60,P54)</f>
        <v>2</v>
      </c>
      <c r="Q64" s="0" t="n">
        <f aca="false">COUNTIF($L$52:$Q$60,Q54)</f>
        <v>2</v>
      </c>
    </row>
    <row r="65" customFormat="false" ht="13.8" hidden="false" customHeight="false" outlineLevel="0" collapsed="false">
      <c r="A65" s="5" t="s">
        <v>64</v>
      </c>
      <c r="B65" s="0" t="s">
        <v>59</v>
      </c>
      <c r="H65" s="0" t="s">
        <v>33</v>
      </c>
      <c r="L65" s="0" t="n">
        <f aca="false">COUNTIF($L$52:$Q$60,L55)</f>
        <v>2</v>
      </c>
    </row>
    <row r="66" customFormat="false" ht="13.8" hidden="false" customHeight="false" outlineLevel="0" collapsed="false">
      <c r="A66" s="5" t="s">
        <v>60</v>
      </c>
      <c r="B66" s="0" t="s">
        <v>59</v>
      </c>
      <c r="H66" s="0" t="s">
        <v>26</v>
      </c>
    </row>
    <row r="67" customFormat="false" ht="13.8" hidden="false" customHeight="false" outlineLevel="0" collapsed="false">
      <c r="A67" s="5" t="s">
        <v>70</v>
      </c>
      <c r="H67" s="0" t="s">
        <v>31</v>
      </c>
    </row>
    <row r="68" customFormat="false" ht="13.8" hidden="false" customHeight="false" outlineLevel="0" collapsed="false">
      <c r="A68" s="5" t="s">
        <v>71</v>
      </c>
      <c r="H68" s="0" t="s">
        <v>15</v>
      </c>
    </row>
    <row r="69" customFormat="false" ht="13.8" hidden="false" customHeight="false" outlineLevel="0" collapsed="false">
      <c r="A69" s="5" t="s">
        <v>34</v>
      </c>
      <c r="B69" s="0" t="s">
        <v>59</v>
      </c>
      <c r="H69" s="0" t="s">
        <v>22</v>
      </c>
      <c r="L69" s="5"/>
    </row>
    <row r="70" customFormat="false" ht="13.8" hidden="false" customHeight="false" outlineLevel="0" collapsed="false">
      <c r="A70" s="5" t="s">
        <v>37</v>
      </c>
      <c r="B70" s="0" t="s">
        <v>59</v>
      </c>
      <c r="H70" s="0" t="s">
        <v>29</v>
      </c>
      <c r="L70" s="5"/>
    </row>
    <row r="71" customFormat="false" ht="15" hidden="false" customHeight="false" outlineLevel="0" collapsed="false">
      <c r="H71" s="0" t="s">
        <v>34</v>
      </c>
    </row>
    <row r="72" customFormat="false" ht="15" hidden="false" customHeight="false" outlineLevel="0" collapsed="false">
      <c r="A72" s="7" t="str">
        <f aca="false">_xlfn.CONCAT("c('"&amp;A51&amp;$A$27&amp;A52&amp;$A$27&amp;$A53&amp;$A$27&amp;A54&amp;$A$27&amp;A55&amp;$A$27&amp;A56&amp;$A$27&amp;A57&amp;$A$27&amp;A54&amp;$A$27&amp;A59&amp;$A$27&amp;A60&amp;$A$27&amp;A61&amp;$A$27&amp;A62&amp;$A$27&amp;A63&amp;$A$27&amp;A64&amp;$A$27&amp;A65&amp;$A$27&amp;A66&amp;$A$27&amp;A67&amp;$A$27&amp;A68&amp;$A$27&amp;A69&amp;$A$27&amp;A70&amp;"')")</f>
        <v>c('gml_id', 'object', 'object_typ', 'bronhouder', 'naam', 'bgt.functi', 'bgt.fysiek', 'bronhouder', 'plus.fun_1', 'plus.fun_2', 'plus.funct', 'plus.fys_2', 'plus.fysie', 'plus.sta_1', 'plus.sta_2', 'plus.statu', 'plus.typ_1', 'plus.type', 'relatieveh', 'status')</v>
      </c>
      <c r="H72" s="0" t="s">
        <v>37</v>
      </c>
    </row>
    <row r="73" customFormat="false" ht="15" hidden="false" customHeight="false" outlineLevel="0" collapsed="false">
      <c r="H73" s="0" t="s">
        <v>20</v>
      </c>
    </row>
    <row r="74" customFormat="false" ht="15" hidden="false" customHeight="false" outlineLevel="0" collapsed="false">
      <c r="H74" s="0" t="s">
        <v>25</v>
      </c>
    </row>
    <row r="75" customFormat="false" ht="15" hidden="false" customHeight="false" outlineLevel="0" collapsed="false">
      <c r="H75" s="0" t="s">
        <v>30</v>
      </c>
    </row>
    <row r="76" customFormat="false" ht="15" hidden="false" customHeight="false" outlineLevel="0" collapsed="false">
      <c r="H76" s="0" t="s">
        <v>42</v>
      </c>
    </row>
    <row r="77" customFormat="false" ht="15" hidden="false" customHeight="false" outlineLevel="0" collapsed="false">
      <c r="H77" s="0" t="s">
        <v>44</v>
      </c>
    </row>
    <row r="78" customFormat="false" ht="15" hidden="false" customHeight="false" outlineLevel="0" collapsed="false">
      <c r="H78" s="0" t="s">
        <v>15</v>
      </c>
    </row>
    <row r="79" customFormat="false" ht="15" hidden="false" customHeight="false" outlineLevel="0" collapsed="false">
      <c r="H79" s="0" t="s">
        <v>22</v>
      </c>
    </row>
    <row r="80" customFormat="false" ht="15" hidden="false" customHeight="false" outlineLevel="0" collapsed="false">
      <c r="H80" s="0" t="s">
        <v>29</v>
      </c>
    </row>
    <row r="81" customFormat="false" ht="15" hidden="false" customHeight="false" outlineLevel="0" collapsed="false">
      <c r="H81" s="0" t="s">
        <v>34</v>
      </c>
    </row>
    <row r="82" customFormat="false" ht="15" hidden="false" customHeight="false" outlineLevel="0" collapsed="false">
      <c r="H82" s="0" t="s">
        <v>37</v>
      </c>
    </row>
    <row r="83" customFormat="false" ht="15" hidden="false" customHeight="false" outlineLevel="0" collapsed="false">
      <c r="H83" s="0" t="s">
        <v>42</v>
      </c>
    </row>
    <row r="84" customFormat="false" ht="15" hidden="false" customHeight="false" outlineLevel="0" collapsed="false">
      <c r="H84" s="0" t="s">
        <v>44</v>
      </c>
    </row>
    <row r="85" customFormat="false" ht="15" hidden="false" customHeight="false" outlineLevel="0" collapsed="false">
      <c r="H85" s="0" t="s">
        <v>15</v>
      </c>
    </row>
    <row r="86" customFormat="false" ht="15" hidden="false" customHeight="false" outlineLevel="0" collapsed="false">
      <c r="H86" s="0" t="s">
        <v>22</v>
      </c>
    </row>
    <row r="87" customFormat="false" ht="15" hidden="false" customHeight="false" outlineLevel="0" collapsed="false">
      <c r="H87" s="0" t="s">
        <v>29</v>
      </c>
    </row>
    <row r="88" customFormat="false" ht="15" hidden="false" customHeight="false" outlineLevel="0" collapsed="false">
      <c r="H88" s="0" t="s">
        <v>34</v>
      </c>
    </row>
    <row r="89" customFormat="false" ht="15" hidden="false" customHeight="false" outlineLevel="0" collapsed="false">
      <c r="H89" s="0" t="s">
        <v>37</v>
      </c>
    </row>
    <row r="90" customFormat="false" ht="15" hidden="false" customHeight="false" outlineLevel="0" collapsed="false">
      <c r="H90" s="0" t="s">
        <v>42</v>
      </c>
    </row>
    <row r="91" customFormat="false" ht="15" hidden="false" customHeight="false" outlineLevel="0" collapsed="false">
      <c r="H91" s="0" t="s">
        <v>44</v>
      </c>
    </row>
    <row r="92" customFormat="false" ht="15" hidden="false" customHeight="false" outlineLevel="0" collapsed="false">
      <c r="H92" s="0" t="s">
        <v>15</v>
      </c>
    </row>
    <row r="93" customFormat="false" ht="15" hidden="false" customHeight="false" outlineLevel="0" collapsed="false">
      <c r="H93" s="0" t="s">
        <v>22</v>
      </c>
    </row>
    <row r="94" customFormat="false" ht="15" hidden="false" customHeight="false" outlineLevel="0" collapsed="false">
      <c r="H94" s="0" t="s">
        <v>17</v>
      </c>
    </row>
    <row r="95" customFormat="false" ht="15" hidden="false" customHeight="false" outlineLevel="0" collapsed="false">
      <c r="H95" s="0" t="s">
        <v>29</v>
      </c>
    </row>
    <row r="96" customFormat="false" ht="15" hidden="false" customHeight="false" outlineLevel="0" collapsed="false">
      <c r="H96" s="0" t="s">
        <v>24</v>
      </c>
    </row>
    <row r="97" customFormat="false" ht="15" hidden="false" customHeight="false" outlineLevel="0" collapsed="false">
      <c r="H97" s="0" t="s">
        <v>34</v>
      </c>
    </row>
    <row r="98" customFormat="false" ht="15" hidden="false" customHeight="false" outlineLevel="0" collapsed="false">
      <c r="H98" s="0" t="s">
        <v>37</v>
      </c>
    </row>
    <row r="99" customFormat="false" ht="15" hidden="false" customHeight="false" outlineLevel="0" collapsed="false">
      <c r="H99" s="0" t="s">
        <v>42</v>
      </c>
    </row>
    <row r="100" customFormat="false" ht="15" hidden="false" customHeight="false" outlineLevel="0" collapsed="false">
      <c r="H100" s="0" t="s">
        <v>28</v>
      </c>
    </row>
    <row r="101" customFormat="false" ht="15" hidden="false" customHeight="false" outlineLevel="0" collapsed="false">
      <c r="H101" s="0" t="s">
        <v>44</v>
      </c>
    </row>
    <row r="102" customFormat="false" ht="15" hidden="false" customHeight="false" outlineLevel="0" collapsed="false">
      <c r="H102" s="0" t="s">
        <v>33</v>
      </c>
    </row>
    <row r="103" customFormat="false" ht="15" hidden="false" customHeight="false" outlineLevel="0" collapsed="false">
      <c r="H103" s="0" t="s">
        <v>15</v>
      </c>
    </row>
    <row r="104" customFormat="false" ht="15" hidden="false" customHeight="false" outlineLevel="0" collapsed="false">
      <c r="H104" s="0" t="s">
        <v>22</v>
      </c>
    </row>
    <row r="105" customFormat="false" ht="15" hidden="false" customHeight="false" outlineLevel="0" collapsed="false">
      <c r="H105" s="0" t="s">
        <v>29</v>
      </c>
    </row>
    <row r="106" customFormat="false" ht="15" hidden="false" customHeight="false" outlineLevel="0" collapsed="false">
      <c r="H106" s="0" t="s">
        <v>34</v>
      </c>
    </row>
    <row r="107" customFormat="false" ht="15" hidden="false" customHeight="false" outlineLevel="0" collapsed="false">
      <c r="H107" s="0" t="s">
        <v>37</v>
      </c>
    </row>
    <row r="108" customFormat="false" ht="15" hidden="false" customHeight="false" outlineLevel="0" collapsed="false">
      <c r="H108" s="0" t="s">
        <v>30</v>
      </c>
    </row>
    <row r="109" customFormat="false" ht="15" hidden="false" customHeight="false" outlineLevel="0" collapsed="false">
      <c r="H109" s="0" t="s">
        <v>42</v>
      </c>
    </row>
    <row r="110" customFormat="false" ht="15" hidden="false" customHeight="false" outlineLevel="0" collapsed="false">
      <c r="H110" s="0" t="s">
        <v>44</v>
      </c>
    </row>
    <row r="114" customFormat="false" ht="15" hidden="false" customHeight="false" outlineLevel="0" collapsed="false">
      <c r="H114" s="0" t="n">
        <f aca="false">COUNTIF(H26:H110,"gml_id")=9</f>
        <v>1</v>
      </c>
    </row>
  </sheetData>
  <mergeCells count="9">
    <mergeCell ref="A1:D1"/>
    <mergeCell ref="E1:H1"/>
    <mergeCell ref="I1:L1"/>
    <mergeCell ref="M1:P1"/>
    <mergeCell ref="Q1:T1"/>
    <mergeCell ref="U1:X1"/>
    <mergeCell ref="Y1:AB1"/>
    <mergeCell ref="AC1:AF1"/>
    <mergeCell ref="AG1:A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1" sqref="Y74:AB76 G16"/>
    </sheetView>
  </sheetViews>
  <sheetFormatPr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21.86"/>
    <col collapsed="false" customWidth="true" hidden="false" outlineLevel="0" max="3" min="3" style="0" width="19.14"/>
    <col collapsed="false" customWidth="true" hidden="false" outlineLevel="0" max="4" min="4" style="0" width="20.42"/>
    <col collapsed="false" customWidth="true" hidden="false" outlineLevel="0" max="5" min="5" style="0" width="15.71"/>
    <col collapsed="false" customWidth="true" hidden="false" outlineLevel="0" max="6" min="6" style="0" width="5.43"/>
    <col collapsed="false" customWidth="true" hidden="false" outlineLevel="0" max="7" min="7" style="0" width="16.14"/>
    <col collapsed="false" customWidth="true" hidden="false" outlineLevel="0" max="8" min="8" style="0" width="8.86"/>
    <col collapsed="false" customWidth="true" hidden="false" outlineLevel="0" max="9" min="9" style="0" width="17.71"/>
    <col collapsed="false" customWidth="true" hidden="false" outlineLevel="0" max="1025" min="10" style="0" width="8.71"/>
  </cols>
  <sheetData>
    <row r="1" customFormat="false" ht="15" hidden="false" customHeight="false" outlineLevel="0" collapsed="false">
      <c r="A1" s="1" t="str">
        <f aca="false">bgt_objects!$A2</f>
        <v>begroeidterreindeel</v>
      </c>
      <c r="B1" s="1" t="str">
        <f aca="false">bgt_objects!$A3</f>
        <v>onbegroeidterreindeel</v>
      </c>
      <c r="C1" s="1" t="str">
        <f aca="false">bgt_objects!$A4</f>
        <v>waterdeel</v>
      </c>
      <c r="D1" s="1" t="str">
        <f aca="false">bgt_objects!$A5</f>
        <v>wegdeel</v>
      </c>
      <c r="E1" s="1" t="str">
        <f aca="false">bgt_objects!$A6</f>
        <v>scheiding</v>
      </c>
      <c r="F1" s="1" t="str">
        <f aca="false">bgt_objects!$A7</f>
        <v>pand</v>
      </c>
      <c r="G1" s="1" t="str">
        <f aca="false">bgt_objects!$A8</f>
        <v>overigbouwwerk</v>
      </c>
      <c r="H1" s="1" t="str">
        <f aca="false">bgt_objects!$A9</f>
        <v>spoor</v>
      </c>
      <c r="I1" s="1" t="str">
        <f aca="false">bgt_objects!$A10</f>
        <v>functioneelgebied</v>
      </c>
    </row>
    <row r="2" customFormat="false" ht="15" hidden="false" customHeight="false" outlineLevel="0" collapsed="false">
      <c r="A2" s="0" t="s">
        <v>74</v>
      </c>
      <c r="B2" s="0" t="s">
        <v>75</v>
      </c>
      <c r="C2" s="0" t="s">
        <v>76</v>
      </c>
      <c r="D2" s="0" t="s">
        <v>77</v>
      </c>
      <c r="E2" s="0" t="s">
        <v>78</v>
      </c>
      <c r="G2" s="0" t="s">
        <v>79</v>
      </c>
      <c r="H2" s="0" t="s">
        <v>80</v>
      </c>
      <c r="I2" s="0" t="s">
        <v>81</v>
      </c>
    </row>
    <row r="3" customFormat="false" ht="15" hidden="false" customHeight="false" outlineLevel="0" collapsed="false">
      <c r="A3" s="0" t="s">
        <v>82</v>
      </c>
      <c r="B3" s="0" t="s">
        <v>83</v>
      </c>
      <c r="C3" s="0" t="s">
        <v>84</v>
      </c>
      <c r="D3" s="0" t="s">
        <v>85</v>
      </c>
      <c r="E3" s="0" t="s">
        <v>86</v>
      </c>
      <c r="G3" s="0" t="s">
        <v>87</v>
      </c>
      <c r="H3" s="0" t="s">
        <v>88</v>
      </c>
    </row>
    <row r="4" customFormat="false" ht="15" hidden="false" customHeight="false" outlineLevel="0" collapsed="false">
      <c r="A4" s="0" t="s">
        <v>89</v>
      </c>
      <c r="B4" s="0" t="s">
        <v>90</v>
      </c>
      <c r="C4" s="0" t="s">
        <v>91</v>
      </c>
      <c r="D4" s="0" t="s">
        <v>92</v>
      </c>
      <c r="E4" s="0" t="s">
        <v>93</v>
      </c>
      <c r="G4" s="0" t="s">
        <v>94</v>
      </c>
      <c r="H4" s="0" t="s">
        <v>95</v>
      </c>
    </row>
    <row r="5" customFormat="false" ht="15" hidden="false" customHeight="false" outlineLevel="0" collapsed="false">
      <c r="A5" s="0" t="s">
        <v>96</v>
      </c>
      <c r="B5" s="0" t="s">
        <v>97</v>
      </c>
      <c r="C5" s="0" t="s">
        <v>98</v>
      </c>
      <c r="D5" s="0" t="s">
        <v>99</v>
      </c>
      <c r="E5" s="0" t="s">
        <v>100</v>
      </c>
      <c r="G5" s="0" t="s">
        <v>101</v>
      </c>
    </row>
    <row r="6" customFormat="false" ht="15" hidden="false" customHeight="false" outlineLevel="0" collapsed="false">
      <c r="A6" s="0" t="s">
        <v>102</v>
      </c>
      <c r="B6" s="0" t="s">
        <v>103</v>
      </c>
      <c r="D6" s="0" t="s">
        <v>104</v>
      </c>
      <c r="E6" s="0" t="s">
        <v>105</v>
      </c>
      <c r="G6" s="0" t="s">
        <v>106</v>
      </c>
    </row>
    <row r="7" customFormat="false" ht="15" hidden="false" customHeight="false" outlineLevel="0" collapsed="false">
      <c r="A7" s="0" t="s">
        <v>107</v>
      </c>
      <c r="B7" s="0" t="s">
        <v>108</v>
      </c>
      <c r="D7" s="0" t="s">
        <v>109</v>
      </c>
      <c r="E7" s="0" t="s">
        <v>110</v>
      </c>
      <c r="G7" s="0" t="s">
        <v>111</v>
      </c>
    </row>
    <row r="8" customFormat="false" ht="15" hidden="false" customHeight="false" outlineLevel="0" collapsed="false">
      <c r="A8" s="0" t="s">
        <v>112</v>
      </c>
      <c r="D8" s="0" t="s">
        <v>113</v>
      </c>
      <c r="G8" s="0" t="s">
        <v>114</v>
      </c>
    </row>
    <row r="9" customFormat="false" ht="15" hidden="false" customHeight="false" outlineLevel="0" collapsed="false">
      <c r="A9" s="0" t="s">
        <v>115</v>
      </c>
      <c r="D9" s="0" t="s">
        <v>116</v>
      </c>
    </row>
    <row r="10" customFormat="false" ht="15" hidden="false" customHeight="false" outlineLevel="0" collapsed="false">
      <c r="A10" s="0" t="s">
        <v>117</v>
      </c>
      <c r="D10" s="0" t="s">
        <v>118</v>
      </c>
    </row>
    <row r="11" customFormat="false" ht="15" hidden="false" customHeight="false" outlineLevel="0" collapsed="false">
      <c r="A11" s="0" t="s">
        <v>119</v>
      </c>
      <c r="D11" s="0" t="s">
        <v>120</v>
      </c>
    </row>
    <row r="12" customFormat="false" ht="15" hidden="false" customHeight="false" outlineLevel="0" collapsed="false">
      <c r="A12" s="0" t="s">
        <v>121</v>
      </c>
      <c r="D12" s="0" t="s">
        <v>122</v>
      </c>
    </row>
    <row r="13" customFormat="false" ht="15" hidden="false" customHeight="false" outlineLevel="0" collapsed="false">
      <c r="A13" s="0" t="s">
        <v>123</v>
      </c>
      <c r="D13" s="0" t="s">
        <v>124</v>
      </c>
    </row>
    <row r="14" customFormat="false" ht="15" hidden="false" customHeight="false" outlineLevel="0" collapsed="false">
      <c r="A14" s="0" t="s">
        <v>125</v>
      </c>
      <c r="D14" s="0" t="s">
        <v>126</v>
      </c>
    </row>
    <row r="15" customFormat="false" ht="15" hidden="false" customHeight="false" outlineLevel="0" collapsed="false">
      <c r="A15" s="0" t="s">
        <v>127</v>
      </c>
      <c r="D15" s="0" t="s">
        <v>128</v>
      </c>
    </row>
    <row r="16" customFormat="false" ht="15" hidden="false" customHeight="false" outlineLevel="0" collapsed="false">
      <c r="A16" s="0" t="s">
        <v>129</v>
      </c>
      <c r="D16" s="0" t="s">
        <v>130</v>
      </c>
    </row>
    <row r="17" customFormat="false" ht="15" hidden="false" customHeight="false" outlineLevel="0" collapsed="false">
      <c r="A17" s="0" t="s">
        <v>131</v>
      </c>
      <c r="D17" s="0" t="s">
        <v>132</v>
      </c>
    </row>
    <row r="18" customFormat="false" ht="15" hidden="false" customHeight="false" outlineLevel="0" collapsed="false">
      <c r="D18" s="0" t="s">
        <v>83</v>
      </c>
    </row>
    <row r="19" customFormat="false" ht="15" hidden="false" customHeight="false" outlineLevel="0" collapsed="false">
      <c r="D19" s="0" t="s">
        <v>90</v>
      </c>
    </row>
    <row r="20" customFormat="false" ht="15" hidden="false" customHeight="false" outlineLevel="0" collapsed="false">
      <c r="D20" s="0" t="s">
        <v>97</v>
      </c>
    </row>
    <row r="21" customFormat="false" ht="15" hidden="false" customHeight="false" outlineLevel="0" collapsed="false">
      <c r="D21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2018-08-22T12:21:25Z</dcterms:created>
  <dc:creator>KNMI</dc:creator>
  <dc:description/>
  <dc:language>en-US</dc:language>
  <cp:lastModifiedBy/>
  <dcterms:modified xsi:type="dcterms:W3CDTF">2018-10-18T18:58:58Z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