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ed\MSc Robotics\23 - MSc Thesis\"/>
    </mc:Choice>
  </mc:AlternateContent>
  <xr:revisionPtr revIDLastSave="0" documentId="13_ncr:1_{71C60629-F830-4F7E-93B0-81765C0AC4AA}" xr6:coauthVersionLast="47" xr6:coauthVersionMax="47" xr10:uidLastSave="{00000000-0000-0000-0000-000000000000}"/>
  <bookViews>
    <workbookView xWindow="-118" yWindow="-118" windowWidth="25370" windowHeight="13667" xr2:uid="{EDD0F805-1439-4A7C-9990-B2F46795D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H15" i="1"/>
  <c r="G16" i="1"/>
  <c r="H16" i="1" s="1"/>
  <c r="G24" i="1"/>
  <c r="H24" i="1" s="1"/>
  <c r="H22" i="1"/>
  <c r="H23" i="1"/>
  <c r="H25" i="1"/>
  <c r="D40" i="1"/>
  <c r="D41" i="1"/>
  <c r="D39" i="1"/>
  <c r="H12" i="1"/>
  <c r="G21" i="1"/>
  <c r="H21" i="1" s="1"/>
  <c r="G20" i="1"/>
  <c r="H20" i="1" s="1"/>
  <c r="H13" i="1"/>
  <c r="H19" i="1"/>
  <c r="H17" i="1"/>
  <c r="H18" i="1"/>
  <c r="D35" i="1"/>
  <c r="D34" i="1"/>
  <c r="D6" i="1"/>
  <c r="D4" i="1"/>
  <c r="D5" i="1"/>
  <c r="D7" i="1"/>
  <c r="D8" i="1"/>
  <c r="D3" i="1"/>
  <c r="D36" i="1" l="1"/>
  <c r="D9" i="1"/>
</calcChain>
</file>

<file path=xl/sharedStrings.xml><?xml version="1.0" encoding="utf-8"?>
<sst xmlns="http://schemas.openxmlformats.org/spreadsheetml/2006/main" count="64" uniqueCount="55">
  <si>
    <t>Kugellager express</t>
  </si>
  <si>
    <t>Item</t>
  </si>
  <si>
    <t>price</t>
  </si>
  <si>
    <t>amount</t>
  </si>
  <si>
    <t>total</t>
  </si>
  <si>
    <t>link</t>
  </si>
  <si>
    <t>https://www.kugellager-express.de/deep-groove-ball-bearing-6710-61710-2rs-50x62x6-mm</t>
  </si>
  <si>
    <t>6710 (50x62x6)</t>
  </si>
  <si>
    <t>6803 (17x26x5)</t>
  </si>
  <si>
    <t>https://www.kugellager-express.de/deep-groove-ball-bearing-6803-61803-2rs-17x26x5-mm</t>
  </si>
  <si>
    <t>6806 (30x42x7</t>
  </si>
  <si>
    <t>https://www.kugellager-express.de/deep-groove-ball-bearing-6806-61806-2rs-30x42x7-mm</t>
  </si>
  <si>
    <t>IR 12x15x22.5</t>
  </si>
  <si>
    <t>HK 1522</t>
  </si>
  <si>
    <t>HK 0509</t>
  </si>
  <si>
    <t>Fabory</t>
  </si>
  <si>
    <t>Notes</t>
  </si>
  <si>
    <t>AlcoMex Springs</t>
  </si>
  <si>
    <t>Golfring W61460</t>
  </si>
  <si>
    <t>https://webshop.alcomex.nl/golfring-w61460</t>
  </si>
  <si>
    <t>Schotelveer S22000</t>
  </si>
  <si>
    <t>https://webshop.alcomex.nl/schotelveer-8x3-2x0-3-s22000</t>
  </si>
  <si>
    <t>DIN7979 Parallel pin with internal thread 5x45 (part nr. 39090.050.045)</t>
  </si>
  <si>
    <t>Countersink M4x10</t>
  </si>
  <si>
    <t>Locknut M2.5</t>
  </si>
  <si>
    <t>Locknut M3</t>
  </si>
  <si>
    <t>Locknut M4</t>
  </si>
  <si>
    <t>per actuator</t>
  </si>
  <si>
    <t>DIN912 - M2.5x10</t>
  </si>
  <si>
    <t>TinyTronics</t>
  </si>
  <si>
    <t>https://www.tinytronics.nl/en/tools-and-mounting/installation-and-mounting-material/threaded-inserts/threaded-insert-m2.5-5.0mm-20-pieces</t>
  </si>
  <si>
    <t>Heat set inserts M2.5x5 (20pcs pack)</t>
  </si>
  <si>
    <t>https://www.tinytronics.nl/en/tools-and-mounting/installation-and-mounting-material/threaded-inserts/threaded-insert-m3-5.7mm-20-pieces</t>
  </si>
  <si>
    <t>Heat set inserts M3x5.7 (20pcs pack)</t>
  </si>
  <si>
    <t>Heat set inserts M4x5.8 (20pcs pack)</t>
  </si>
  <si>
    <t>https://www.tinytronics.nl/en/tools-and-mounting/installation-and-mounting-material/threaded-inserts/threaded-insert-m4-5.8mm-20-pieces</t>
  </si>
  <si>
    <t>Washer M3</t>
  </si>
  <si>
    <t>Washer M4</t>
  </si>
  <si>
    <t>Large Washer M3</t>
  </si>
  <si>
    <t>Large Washer M4</t>
  </si>
  <si>
    <t>Glue (metal to plastic)</t>
  </si>
  <si>
    <t>DIN912 - M3x6</t>
  </si>
  <si>
    <t>DIN912 - M2.5x35</t>
  </si>
  <si>
    <t>DIN912 - M3x12</t>
  </si>
  <si>
    <t>DIN912 - M3x8</t>
  </si>
  <si>
    <t>https://www.fabory.com/nl/cilindrische-pen-met-binnendraad%2c-gehard%2c-geslepen-din-7979-d-staal-60%c2%b12hrc-blank-5x45mm/p/39090050045</t>
  </si>
  <si>
    <t>https://www.kugellager-express.de/inner-ring-ir12x15x22-5-12x15x22-5-mm</t>
  </si>
  <si>
    <t>https://www.kugellager-express.de/drawn-cup-needle-roller-bearing-hk1522-open-hk1522-15x21x22-mm</t>
  </si>
  <si>
    <t>https://www.kugellager-express.de/drawn-cup-needle-roller-bearing-hk0509-open-hk0509-5x9x9-mm</t>
  </si>
  <si>
    <t>https://www.conrad.nl/nl/p/toolcraft-to-5358816-cilinderschroeven-m2-5-35-mm-sleuf-rvs-a2-1000-stuk-s-1786272.html</t>
  </si>
  <si>
    <t>https://www.rwproducts.nl/din-912-cilinderschroef-binnenzeskant-rvs-a4-m2-5x35</t>
  </si>
  <si>
    <t>https://www.fabory.com/nl/cilinderschroef-met-binnenzeskant-din-912-roestvaststaal-%28rvs%29-a4-70-m2%2C5x35/p/55050025035</t>
  </si>
  <si>
    <t>at ram stock</t>
  </si>
  <si>
    <t>DIN912 - M4x50</t>
  </si>
  <si>
    <t>minimum quantity of 50. Need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</si>
</sst>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shop.alcomex.nl/golfring-w61460" TargetMode="External"/><Relationship Id="rId13" Type="http://schemas.openxmlformats.org/officeDocument/2006/relationships/hyperlink" Target="https://www.conrad.nl/nl/p/toolcraft-to-5358816-cilinderschroeven-m2-5-35-mm-sleuf-rvs-a2-1000-stuk-s-1786272.html" TargetMode="External"/><Relationship Id="rId3" Type="http://schemas.openxmlformats.org/officeDocument/2006/relationships/hyperlink" Target="https://www.kugellager-express.de/deep-groove-ball-bearing-6806-61806-2rs-30x42x7-mm" TargetMode="External"/><Relationship Id="rId7" Type="http://schemas.openxmlformats.org/officeDocument/2006/relationships/hyperlink" Target="https://www.fabory.com/nl/cilindrische-pen-met-binnendraad%2c-gehard%2c-geslepen-din-7979-d-staal-60%c2%b12hrc-blank-5x45mm/p/39090050045" TargetMode="External"/><Relationship Id="rId12" Type="http://schemas.openxmlformats.org/officeDocument/2006/relationships/hyperlink" Target="https://www.tinytronics.nl/en/tools-and-mounting/installation-and-mounting-material/threaded-inserts/threaded-insert-m3-5.7mm-20-pieces" TargetMode="External"/><Relationship Id="rId2" Type="http://schemas.openxmlformats.org/officeDocument/2006/relationships/hyperlink" Target="https://www.kugellager-express.de/deep-groove-ball-bearing-6803-61803-2rs-17x26x5-mm" TargetMode="External"/><Relationship Id="rId1" Type="http://schemas.openxmlformats.org/officeDocument/2006/relationships/hyperlink" Target="https://www.kugellager-express.de/deep-groove-ball-bearing-6710-61710-2rs-50x62x6-mm" TargetMode="External"/><Relationship Id="rId6" Type="http://schemas.openxmlformats.org/officeDocument/2006/relationships/hyperlink" Target="https://www.kugellager-express.de/inner-ring-ir12x15x22-5-12x15x22-5-mm" TargetMode="External"/><Relationship Id="rId11" Type="http://schemas.openxmlformats.org/officeDocument/2006/relationships/hyperlink" Target="https://www.tinytronics.nl/en/tools-and-mounting/installation-and-mounting-material/threaded-inserts/threaded-insert-m4-5.8mm-20-pieces" TargetMode="External"/><Relationship Id="rId5" Type="http://schemas.openxmlformats.org/officeDocument/2006/relationships/hyperlink" Target="https://www.kugellager-express.de/drawn-cup-needle-roller-bearing-hk1522-open-hk1522-15x21x22-mm" TargetMode="External"/><Relationship Id="rId15" Type="http://schemas.openxmlformats.org/officeDocument/2006/relationships/hyperlink" Target="https://www.fabory.com/nl/cilinderschroef-met-binnenzeskant-din-912-roestvaststaal-%28rvs%29-a4-70-m2%2C5x35/p/55050025035" TargetMode="External"/><Relationship Id="rId10" Type="http://schemas.openxmlformats.org/officeDocument/2006/relationships/hyperlink" Target="https://www.tinytronics.nl/en/tools-and-mounting/installation-and-mounting-material/threaded-inserts/threaded-insert-m2.5-5.0mm-20-pieces" TargetMode="External"/><Relationship Id="rId4" Type="http://schemas.openxmlformats.org/officeDocument/2006/relationships/hyperlink" Target="https://www.kugellager-express.de/drawn-cup-needle-roller-bearing-hk0509-open-hk0509-5x9x9-mm" TargetMode="External"/><Relationship Id="rId9" Type="http://schemas.openxmlformats.org/officeDocument/2006/relationships/hyperlink" Target="https://webshop.alcomex.nl/schotelveer-8x3-2x0-3-s22000" TargetMode="External"/><Relationship Id="rId14" Type="http://schemas.openxmlformats.org/officeDocument/2006/relationships/hyperlink" Target="https://www.rwproducts.nl/din-912-cilinderschroef-binnenzeskant-rvs-a4-m2-5x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C344-F9BE-4926-8129-6D8D4D09D5A4}">
  <dimension ref="A1:L46"/>
  <sheetViews>
    <sheetView tabSelected="1" topLeftCell="A4" workbookViewId="0">
      <selection activeCell="K30" sqref="K30"/>
    </sheetView>
  </sheetViews>
  <sheetFormatPr defaultRowHeight="15.05" x14ac:dyDescent="0.3"/>
  <cols>
    <col min="1" max="1" width="41.5546875" customWidth="1"/>
    <col min="5" max="5" width="20.88671875" customWidth="1"/>
    <col min="7" max="7" width="11.5546875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16</v>
      </c>
    </row>
    <row r="3" spans="1:12" x14ac:dyDescent="0.3">
      <c r="A3" t="s">
        <v>7</v>
      </c>
      <c r="B3">
        <v>9.9499999999999993</v>
      </c>
      <c r="C3">
        <v>10</v>
      </c>
      <c r="D3">
        <f>B3*C3</f>
        <v>99.5</v>
      </c>
      <c r="E3" s="1" t="s">
        <v>6</v>
      </c>
    </row>
    <row r="4" spans="1:12" x14ac:dyDescent="0.3">
      <c r="A4" t="s">
        <v>8</v>
      </c>
      <c r="B4">
        <v>1.39</v>
      </c>
      <c r="C4">
        <v>5</v>
      </c>
      <c r="D4">
        <f t="shared" ref="D4:D8" si="0">B4*C4</f>
        <v>6.9499999999999993</v>
      </c>
      <c r="E4" s="1" t="s">
        <v>9</v>
      </c>
    </row>
    <row r="5" spans="1:12" x14ac:dyDescent="0.3">
      <c r="A5" t="s">
        <v>10</v>
      </c>
      <c r="B5">
        <v>2.89</v>
      </c>
      <c r="C5">
        <v>4</v>
      </c>
      <c r="D5">
        <f t="shared" si="0"/>
        <v>11.56</v>
      </c>
      <c r="E5" s="1" t="s">
        <v>11</v>
      </c>
    </row>
    <row r="6" spans="1:12" x14ac:dyDescent="0.3">
      <c r="A6" t="s">
        <v>14</v>
      </c>
      <c r="B6">
        <v>0.71</v>
      </c>
      <c r="C6">
        <v>100</v>
      </c>
      <c r="D6">
        <f t="shared" si="0"/>
        <v>71</v>
      </c>
      <c r="E6" s="1" t="s">
        <v>48</v>
      </c>
    </row>
    <row r="7" spans="1:12" x14ac:dyDescent="0.3">
      <c r="A7" t="s">
        <v>13</v>
      </c>
      <c r="B7">
        <v>2.84</v>
      </c>
      <c r="C7">
        <v>4</v>
      </c>
      <c r="D7">
        <f t="shared" si="0"/>
        <v>11.36</v>
      </c>
      <c r="E7" s="1" t="s">
        <v>47</v>
      </c>
    </row>
    <row r="8" spans="1:12" x14ac:dyDescent="0.3">
      <c r="A8" t="s">
        <v>12</v>
      </c>
      <c r="B8">
        <v>3.28</v>
      </c>
      <c r="C8">
        <v>4</v>
      </c>
      <c r="D8">
        <f t="shared" si="0"/>
        <v>13.12</v>
      </c>
      <c r="E8" s="1" t="s">
        <v>46</v>
      </c>
    </row>
    <row r="9" spans="1:12" x14ac:dyDescent="0.3">
      <c r="A9" s="2" t="s">
        <v>4</v>
      </c>
      <c r="D9">
        <f>SUM(D3:D8)</f>
        <v>213.49</v>
      </c>
    </row>
    <row r="11" spans="1:12" x14ac:dyDescent="0.3">
      <c r="G11" t="s">
        <v>27</v>
      </c>
      <c r="H11" t="s">
        <v>4</v>
      </c>
    </row>
    <row r="12" spans="1:12" x14ac:dyDescent="0.3">
      <c r="A12" t="s">
        <v>28</v>
      </c>
      <c r="E12" t="s">
        <v>52</v>
      </c>
      <c r="G12">
        <v>4</v>
      </c>
      <c r="H12">
        <f>G12*4</f>
        <v>16</v>
      </c>
    </row>
    <row r="13" spans="1:12" x14ac:dyDescent="0.3">
      <c r="A13" t="s">
        <v>42</v>
      </c>
      <c r="G13">
        <v>7</v>
      </c>
      <c r="H13">
        <f>G13*2</f>
        <v>14</v>
      </c>
      <c r="J13" s="1" t="s">
        <v>49</v>
      </c>
      <c r="K13" s="1" t="s">
        <v>50</v>
      </c>
      <c r="L13" s="1" t="s">
        <v>51</v>
      </c>
    </row>
    <row r="14" spans="1:12" x14ac:dyDescent="0.3">
      <c r="A14" t="s">
        <v>41</v>
      </c>
      <c r="E14" t="s">
        <v>52</v>
      </c>
      <c r="G14">
        <f>6+4</f>
        <v>10</v>
      </c>
      <c r="H14">
        <f t="shared" ref="H14:H18" si="1">G14*4</f>
        <v>40</v>
      </c>
    </row>
    <row r="15" spans="1:12" x14ac:dyDescent="0.3">
      <c r="A15" t="s">
        <v>44</v>
      </c>
      <c r="E15" t="s">
        <v>52</v>
      </c>
      <c r="G15">
        <v>8</v>
      </c>
      <c r="H15">
        <f t="shared" si="1"/>
        <v>32</v>
      </c>
    </row>
    <row r="16" spans="1:12" x14ac:dyDescent="0.3">
      <c r="A16" t="s">
        <v>43</v>
      </c>
      <c r="E16" t="s">
        <v>52</v>
      </c>
      <c r="G16">
        <f>7</f>
        <v>7</v>
      </c>
      <c r="H16">
        <f>G16*4</f>
        <v>28</v>
      </c>
    </row>
    <row r="17" spans="1:8" x14ac:dyDescent="0.3">
      <c r="A17" t="s">
        <v>53</v>
      </c>
      <c r="G17">
        <v>8</v>
      </c>
      <c r="H17">
        <f t="shared" si="1"/>
        <v>32</v>
      </c>
    </row>
    <row r="18" spans="1:8" x14ac:dyDescent="0.3">
      <c r="A18" t="s">
        <v>23</v>
      </c>
      <c r="G18">
        <v>10</v>
      </c>
      <c r="H18">
        <f t="shared" si="1"/>
        <v>40</v>
      </c>
    </row>
    <row r="19" spans="1:8" x14ac:dyDescent="0.3">
      <c r="A19" t="s">
        <v>24</v>
      </c>
      <c r="E19" t="s">
        <v>52</v>
      </c>
      <c r="G19">
        <v>7</v>
      </c>
      <c r="H19">
        <f>G19*2</f>
        <v>14</v>
      </c>
    </row>
    <row r="20" spans="1:8" x14ac:dyDescent="0.3">
      <c r="A20" t="s">
        <v>25</v>
      </c>
      <c r="E20" t="s">
        <v>52</v>
      </c>
      <c r="G20">
        <f>6+6+2+12</f>
        <v>26</v>
      </c>
      <c r="H20">
        <f>G20*4</f>
        <v>104</v>
      </c>
    </row>
    <row r="21" spans="1:8" x14ac:dyDescent="0.3">
      <c r="A21" t="s">
        <v>26</v>
      </c>
      <c r="G21">
        <f>6+8</f>
        <v>14</v>
      </c>
      <c r="H21">
        <f>G21*4</f>
        <v>56</v>
      </c>
    </row>
    <row r="22" spans="1:8" x14ac:dyDescent="0.3">
      <c r="A22" t="s">
        <v>36</v>
      </c>
      <c r="E22" t="s">
        <v>52</v>
      </c>
      <c r="G22">
        <v>7</v>
      </c>
      <c r="H22">
        <f t="shared" ref="H22:H25" si="2">G22*4</f>
        <v>28</v>
      </c>
    </row>
    <row r="23" spans="1:8" x14ac:dyDescent="0.3">
      <c r="A23" t="s">
        <v>37</v>
      </c>
      <c r="H23">
        <f t="shared" si="2"/>
        <v>0</v>
      </c>
    </row>
    <row r="24" spans="1:8" x14ac:dyDescent="0.3">
      <c r="A24" t="s">
        <v>38</v>
      </c>
      <c r="G24">
        <f>3+8+7+6</f>
        <v>24</v>
      </c>
      <c r="H24">
        <f t="shared" si="2"/>
        <v>96</v>
      </c>
    </row>
    <row r="25" spans="1:8" x14ac:dyDescent="0.3">
      <c r="A25" t="s">
        <v>39</v>
      </c>
      <c r="H25">
        <f t="shared" si="2"/>
        <v>0</v>
      </c>
    </row>
    <row r="30" spans="1:8" x14ac:dyDescent="0.3">
      <c r="A30" t="s">
        <v>15</v>
      </c>
    </row>
    <row r="31" spans="1:8" x14ac:dyDescent="0.3">
      <c r="A31" t="s">
        <v>22</v>
      </c>
      <c r="C31">
        <v>50</v>
      </c>
      <c r="D31">
        <v>87</v>
      </c>
      <c r="E31" s="1" t="s">
        <v>45</v>
      </c>
      <c r="F31" t="s">
        <v>54</v>
      </c>
    </row>
    <row r="33" spans="1:5" x14ac:dyDescent="0.3">
      <c r="A33" t="s">
        <v>17</v>
      </c>
    </row>
    <row r="34" spans="1:5" x14ac:dyDescent="0.3">
      <c r="A34" t="s">
        <v>18</v>
      </c>
      <c r="B34">
        <v>3.15</v>
      </c>
      <c r="C34">
        <v>5</v>
      </c>
      <c r="D34">
        <f>B34*C34</f>
        <v>15.75</v>
      </c>
      <c r="E34" s="1" t="s">
        <v>19</v>
      </c>
    </row>
    <row r="35" spans="1:5" x14ac:dyDescent="0.3">
      <c r="A35" t="s">
        <v>20</v>
      </c>
      <c r="B35">
        <v>0.6</v>
      </c>
      <c r="C35">
        <v>50</v>
      </c>
      <c r="D35">
        <f>B35*C35</f>
        <v>30</v>
      </c>
      <c r="E35" s="1" t="s">
        <v>21</v>
      </c>
    </row>
    <row r="36" spans="1:5" x14ac:dyDescent="0.3">
      <c r="A36" s="2" t="s">
        <v>4</v>
      </c>
      <c r="D36">
        <f>SUM(D34:D35)</f>
        <v>45.75</v>
      </c>
    </row>
    <row r="38" spans="1:5" x14ac:dyDescent="0.3">
      <c r="A38" t="s">
        <v>29</v>
      </c>
    </row>
    <row r="39" spans="1:5" x14ac:dyDescent="0.3">
      <c r="A39" t="s">
        <v>31</v>
      </c>
      <c r="B39">
        <v>2.5</v>
      </c>
      <c r="C39">
        <v>1</v>
      </c>
      <c r="D39">
        <f>B39*C39</f>
        <v>2.5</v>
      </c>
      <c r="E39" s="1" t="s">
        <v>30</v>
      </c>
    </row>
    <row r="40" spans="1:5" x14ac:dyDescent="0.3">
      <c r="A40" t="s">
        <v>33</v>
      </c>
      <c r="B40">
        <v>2.75</v>
      </c>
      <c r="C40">
        <v>2</v>
      </c>
      <c r="D40">
        <f t="shared" ref="D40:D41" si="3">B40*C40</f>
        <v>5.5</v>
      </c>
      <c r="E40" s="1" t="s">
        <v>32</v>
      </c>
    </row>
    <row r="41" spans="1:5" x14ac:dyDescent="0.3">
      <c r="A41" t="s">
        <v>34</v>
      </c>
      <c r="B41">
        <v>3</v>
      </c>
      <c r="C41">
        <v>1</v>
      </c>
      <c r="D41">
        <f t="shared" si="3"/>
        <v>3</v>
      </c>
      <c r="E41" s="1" t="s">
        <v>35</v>
      </c>
    </row>
    <row r="46" spans="1:5" x14ac:dyDescent="0.3">
      <c r="A46" t="s">
        <v>40</v>
      </c>
    </row>
  </sheetData>
  <hyperlinks>
    <hyperlink ref="E3" r:id="rId1" xr:uid="{E5298A87-5605-4CE4-92DB-2C91445F3840}"/>
    <hyperlink ref="E4" r:id="rId2" xr:uid="{E7B9D2D1-3944-435C-BEB3-29C810317CAA}"/>
    <hyperlink ref="E5" r:id="rId3" xr:uid="{F9CC061F-1CCD-4D58-82EA-713469AFAFB6}"/>
    <hyperlink ref="E6" r:id="rId4" xr:uid="{B1AE36DB-88DC-4666-9228-144D4482D9CA}"/>
    <hyperlink ref="E7" r:id="rId5" xr:uid="{ACF39E71-1646-4508-831C-B62E723442D5}"/>
    <hyperlink ref="E8" r:id="rId6" xr:uid="{64857B7C-705B-419A-AB16-843011DEBAAC}"/>
    <hyperlink ref="E31" r:id="rId7" xr:uid="{AE728B17-3D6E-40BD-9430-7837CDA37EDF}"/>
    <hyperlink ref="E34" r:id="rId8" xr:uid="{A532723D-77D8-407A-838A-2A7EEB7B0B0D}"/>
    <hyperlink ref="E35" r:id="rId9" xr:uid="{58A4724F-462D-430B-A7E8-6C2191FD6F22}"/>
    <hyperlink ref="E39" r:id="rId10" xr:uid="{E52EB481-BD4E-45DC-B76E-A5241421B3AA}"/>
    <hyperlink ref="E41" r:id="rId11" xr:uid="{B7500012-0250-4618-ABF9-04CD8243F190}"/>
    <hyperlink ref="E40" r:id="rId12" xr:uid="{32560C95-7F75-47BF-8A8D-7FD97E93602B}"/>
    <hyperlink ref="J13" r:id="rId13" xr:uid="{8115A10E-7C04-4A7B-A700-E07C09AFF88D}"/>
    <hyperlink ref="K13" r:id="rId14" xr:uid="{B2DE6A7D-EF0B-4405-A767-5AE8EC148212}"/>
    <hyperlink ref="L13" r:id="rId15" xr:uid="{FF7D5A7C-7E5C-4CED-A043-B07226735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Jelmer Volbeda</dc:creator>
  <cp:lastModifiedBy>Jelmer Volbeda</cp:lastModifiedBy>
  <dcterms:created xsi:type="dcterms:W3CDTF">2024-04-16T14:44:30Z</dcterms:created>
  <dcterms:modified xsi:type="dcterms:W3CDTF">2024-04-24T15:25:52Z</dcterms:modified>
</cp:coreProperties>
</file>