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AnalizDannyh\"/>
    </mc:Choice>
  </mc:AlternateContent>
  <bookViews>
    <workbookView xWindow="0" yWindow="0" windowWidth="17256" windowHeight="6660" activeTab="2"/>
  </bookViews>
  <sheets>
    <sheet name="Таблица1" sheetId="1" r:id="rId1"/>
    <sheet name="задания1" sheetId="2" r:id="rId2"/>
    <sheet name="Таблица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6" i="2" l="1"/>
  <c r="H15" i="2"/>
  <c r="H14" i="2"/>
  <c r="H13" i="2"/>
  <c r="H12" i="2"/>
  <c r="A21" i="2"/>
  <c r="G13" i="2"/>
  <c r="G14" i="2"/>
  <c r="G15" i="2"/>
  <c r="G16" i="2"/>
  <c r="G12" i="2"/>
  <c r="B4" i="2" l="1"/>
  <c r="B3" i="2"/>
  <c r="B2" i="2"/>
  <c r="B6" i="2" s="1"/>
  <c r="B7" i="2" s="1"/>
  <c r="B1" i="2"/>
  <c r="A12" i="2" s="1"/>
  <c r="B12" i="2" s="1"/>
  <c r="A13" i="2" l="1"/>
  <c r="B13" i="2" s="1"/>
  <c r="A14" i="2" s="1"/>
  <c r="B14" i="2" s="1"/>
  <c r="A15" i="2" s="1"/>
  <c r="B15" i="2" s="1"/>
  <c r="A16" i="2" s="1"/>
  <c r="B16" i="2" s="1"/>
  <c r="C12" i="2" a="1"/>
  <c r="C12" i="2" s="1"/>
  <c r="C15" i="2" l="1"/>
  <c r="C16" i="2"/>
  <c r="C13" i="2"/>
  <c r="C14" i="2"/>
  <c r="D14" i="2" l="1"/>
  <c r="D13" i="2"/>
  <c r="E13" i="2" s="1"/>
  <c r="C17" i="2"/>
  <c r="D12" i="2" s="1"/>
  <c r="E12" i="2" s="1"/>
  <c r="D15" i="2" l="1"/>
  <c r="E15" i="2" s="1"/>
  <c r="E14" i="2"/>
  <c r="D16" i="2"/>
  <c r="E16" i="2" s="1"/>
  <c r="D17" i="2" l="1"/>
</calcChain>
</file>

<file path=xl/sharedStrings.xml><?xml version="1.0" encoding="utf-8"?>
<sst xmlns="http://schemas.openxmlformats.org/spreadsheetml/2006/main" count="20" uniqueCount="20">
  <si>
    <t>2-вариант</t>
  </si>
  <si>
    <t>Мин</t>
  </si>
  <si>
    <t>Мах</t>
  </si>
  <si>
    <t>Ср.арф</t>
  </si>
  <si>
    <t>n</t>
  </si>
  <si>
    <t>Количество интервалов</t>
  </si>
  <si>
    <t>Размах вариации</t>
  </si>
  <si>
    <t>Длина интервала</t>
  </si>
  <si>
    <t>Интервалы</t>
  </si>
  <si>
    <t>ni</t>
  </si>
  <si>
    <t>сумм</t>
  </si>
  <si>
    <t>Вариоционный ряд</t>
  </si>
  <si>
    <t>wi</t>
  </si>
  <si>
    <t>wi/h</t>
  </si>
  <si>
    <t>X</t>
  </si>
  <si>
    <t>i</t>
  </si>
  <si>
    <t>Среднее выборочно</t>
  </si>
  <si>
    <t>середина интервала</t>
  </si>
  <si>
    <t>Комулятивная частота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</si>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</sst>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FF00"/>
        <bgColor rgb="FF000000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0" xfId="0" applyFill="1" applyBorder="1"/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/>
    </xf>
    <xf numFmtId="0" fontId="1" fillId="2" borderId="2" xfId="0" applyFont="1" applyFill="1" applyBorder="1"/>
    <xf numFmtId="0" fontId="1" fillId="2" borderId="1" xfId="0" applyFont="1" applyFill="1" applyBorder="1"/>
    <xf numFmtId="0" fontId="1" fillId="2" borderId="4" xfId="0" applyFont="1" applyFill="1" applyBorder="1"/>
    <xf numFmtId="0" fontId="1" fillId="0" borderId="5" xfId="0" applyFont="1" applyBorder="1"/>
    <xf numFmtId="0" fontId="1" fillId="3" borderId="6" xfId="0" applyFont="1" applyFill="1" applyBorder="1"/>
    <xf numFmtId="0" fontId="1" fillId="3" borderId="3" xfId="0" applyFont="1" applyFill="1" applyBorder="1"/>
    <xf numFmtId="0" fontId="1" fillId="0" borderId="7" xfId="0" applyFont="1" applyBorder="1"/>
    <xf numFmtId="0" fontId="1" fillId="3" borderId="8" xfId="0" applyFont="1" applyFill="1" applyBorder="1"/>
  </cellXfs>
  <cellStyles count="1">
    <cellStyle name="Обычный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rgb="FF000000"/>
          <bgColor rgb="FFFFFF00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rgb="FF000000"/>
          <bgColor rgb="FFFFFFFF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Полигон</a:t>
            </a:r>
            <a:r>
              <a:rPr lang="ru-RU" baseline="0"/>
              <a:t> распределения частот</a:t>
            </a:r>
          </a:p>
          <a:p>
            <a:pPr>
              <a:defRPr/>
            </a:pPr>
            <a:endParaRPr lang="ru-RU"/>
          </a:p>
        </c:rich>
      </c:tx>
      <c:layout>
        <c:manualLayout>
          <c:xMode val="edge"/>
          <c:yMode val="edge"/>
          <c:x val="0.24001377952755906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задания1!$B$12:$B$16</c:f>
              <c:numCache>
                <c:formatCode>General</c:formatCode>
                <c:ptCount val="5"/>
                <c:pt idx="0">
                  <c:v>35</c:v>
                </c:pt>
                <c:pt idx="1">
                  <c:v>40</c:v>
                </c:pt>
                <c:pt idx="2">
                  <c:v>45</c:v>
                </c:pt>
                <c:pt idx="3">
                  <c:v>50</c:v>
                </c:pt>
                <c:pt idx="4">
                  <c:v>55</c:v>
                </c:pt>
              </c:numCache>
            </c:numRef>
          </c:xVal>
          <c:yVal>
            <c:numRef>
              <c:f>задания1!$C$12:$C$16</c:f>
              <c:numCache>
                <c:formatCode>General</c:formatCode>
                <c:ptCount val="5"/>
                <c:pt idx="0">
                  <c:v>7</c:v>
                </c:pt>
                <c:pt idx="1">
                  <c:v>17</c:v>
                </c:pt>
                <c:pt idx="2">
                  <c:v>17</c:v>
                </c:pt>
                <c:pt idx="3">
                  <c:v>9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1BE-4384-956D-EEE9A1DD82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4088320"/>
        <c:axId val="894080416"/>
      </c:scatterChart>
      <c:valAx>
        <c:axId val="8940883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94080416"/>
        <c:crosses val="autoZero"/>
        <c:crossBetween val="midCat"/>
      </c:valAx>
      <c:valAx>
        <c:axId val="894080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94088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Гистограмма</a:t>
            </a:r>
            <a:r>
              <a:rPr lang="ru-RU" baseline="0"/>
              <a:t> распределения</a:t>
            </a:r>
          </a:p>
          <a:p>
            <a:pPr>
              <a:defRPr/>
            </a:pPr>
            <a:endParaRPr lang="ru-RU"/>
          </a:p>
        </c:rich>
      </c:tx>
      <c:layout>
        <c:manualLayout>
          <c:xMode val="edge"/>
          <c:yMode val="edge"/>
          <c:x val="0.25209011373578305"/>
          <c:y val="1.388888888888888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задания1!$B$12:$B$16</c:f>
              <c:numCache>
                <c:formatCode>General</c:formatCode>
                <c:ptCount val="5"/>
                <c:pt idx="0">
                  <c:v>35</c:v>
                </c:pt>
                <c:pt idx="1">
                  <c:v>40</c:v>
                </c:pt>
                <c:pt idx="2">
                  <c:v>45</c:v>
                </c:pt>
                <c:pt idx="3">
                  <c:v>50</c:v>
                </c:pt>
                <c:pt idx="4">
                  <c:v>55</c:v>
                </c:pt>
              </c:numCache>
            </c:numRef>
          </c:cat>
          <c:val>
            <c:numRef>
              <c:f>задания1!$C$12:$C$16</c:f>
              <c:numCache>
                <c:formatCode>General</c:formatCode>
                <c:ptCount val="5"/>
                <c:pt idx="0">
                  <c:v>7</c:v>
                </c:pt>
                <c:pt idx="1">
                  <c:v>17</c:v>
                </c:pt>
                <c:pt idx="2">
                  <c:v>17</c:v>
                </c:pt>
                <c:pt idx="3">
                  <c:v>9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2B4-4EEE-B495-8A6EF27300A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300"/>
        <c:overlap val="-16"/>
        <c:axId val="816848432"/>
        <c:axId val="816850928"/>
      </c:barChart>
      <c:catAx>
        <c:axId val="816848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16850928"/>
        <c:crosses val="autoZero"/>
        <c:auto val="1"/>
        <c:lblAlgn val="ctr"/>
        <c:lblOffset val="100"/>
        <c:noMultiLvlLbl val="0"/>
      </c:catAx>
      <c:valAx>
        <c:axId val="816850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168484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softEdge rad="0"/>
    </a:effectLst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Кумулята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задания1!$G$12:$G$16</c:f>
              <c:numCache>
                <c:formatCode>General</c:formatCode>
                <c:ptCount val="5"/>
                <c:pt idx="0">
                  <c:v>32.5</c:v>
                </c:pt>
                <c:pt idx="1">
                  <c:v>37.5</c:v>
                </c:pt>
                <c:pt idx="2">
                  <c:v>42.5</c:v>
                </c:pt>
                <c:pt idx="3">
                  <c:v>47.5</c:v>
                </c:pt>
                <c:pt idx="4">
                  <c:v>52.5</c:v>
                </c:pt>
              </c:numCache>
            </c:numRef>
          </c:cat>
          <c:val>
            <c:numRef>
              <c:f>задания1!$H$12:$H$16</c:f>
              <c:numCache>
                <c:formatCode>General</c:formatCode>
                <c:ptCount val="5"/>
                <c:pt idx="0">
                  <c:v>7</c:v>
                </c:pt>
                <c:pt idx="1">
                  <c:v>24</c:v>
                </c:pt>
                <c:pt idx="2">
                  <c:v>41</c:v>
                </c:pt>
                <c:pt idx="3">
                  <c:v>50</c:v>
                </c:pt>
                <c:pt idx="4">
                  <c:v>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04D-40AA-8AED-9E47258E79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2724815"/>
        <c:axId val="452731055"/>
      </c:lineChart>
      <c:catAx>
        <c:axId val="4527248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52731055"/>
        <c:crosses val="autoZero"/>
        <c:auto val="1"/>
        <c:lblAlgn val="ctr"/>
        <c:lblOffset val="100"/>
        <c:noMultiLvlLbl val="0"/>
      </c:catAx>
      <c:valAx>
        <c:axId val="452731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527248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533400</xdr:colOff>
      <xdr:row>3</xdr:row>
      <xdr:rowOff>114300</xdr:rowOff>
    </xdr:from>
    <xdr:to>
      <xdr:col>16</xdr:col>
      <xdr:colOff>228600</xdr:colOff>
      <xdr:row>18</xdr:row>
      <xdr:rowOff>114300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7</xdr:col>
      <xdr:colOff>571500</xdr:colOff>
      <xdr:row>21</xdr:row>
      <xdr:rowOff>114300</xdr:rowOff>
    </xdr:from>
    <xdr:to>
      <xdr:col>14</xdr:col>
      <xdr:colOff>342900</xdr:colOff>
      <xdr:row>36</xdr:row>
      <xdr:rowOff>71100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220980</xdr:colOff>
      <xdr:row>21</xdr:row>
      <xdr:rowOff>106680</xdr:rowOff>
    </xdr:from>
    <xdr:to>
      <xdr:col>6</xdr:col>
      <xdr:colOff>1059180</xdr:colOff>
      <xdr:row>34</xdr:row>
      <xdr:rowOff>30480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Таблица1" displayName="Таблица1" ref="A3:B53" totalsRowShown="0" headerRowDxfId="0" headerRowBorderDxfId="4" tableBorderDxfId="5" totalsRowBorderDxfId="3">
  <autoFilter ref="A3:B53"/>
  <tableColumns count="2">
    <tableColumn id="1" name="X" dataDxfId="2"/>
    <tableColumn id="2" name="Y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"/>
  <sheetViews>
    <sheetView topLeftCell="A26" workbookViewId="0">
      <selection activeCell="A6" sqref="A6"/>
    </sheetView>
  </sheetViews>
  <sheetFormatPr defaultRowHeight="14.4" x14ac:dyDescent="0.3"/>
  <cols>
    <col min="1" max="1" width="10.5546875" customWidth="1"/>
  </cols>
  <sheetData>
    <row r="1" spans="1:1" x14ac:dyDescent="0.3">
      <c r="A1" t="s">
        <v>0</v>
      </c>
    </row>
    <row r="2" spans="1:1" x14ac:dyDescent="0.3">
      <c r="A2" s="1">
        <v>30</v>
      </c>
    </row>
    <row r="3" spans="1:1" x14ac:dyDescent="0.3">
      <c r="A3" s="1">
        <v>46</v>
      </c>
    </row>
    <row r="4" spans="1:1" x14ac:dyDescent="0.3">
      <c r="A4" s="1">
        <v>42</v>
      </c>
    </row>
    <row r="5" spans="1:1" x14ac:dyDescent="0.3">
      <c r="A5" s="1">
        <v>36</v>
      </c>
    </row>
    <row r="6" spans="1:1" x14ac:dyDescent="0.3">
      <c r="A6" s="1">
        <v>34</v>
      </c>
    </row>
    <row r="7" spans="1:1" x14ac:dyDescent="0.3">
      <c r="A7" s="1">
        <v>43</v>
      </c>
    </row>
    <row r="8" spans="1:1" x14ac:dyDescent="0.3">
      <c r="A8" s="1">
        <v>50</v>
      </c>
    </row>
    <row r="9" spans="1:1" x14ac:dyDescent="0.3">
      <c r="A9" s="1">
        <v>36</v>
      </c>
    </row>
    <row r="10" spans="1:1" x14ac:dyDescent="0.3">
      <c r="A10" s="1">
        <v>48</v>
      </c>
    </row>
    <row r="11" spans="1:1" x14ac:dyDescent="0.3">
      <c r="A11" s="1">
        <v>48</v>
      </c>
    </row>
    <row r="12" spans="1:1" x14ac:dyDescent="0.3">
      <c r="A12" s="1">
        <v>40</v>
      </c>
    </row>
    <row r="13" spans="1:1" x14ac:dyDescent="0.3">
      <c r="A13" s="1">
        <v>40</v>
      </c>
    </row>
    <row r="14" spans="1:1" x14ac:dyDescent="0.3">
      <c r="A14" s="1">
        <v>39</v>
      </c>
    </row>
    <row r="15" spans="1:1" x14ac:dyDescent="0.3">
      <c r="A15" s="1">
        <v>44</v>
      </c>
    </row>
    <row r="16" spans="1:1" x14ac:dyDescent="0.3">
      <c r="A16" s="1">
        <v>37</v>
      </c>
    </row>
    <row r="17" spans="1:1" x14ac:dyDescent="0.3">
      <c r="A17" s="1">
        <v>33</v>
      </c>
    </row>
    <row r="18" spans="1:1" x14ac:dyDescent="0.3">
      <c r="A18" s="1">
        <v>34</v>
      </c>
    </row>
    <row r="19" spans="1:1" x14ac:dyDescent="0.3">
      <c r="A19" s="1">
        <v>44</v>
      </c>
    </row>
    <row r="20" spans="1:1" x14ac:dyDescent="0.3">
      <c r="A20" s="1">
        <v>48</v>
      </c>
    </row>
    <row r="21" spans="1:1" x14ac:dyDescent="0.3">
      <c r="A21" s="1">
        <v>44</v>
      </c>
    </row>
    <row r="22" spans="1:1" x14ac:dyDescent="0.3">
      <c r="A22" s="1">
        <v>36</v>
      </c>
    </row>
    <row r="23" spans="1:1" x14ac:dyDescent="0.3">
      <c r="A23" s="1">
        <v>38</v>
      </c>
    </row>
    <row r="24" spans="1:1" x14ac:dyDescent="0.3">
      <c r="A24" s="1">
        <v>44</v>
      </c>
    </row>
    <row r="25" spans="1:1" x14ac:dyDescent="0.3">
      <c r="A25" s="1">
        <v>39</v>
      </c>
    </row>
    <row r="26" spans="1:1" x14ac:dyDescent="0.3">
      <c r="A26" s="1">
        <v>35</v>
      </c>
    </row>
    <row r="27" spans="1:1" x14ac:dyDescent="0.3">
      <c r="A27" s="1">
        <v>39</v>
      </c>
    </row>
    <row r="28" spans="1:1" x14ac:dyDescent="0.3">
      <c r="A28" s="1">
        <v>47</v>
      </c>
    </row>
    <row r="29" spans="1:1" x14ac:dyDescent="0.3">
      <c r="A29" s="1">
        <v>43</v>
      </c>
    </row>
    <row r="30" spans="1:1" x14ac:dyDescent="0.3">
      <c r="A30" s="1">
        <v>42</v>
      </c>
    </row>
    <row r="31" spans="1:1" x14ac:dyDescent="0.3">
      <c r="A31" s="1">
        <v>48</v>
      </c>
    </row>
    <row r="32" spans="1:1" x14ac:dyDescent="0.3">
      <c r="A32" s="1">
        <v>44</v>
      </c>
    </row>
    <row r="33" spans="1:1" x14ac:dyDescent="0.3">
      <c r="A33" s="1">
        <v>40</v>
      </c>
    </row>
    <row r="34" spans="1:1" x14ac:dyDescent="0.3">
      <c r="A34" s="1">
        <v>40</v>
      </c>
    </row>
    <row r="35" spans="1:1" x14ac:dyDescent="0.3">
      <c r="A35" s="1">
        <v>42</v>
      </c>
    </row>
    <row r="36" spans="1:1" x14ac:dyDescent="0.3">
      <c r="A36" s="1">
        <v>41</v>
      </c>
    </row>
    <row r="37" spans="1:1" x14ac:dyDescent="0.3">
      <c r="A37" s="1">
        <v>35</v>
      </c>
    </row>
    <row r="38" spans="1:1" x14ac:dyDescent="0.3">
      <c r="A38" s="1">
        <v>34</v>
      </c>
    </row>
    <row r="39" spans="1:1" x14ac:dyDescent="0.3">
      <c r="A39" s="1">
        <v>39</v>
      </c>
    </row>
    <row r="40" spans="1:1" x14ac:dyDescent="0.3">
      <c r="A40" s="1">
        <v>46</v>
      </c>
    </row>
    <row r="41" spans="1:1" x14ac:dyDescent="0.3">
      <c r="A41" s="1">
        <v>46</v>
      </c>
    </row>
    <row r="42" spans="1:1" x14ac:dyDescent="0.3">
      <c r="A42" s="1">
        <v>40</v>
      </c>
    </row>
    <row r="43" spans="1:1" x14ac:dyDescent="0.3">
      <c r="A43" s="1">
        <v>37</v>
      </c>
    </row>
    <row r="44" spans="1:1" x14ac:dyDescent="0.3">
      <c r="A44" s="1">
        <v>41</v>
      </c>
    </row>
    <row r="45" spans="1:1" x14ac:dyDescent="0.3">
      <c r="A45" s="1">
        <v>42</v>
      </c>
    </row>
    <row r="46" spans="1:1" x14ac:dyDescent="0.3">
      <c r="A46" s="1">
        <v>37</v>
      </c>
    </row>
    <row r="47" spans="1:1" x14ac:dyDescent="0.3">
      <c r="A47" s="1">
        <v>37</v>
      </c>
    </row>
    <row r="48" spans="1:1" x14ac:dyDescent="0.3">
      <c r="A48" s="1">
        <v>43</v>
      </c>
    </row>
    <row r="49" spans="1:1" x14ac:dyDescent="0.3">
      <c r="A49" s="1">
        <v>45</v>
      </c>
    </row>
    <row r="50" spans="1:1" x14ac:dyDescent="0.3">
      <c r="A50" s="1">
        <v>43</v>
      </c>
    </row>
    <row r="51" spans="1:1" x14ac:dyDescent="0.3">
      <c r="A51" s="1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opLeftCell="I1" workbookViewId="0">
      <selection activeCell="P24" sqref="P24"/>
    </sheetView>
  </sheetViews>
  <sheetFormatPr defaultRowHeight="14.4" x14ac:dyDescent="0.3"/>
  <cols>
    <col min="1" max="1" width="22.77734375" customWidth="1"/>
    <col min="7" max="7" width="18" customWidth="1"/>
    <col min="8" max="8" width="16.6640625" customWidth="1"/>
  </cols>
  <sheetData>
    <row r="1" spans="1:8" x14ac:dyDescent="0.3">
      <c r="A1" s="1" t="s">
        <v>1</v>
      </c>
      <c r="B1" s="1">
        <f>MIN(Таблица1!A2:A51)</f>
        <v>30</v>
      </c>
    </row>
    <row r="2" spans="1:8" x14ac:dyDescent="0.3">
      <c r="A2" s="1" t="s">
        <v>2</v>
      </c>
      <c r="B2" s="1">
        <f>MAX(Таблица1!A2:A51)</f>
        <v>50</v>
      </c>
    </row>
    <row r="3" spans="1:8" x14ac:dyDescent="0.3">
      <c r="A3" s="1" t="s">
        <v>3</v>
      </c>
      <c r="B3" s="1">
        <f>AVERAGE(Таблица1!A2:A51)</f>
        <v>40.880000000000003</v>
      </c>
    </row>
    <row r="4" spans="1:8" x14ac:dyDescent="0.3">
      <c r="A4" s="2" t="s">
        <v>4</v>
      </c>
      <c r="B4" s="1">
        <f>COUNT(Таблица1!A2:A51)</f>
        <v>50</v>
      </c>
    </row>
    <row r="5" spans="1:8" x14ac:dyDescent="0.3">
      <c r="A5" s="2" t="s">
        <v>5</v>
      </c>
      <c r="B5" s="1">
        <v>4</v>
      </c>
    </row>
    <row r="6" spans="1:8" x14ac:dyDescent="0.3">
      <c r="A6" s="2" t="s">
        <v>6</v>
      </c>
      <c r="B6" s="1">
        <f>B2-B1</f>
        <v>20</v>
      </c>
    </row>
    <row r="7" spans="1:8" x14ac:dyDescent="0.3">
      <c r="A7" s="2" t="s">
        <v>7</v>
      </c>
      <c r="B7" s="1">
        <f>B6/B5</f>
        <v>5</v>
      </c>
    </row>
    <row r="8" spans="1:8" x14ac:dyDescent="0.3">
      <c r="A8" s="3"/>
      <c r="B8" s="4"/>
    </row>
    <row r="9" spans="1:8" x14ac:dyDescent="0.3">
      <c r="A9" s="3"/>
      <c r="B9" s="4"/>
    </row>
    <row r="10" spans="1:8" x14ac:dyDescent="0.3">
      <c r="A10" s="3" t="s">
        <v>11</v>
      </c>
    </row>
    <row r="11" spans="1:8" x14ac:dyDescent="0.3">
      <c r="A11" s="6" t="s">
        <v>8</v>
      </c>
      <c r="B11" s="6"/>
      <c r="C11" s="5" t="s">
        <v>9</v>
      </c>
      <c r="D11" s="5" t="s">
        <v>12</v>
      </c>
      <c r="E11" s="5" t="s">
        <v>13</v>
      </c>
      <c r="F11" s="8" t="s">
        <v>15</v>
      </c>
      <c r="G11" s="8" t="s">
        <v>17</v>
      </c>
      <c r="H11" s="8" t="s">
        <v>18</v>
      </c>
    </row>
    <row r="12" spans="1:8" x14ac:dyDescent="0.3">
      <c r="A12" s="1">
        <f>B1</f>
        <v>30</v>
      </c>
      <c r="B12" s="1">
        <f>A12+B7</f>
        <v>35</v>
      </c>
      <c r="C12" s="1">
        <f t="array" ref="C12:C16">FREQUENCY(Таблица1!A2:A51,B12:B16)</f>
        <v>7</v>
      </c>
      <c r="D12" s="1">
        <f>C12/C17</f>
        <v>0.14000000000000001</v>
      </c>
      <c r="E12" s="1">
        <f>D12/B7</f>
        <v>2.8000000000000004E-2</v>
      </c>
      <c r="F12" s="1">
        <v>1</v>
      </c>
      <c r="G12" s="1">
        <f>(A12+B12)/2</f>
        <v>32.5</v>
      </c>
      <c r="H12" s="1">
        <f>C12</f>
        <v>7</v>
      </c>
    </row>
    <row r="13" spans="1:8" x14ac:dyDescent="0.3">
      <c r="A13" s="1">
        <f>B12</f>
        <v>35</v>
      </c>
      <c r="B13" s="1">
        <f>A13+B7</f>
        <v>40</v>
      </c>
      <c r="C13" s="1">
        <v>17</v>
      </c>
      <c r="D13" s="1">
        <f>C13/C17</f>
        <v>0.34</v>
      </c>
      <c r="E13" s="1">
        <f>D13/B7</f>
        <v>6.8000000000000005E-2</v>
      </c>
      <c r="F13" s="1">
        <v>2</v>
      </c>
      <c r="G13" s="1">
        <f t="shared" ref="G13:G16" si="0">(A13+B13)/2</f>
        <v>37.5</v>
      </c>
      <c r="H13" s="1">
        <f>H12+C13</f>
        <v>24</v>
      </c>
    </row>
    <row r="14" spans="1:8" x14ac:dyDescent="0.3">
      <c r="A14" s="1">
        <f>B13</f>
        <v>40</v>
      </c>
      <c r="B14" s="1">
        <f>A14+B7</f>
        <v>45</v>
      </c>
      <c r="C14" s="1">
        <v>17</v>
      </c>
      <c r="D14" s="1">
        <f>C14/C17</f>
        <v>0.34</v>
      </c>
      <c r="E14" s="1">
        <f>D14/B7</f>
        <v>6.8000000000000005E-2</v>
      </c>
      <c r="F14" s="1">
        <v>3</v>
      </c>
      <c r="G14" s="1">
        <f t="shared" si="0"/>
        <v>42.5</v>
      </c>
      <c r="H14" s="1">
        <f>H13+C14</f>
        <v>41</v>
      </c>
    </row>
    <row r="15" spans="1:8" x14ac:dyDescent="0.3">
      <c r="A15" s="1">
        <f t="shared" ref="A15:A16" si="1">B14</f>
        <v>45</v>
      </c>
      <c r="B15" s="1">
        <f>A15+B7</f>
        <v>50</v>
      </c>
      <c r="C15" s="1">
        <v>9</v>
      </c>
      <c r="D15" s="1">
        <f>C15/C17</f>
        <v>0.18</v>
      </c>
      <c r="E15" s="1">
        <f>D15/B7</f>
        <v>3.5999999999999997E-2</v>
      </c>
      <c r="F15" s="1">
        <v>4</v>
      </c>
      <c r="G15" s="1">
        <f t="shared" si="0"/>
        <v>47.5</v>
      </c>
      <c r="H15" s="1">
        <f>H14+C15</f>
        <v>50</v>
      </c>
    </row>
    <row r="16" spans="1:8" x14ac:dyDescent="0.3">
      <c r="A16" s="1">
        <f t="shared" si="1"/>
        <v>50</v>
      </c>
      <c r="B16" s="1">
        <f>A16+B7</f>
        <v>55</v>
      </c>
      <c r="C16" s="1">
        <v>0</v>
      </c>
      <c r="D16" s="1">
        <f>C16/C17</f>
        <v>0</v>
      </c>
      <c r="E16" s="1">
        <f>D16/B7</f>
        <v>0</v>
      </c>
      <c r="F16" s="1">
        <v>5</v>
      </c>
      <c r="G16" s="1">
        <f t="shared" si="0"/>
        <v>52.5</v>
      </c>
      <c r="H16" s="1">
        <f>H15+C16</f>
        <v>50</v>
      </c>
    </row>
    <row r="17" spans="1:5" x14ac:dyDescent="0.3">
      <c r="A17" s="1"/>
      <c r="B17" s="5" t="s">
        <v>10</v>
      </c>
      <c r="C17" s="5">
        <f>SUM(C12:C16)</f>
        <v>50</v>
      </c>
      <c r="D17" s="1">
        <f>SUM(D12:D16)</f>
        <v>1</v>
      </c>
      <c r="E17" s="1"/>
    </row>
    <row r="20" spans="1:5" x14ac:dyDescent="0.3">
      <c r="A20" s="7" t="s">
        <v>16</v>
      </c>
    </row>
    <row r="21" spans="1:5" x14ac:dyDescent="0.3">
      <c r="A21" s="5">
        <f>(C12*G12+C13*G13+C14*G14+C15*G15+C16*G16)/C17</f>
        <v>40.299999999999997</v>
      </c>
    </row>
  </sheetData>
  <mergeCells count="1">
    <mergeCell ref="A11:B11"/>
  </mergeCells>
  <pageMargins left="0.7" right="0.7" top="0.75" bottom="0.75" header="0.3" footer="0.3"/>
  <ignoredErrors>
    <ignoredError sqref="B13" formula="1"/>
  </ignoredError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53"/>
  <sheetViews>
    <sheetView tabSelected="1" topLeftCell="A21" workbookViewId="0">
      <selection activeCell="F11" sqref="F11"/>
    </sheetView>
  </sheetViews>
  <sheetFormatPr defaultRowHeight="14.4" x14ac:dyDescent="0.3"/>
  <sheetData>
    <row r="3" spans="1:2" x14ac:dyDescent="0.3">
      <c r="A3" s="12" t="s">
        <v>14</v>
      </c>
      <c r="B3" s="15" t="s">
        <v>19</v>
      </c>
    </row>
    <row r="4" spans="1:2" x14ac:dyDescent="0.3">
      <c r="A4" s="9">
        <v>30</v>
      </c>
      <c r="B4" s="13">
        <v>284</v>
      </c>
    </row>
    <row r="5" spans="1:2" x14ac:dyDescent="0.3">
      <c r="A5" s="10">
        <v>46</v>
      </c>
      <c r="B5" s="14">
        <v>312</v>
      </c>
    </row>
    <row r="6" spans="1:2" x14ac:dyDescent="0.3">
      <c r="A6" s="10">
        <v>42</v>
      </c>
      <c r="B6" s="14">
        <v>280</v>
      </c>
    </row>
    <row r="7" spans="1:2" x14ac:dyDescent="0.3">
      <c r="A7" s="10">
        <v>36</v>
      </c>
      <c r="B7" s="14">
        <v>344</v>
      </c>
    </row>
    <row r="8" spans="1:2" x14ac:dyDescent="0.3">
      <c r="A8" s="10">
        <v>34</v>
      </c>
      <c r="B8" s="14">
        <v>245</v>
      </c>
    </row>
    <row r="9" spans="1:2" x14ac:dyDescent="0.3">
      <c r="A9" s="10">
        <v>43</v>
      </c>
      <c r="B9" s="14">
        <v>313</v>
      </c>
    </row>
    <row r="10" spans="1:2" x14ac:dyDescent="0.3">
      <c r="A10" s="10">
        <v>50</v>
      </c>
      <c r="B10" s="14">
        <v>105</v>
      </c>
    </row>
    <row r="11" spans="1:2" x14ac:dyDescent="0.3">
      <c r="A11" s="10">
        <v>36</v>
      </c>
      <c r="B11" s="14">
        <v>91</v>
      </c>
    </row>
    <row r="12" spans="1:2" x14ac:dyDescent="0.3">
      <c r="A12" s="10">
        <v>48</v>
      </c>
      <c r="B12" s="14">
        <v>103</v>
      </c>
    </row>
    <row r="13" spans="1:2" x14ac:dyDescent="0.3">
      <c r="A13" s="10">
        <v>48</v>
      </c>
      <c r="B13" s="14">
        <v>103</v>
      </c>
    </row>
    <row r="14" spans="1:2" x14ac:dyDescent="0.3">
      <c r="A14" s="10">
        <v>40</v>
      </c>
      <c r="B14" s="14">
        <v>95</v>
      </c>
    </row>
    <row r="15" spans="1:2" x14ac:dyDescent="0.3">
      <c r="A15" s="10">
        <v>40</v>
      </c>
      <c r="B15" s="14">
        <v>95</v>
      </c>
    </row>
    <row r="16" spans="1:2" x14ac:dyDescent="0.3">
      <c r="A16" s="10">
        <v>39</v>
      </c>
      <c r="B16" s="14">
        <v>94</v>
      </c>
    </row>
    <row r="17" spans="1:2" x14ac:dyDescent="0.3">
      <c r="A17" s="10">
        <v>44</v>
      </c>
      <c r="B17" s="14">
        <v>99</v>
      </c>
    </row>
    <row r="18" spans="1:2" x14ac:dyDescent="0.3">
      <c r="A18" s="10">
        <v>37</v>
      </c>
      <c r="B18" s="14">
        <v>92</v>
      </c>
    </row>
    <row r="19" spans="1:2" x14ac:dyDescent="0.3">
      <c r="A19" s="10">
        <v>33</v>
      </c>
      <c r="B19" s="14">
        <v>88</v>
      </c>
    </row>
    <row r="20" spans="1:2" x14ac:dyDescent="0.3">
      <c r="A20" s="10">
        <v>34</v>
      </c>
      <c r="B20" s="14">
        <v>89</v>
      </c>
    </row>
    <row r="21" spans="1:2" x14ac:dyDescent="0.3">
      <c r="A21" s="10">
        <v>44</v>
      </c>
      <c r="B21" s="14">
        <v>99</v>
      </c>
    </row>
    <row r="22" spans="1:2" x14ac:dyDescent="0.3">
      <c r="A22" s="10">
        <v>48</v>
      </c>
      <c r="B22" s="14">
        <v>103</v>
      </c>
    </row>
    <row r="23" spans="1:2" x14ac:dyDescent="0.3">
      <c r="A23" s="10">
        <v>44</v>
      </c>
      <c r="B23" s="14">
        <v>99</v>
      </c>
    </row>
    <row r="24" spans="1:2" x14ac:dyDescent="0.3">
      <c r="A24" s="10">
        <v>36</v>
      </c>
      <c r="B24" s="14">
        <v>91</v>
      </c>
    </row>
    <row r="25" spans="1:2" x14ac:dyDescent="0.3">
      <c r="A25" s="10">
        <v>38</v>
      </c>
      <c r="B25" s="14">
        <v>93</v>
      </c>
    </row>
    <row r="26" spans="1:2" x14ac:dyDescent="0.3">
      <c r="A26" s="10">
        <v>44</v>
      </c>
      <c r="B26" s="14">
        <v>99</v>
      </c>
    </row>
    <row r="27" spans="1:2" x14ac:dyDescent="0.3">
      <c r="A27" s="10">
        <v>39</v>
      </c>
      <c r="B27" s="14">
        <v>94</v>
      </c>
    </row>
    <row r="28" spans="1:2" x14ac:dyDescent="0.3">
      <c r="A28" s="10">
        <v>35</v>
      </c>
      <c r="B28" s="14">
        <v>90</v>
      </c>
    </row>
    <row r="29" spans="1:2" x14ac:dyDescent="0.3">
      <c r="A29" s="10">
        <v>39</v>
      </c>
      <c r="B29" s="14">
        <v>94</v>
      </c>
    </row>
    <row r="30" spans="1:2" x14ac:dyDescent="0.3">
      <c r="A30" s="10">
        <v>47</v>
      </c>
      <c r="B30" s="14">
        <v>102</v>
      </c>
    </row>
    <row r="31" spans="1:2" x14ac:dyDescent="0.3">
      <c r="A31" s="10">
        <v>43</v>
      </c>
      <c r="B31" s="14">
        <v>98</v>
      </c>
    </row>
    <row r="32" spans="1:2" x14ac:dyDescent="0.3">
      <c r="A32" s="10">
        <v>42</v>
      </c>
      <c r="B32" s="14">
        <v>97</v>
      </c>
    </row>
    <row r="33" spans="1:2" x14ac:dyDescent="0.3">
      <c r="A33" s="10">
        <v>48</v>
      </c>
      <c r="B33" s="14">
        <v>103</v>
      </c>
    </row>
    <row r="34" spans="1:2" x14ac:dyDescent="0.3">
      <c r="A34" s="10">
        <v>44</v>
      </c>
      <c r="B34" s="14">
        <v>99</v>
      </c>
    </row>
    <row r="35" spans="1:2" x14ac:dyDescent="0.3">
      <c r="A35" s="10">
        <v>40</v>
      </c>
      <c r="B35" s="14">
        <v>95</v>
      </c>
    </row>
    <row r="36" spans="1:2" x14ac:dyDescent="0.3">
      <c r="A36" s="10">
        <v>40</v>
      </c>
      <c r="B36" s="14">
        <v>95</v>
      </c>
    </row>
    <row r="37" spans="1:2" x14ac:dyDescent="0.3">
      <c r="A37" s="10">
        <v>42</v>
      </c>
      <c r="B37" s="14">
        <v>97</v>
      </c>
    </row>
    <row r="38" spans="1:2" x14ac:dyDescent="0.3">
      <c r="A38" s="10">
        <v>41</v>
      </c>
      <c r="B38" s="14">
        <v>96</v>
      </c>
    </row>
    <row r="39" spans="1:2" x14ac:dyDescent="0.3">
      <c r="A39" s="10">
        <v>35</v>
      </c>
      <c r="B39" s="14">
        <v>90</v>
      </c>
    </row>
    <row r="40" spans="1:2" x14ac:dyDescent="0.3">
      <c r="A40" s="10">
        <v>34</v>
      </c>
      <c r="B40" s="14">
        <v>89</v>
      </c>
    </row>
    <row r="41" spans="1:2" x14ac:dyDescent="0.3">
      <c r="A41" s="10">
        <v>39</v>
      </c>
      <c r="B41" s="14">
        <v>94</v>
      </c>
    </row>
    <row r="42" spans="1:2" x14ac:dyDescent="0.3">
      <c r="A42" s="10">
        <v>46</v>
      </c>
      <c r="B42" s="14">
        <v>101</v>
      </c>
    </row>
    <row r="43" spans="1:2" x14ac:dyDescent="0.3">
      <c r="A43" s="10">
        <v>46</v>
      </c>
      <c r="B43" s="14">
        <v>101</v>
      </c>
    </row>
    <row r="44" spans="1:2" x14ac:dyDescent="0.3">
      <c r="A44" s="10">
        <v>40</v>
      </c>
      <c r="B44" s="14">
        <v>332</v>
      </c>
    </row>
    <row r="45" spans="1:2" x14ac:dyDescent="0.3">
      <c r="A45" s="10">
        <v>37</v>
      </c>
      <c r="B45" s="14">
        <v>334</v>
      </c>
    </row>
    <row r="46" spans="1:2" x14ac:dyDescent="0.3">
      <c r="A46" s="10">
        <v>41</v>
      </c>
      <c r="B46" s="14">
        <v>373</v>
      </c>
    </row>
    <row r="47" spans="1:2" x14ac:dyDescent="0.3">
      <c r="A47" s="10">
        <v>42</v>
      </c>
      <c r="B47" s="14">
        <v>342</v>
      </c>
    </row>
    <row r="48" spans="1:2" x14ac:dyDescent="0.3">
      <c r="A48" s="10">
        <v>37</v>
      </c>
      <c r="B48" s="14">
        <v>303</v>
      </c>
    </row>
    <row r="49" spans="1:2" x14ac:dyDescent="0.3">
      <c r="A49" s="10">
        <v>37</v>
      </c>
      <c r="B49" s="14">
        <v>286</v>
      </c>
    </row>
    <row r="50" spans="1:2" x14ac:dyDescent="0.3">
      <c r="A50" s="10">
        <v>43</v>
      </c>
      <c r="B50" s="14">
        <v>316</v>
      </c>
    </row>
    <row r="51" spans="1:2" x14ac:dyDescent="0.3">
      <c r="A51" s="10">
        <v>45</v>
      </c>
      <c r="B51" s="14">
        <v>343</v>
      </c>
    </row>
    <row r="52" spans="1:2" x14ac:dyDescent="0.3">
      <c r="A52" s="10">
        <v>43</v>
      </c>
      <c r="B52" s="14">
        <v>286</v>
      </c>
    </row>
    <row r="53" spans="1:2" x14ac:dyDescent="0.3">
      <c r="A53" s="11">
        <v>45</v>
      </c>
      <c r="B53" s="16">
        <v>280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Таблица1</vt:lpstr>
      <vt:lpstr>задания1</vt:lpstr>
      <vt:lpstr>Таблица2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2022-03-13T00:33:42Z</dcterms:created>
  <dcterms:modified xsi:type="dcterms:W3CDTF">2022-03-14T18:31:37Z</dcterms:modified>
</cp:coreProperties>
</file>