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Main" sheetId="2" r:id="rId5"/>
    <sheet state="visible" name="Instructions" sheetId="3" r:id="rId6"/>
    <sheet state="visible" name="Maths and Formulas" sheetId="4" r:id="rId7"/>
    <sheet state="hidden" name="Validation" sheetId="5" r:id="rId8"/>
    <sheet state="hidden" name="Gold" sheetId="6" r:id="rId9"/>
    <sheet state="hidden" name="Green" sheetId="7" r:id="rId10"/>
    <sheet state="hidden" name="Blue" sheetId="8" r:id="rId11"/>
    <sheet state="hidden" name="Yellow" sheetId="9" r:id="rId12"/>
    <sheet state="hidden" name="Aptitudes" sheetId="10" r:id="rId13"/>
    <sheet state="hidden" name="Red" sheetId="11" r:id="rId14"/>
    <sheet state="hidden" name="Purple" sheetId="12" r:id="rId15"/>
    <sheet state="hidden" name="Inherited Unique Skill" sheetId="13" r:id="rId16"/>
    <sheet state="visible" name="changelog" sheetId="14" r:id="rId17"/>
  </sheets>
  <definedNames>
    <definedName name="Green">Green!$A$2:$A$75</definedName>
    <definedName hidden="1" localSheetId="5" name="_xlnm._FilterDatabase">Gold!$G$1:$G$1000</definedName>
    <definedName hidden="1" localSheetId="6" name="_xlnm._FilterDatabase">Green!$G$1:$G$1000</definedName>
    <definedName hidden="1" localSheetId="7" name="_xlnm._FilterDatabase">Blue!$G$1:$G$1000</definedName>
    <definedName hidden="1" localSheetId="8" name="_xlnm._FilterDatabase">Yellow!$G$1:$G$1000</definedName>
    <definedName hidden="1" localSheetId="10" name="_xlnm._FilterDatabase">Red!$G$1:$G$1000</definedName>
  </definedNames>
  <calcPr/>
</workbook>
</file>

<file path=xl/sharedStrings.xml><?xml version="1.0" encoding="utf-8"?>
<sst xmlns="http://schemas.openxmlformats.org/spreadsheetml/2006/main" count="1823" uniqueCount="684">
  <si>
    <t>UMAMUSUME RATING CALCULATOR</t>
  </si>
  <si>
    <r>
      <rPr>
        <b/>
        <sz val="14.0"/>
        <u/>
      </rPr>
      <t xml:space="preserve">INSTRUCTIONS
</t>
    </r>
    <r>
      <rPr>
        <b/>
        <u/>
      </rPr>
      <t xml:space="preserve">
1. Make a copy of this file (File -&gt; Make a Copy) PLEAaSE
Do not download this sheet and use it in Excel, the calc WILL break
2. Read the instructions page here Umamusume Rating Calculator Eng.
3. Head over to the Main sheet and input stats, aptitudes and skills in the blue colored boxes.
4. Enjoy your cal-cu-la-tor.
NOTE
</t>
    </r>
    <r>
      <rPr>
        <b val="0"/>
        <u/>
      </rPr>
      <t xml:space="preserve">You may check a skill's score by checking out the different hidden sheets (View &gt; Hidden Sheets)
Quick link for copies to access original: 
</t>
    </r>
    <r>
      <rPr>
        <b/>
        <u/>
      </rPr>
      <t>Umamusume Rating Calculator Eng.
There’s a Script in my calculator!!
Scriptless copy of Rating calculator</t>
    </r>
    <r>
      <rPr>
        <b val="0"/>
        <u/>
      </rPr>
      <t xml:space="preserve">
This sheet is more or less a translation of </t>
    </r>
    <r>
      <rPr>
        <b val="0"/>
        <color rgb="FF1155CC"/>
        <u/>
      </rPr>
      <t>ウマ娘 評価シミュレーター</t>
    </r>
    <r>
      <rPr>
        <b val="0"/>
        <u/>
      </rPr>
      <t>, the original Japanese rating calculator.</t>
    </r>
  </si>
  <si>
    <t>if any errors/discrepancies,
suggestions or you require help
please contact me on discord, x or Reddit
@zdkr_4ii or u/zDakraii</t>
  </si>
  <si>
    <r>
      <rPr>
        <b/>
      </rPr>
      <t>Data, Formulas and Idea</t>
    </r>
    <r>
      <rPr/>
      <t xml:space="preserve">: </t>
    </r>
    <r>
      <rPr>
        <color rgb="FF1155CC"/>
        <u/>
      </rPr>
      <t xml:space="preserve">Umsatei
</t>
    </r>
    <r>
      <rPr>
        <b/>
      </rPr>
      <t>Data:</t>
    </r>
    <r>
      <rPr/>
      <t xml:space="preserve"> </t>
    </r>
    <r>
      <rPr>
        <color rgb="FF1155CC"/>
        <u/>
      </rPr>
      <t>Umamusu Wiki</t>
    </r>
    <r>
      <rPr/>
      <t xml:space="preserve"> &amp; </t>
    </r>
    <r>
      <rPr>
        <color rgb="FF1155CC"/>
        <u/>
      </rPr>
      <t>GameWith</t>
    </r>
    <r>
      <rPr/>
      <t xml:space="preserve">
</t>
    </r>
    <r>
      <rPr>
        <b/>
      </rPr>
      <t>Media</t>
    </r>
    <r>
      <rPr/>
      <t xml:space="preserve">: Cygames, Inc.
</t>
    </r>
    <r>
      <rPr>
        <b/>
      </rPr>
      <t>Inspiration</t>
    </r>
    <r>
      <rPr/>
      <t xml:space="preserve">: </t>
    </r>
    <r>
      <rPr>
        <color rgb="FF1155CC"/>
        <u/>
      </rPr>
      <t>Maygi</t>
    </r>
    <r>
      <rPr/>
      <t xml:space="preserve">'s calculators
</t>
    </r>
    <r>
      <rPr>
        <sz val="7.0"/>
      </rPr>
      <t>I do not own any media used</t>
    </r>
  </si>
  <si>
    <t>Speed</t>
  </si>
  <si>
    <t>Stamina</t>
  </si>
  <si>
    <t>Power</t>
  </si>
  <si>
    <t>Guts</t>
  </si>
  <si>
    <t>Wit</t>
  </si>
  <si>
    <t>Yellow</t>
  </si>
  <si>
    <t>Late Surger Straightaways ○</t>
  </si>
  <si>
    <t>Stat points</t>
  </si>
  <si>
    <t>Gold</t>
  </si>
  <si>
    <t>No Stopping Me!</t>
  </si>
  <si>
    <t>Score</t>
  </si>
  <si>
    <t>Green</t>
  </si>
  <si>
    <t>Standard Distance ○</t>
  </si>
  <si>
    <t>Rising Dragon</t>
  </si>
  <si>
    <t>Turf</t>
  </si>
  <si>
    <t>S-A</t>
  </si>
  <si>
    <t>Dirt</t>
  </si>
  <si>
    <t>G</t>
  </si>
  <si>
    <t>Aptitude Templates</t>
  </si>
  <si>
    <t>Sprint</t>
  </si>
  <si>
    <t>Mile</t>
  </si>
  <si>
    <t>Medium</t>
  </si>
  <si>
    <t>Long</t>
  </si>
  <si>
    <t>Kawakami Princess</t>
  </si>
  <si>
    <t>D-E-F</t>
  </si>
  <si>
    <t>B-C</t>
  </si>
  <si>
    <t>Front</t>
  </si>
  <si>
    <t>Pace</t>
  </si>
  <si>
    <t>Late</t>
  </si>
  <si>
    <t>End</t>
  </si>
  <si>
    <t>Unique Skill Lvl</t>
  </si>
  <si>
    <t>Uma Star Lvl</t>
  </si>
  <si>
    <t>3★</t>
  </si>
  <si>
    <t>Total Score</t>
  </si>
  <si>
    <t>Next Rank</t>
  </si>
  <si>
    <t>Sheet version:</t>
  </si>
  <si>
    <t>Latest version:</t>
  </si>
  <si>
    <t>Original Sheet:</t>
  </si>
  <si>
    <t>Umamusume Rating Calculator Eng.</t>
  </si>
  <si>
    <t>Reset all</t>
  </si>
  <si>
    <t>Multipliers &lt;=1200</t>
  </si>
  <si>
    <t>[.5, .8, 1, 1.3, 1.6, 1.8, 2.1, 2.4, 2.6, 2.8, 2.9, 3, 3.1, 3.3, 3.4, 3.5, 3.9, 4.1, 4.2, 4.3, 5.2, 5.5, 6.6, 6.8, 6.9]</t>
  </si>
  <si>
    <t>https://pastebin.com/qSfsjwGC</t>
  </si>
  <si>
    <t>Multipliers &gt;=1200</t>
  </si>
  <si>
    <t>[7.888, 8, 8.1, 8.3, 8.4, 8.5, 8.6, 8.8, 8.9, 9, 9.2, 9.3, 9.4, 9.6, 9.7, 9.8, 10, 10.1, 10.2, 10.3, 10.5, 10.6, 10.7, 10.9, 11, 11.1, 11.3, 11.4, 11.5, 11.7, 11.8, 11.9, 12.1, 12.2, 12.3, 12.4, 12.6, 12.7, 12.8, 13, 13.1, 13.2, 13.4, 13.5, 13.6, 13.8, 13.9, 14, 14.1, 14.3, 14.4, 14.5, 14.7, 14.8, 14.9, 15.1, 15.2, 15.3, 15.5, 15.6, 15.7, 15.9, 16, 16.1, 16.2, 16.4, 16.5, 16.6, 16.8, 16.9, 17, 17.2, 17.3, 17.4, 17.6, 17.7, 17.8, 17.9, 18.1, 18.2, 18.3]</t>
  </si>
  <si>
    <t>Ignited Spirit SPD</t>
  </si>
  <si>
    <t>Ignited Spirit PWR</t>
  </si>
  <si>
    <t>Ignited Spirit GUT</t>
  </si>
  <si>
    <t>Ignited Spirit WIT</t>
  </si>
  <si>
    <t>Corner Adept ○</t>
  </si>
  <si>
    <t>Straightaway Adept</t>
  </si>
  <si>
    <t>Ramp Up</t>
  </si>
  <si>
    <t>Homestretch Haste</t>
  </si>
  <si>
    <t>Fast-Paced</t>
  </si>
  <si>
    <t>Prepared to Pass</t>
  </si>
  <si>
    <t>Position Pilfer</t>
  </si>
  <si>
    <t>Outer Swell</t>
  </si>
  <si>
    <t>Masterful Gambit</t>
  </si>
  <si>
    <t>Gap Closer</t>
  </si>
  <si>
    <t>Productive Plan</t>
  </si>
  <si>
    <t>Up-Tempo</t>
  </si>
  <si>
    <t>Steadfast</t>
  </si>
  <si>
    <t>Inside Scoop</t>
  </si>
  <si>
    <t>Sprint Straightaways ◎</t>
  </si>
  <si>
    <t>Sprint Straightaways ○</t>
  </si>
  <si>
    <t>Sprint Corners ◎</t>
  </si>
  <si>
    <t>Sprint Corners ○</t>
  </si>
  <si>
    <t>Huge Lead</t>
  </si>
  <si>
    <t>Mile Straightaways ◎</t>
  </si>
  <si>
    <t>Mile Straightaways ○</t>
  </si>
  <si>
    <t>Mile Corners ◎</t>
  </si>
  <si>
    <t>Mile Corners ○</t>
  </si>
  <si>
    <t>Shifting Gears</t>
  </si>
  <si>
    <t>Unyielding Spirit</t>
  </si>
  <si>
    <t>Medium Straightaways ◎</t>
  </si>
  <si>
    <t>Medium Straightaways ○</t>
  </si>
  <si>
    <t>Medium Corners ◎</t>
  </si>
  <si>
    <t>Medium Corners ○</t>
  </si>
  <si>
    <t>Long Straightaways ◎</t>
  </si>
  <si>
    <t>Long Straightaways ○</t>
  </si>
  <si>
    <t>Long Corners ◎</t>
  </si>
  <si>
    <t>Long Corners ○</t>
  </si>
  <si>
    <t>Keeping the Lead</t>
  </si>
  <si>
    <t>Pressure</t>
  </si>
  <si>
    <t>Front Runner Straightaways ◎</t>
  </si>
  <si>
    <t>Front Runner Straightaways ○</t>
  </si>
  <si>
    <t>Front Runner Corners ◎</t>
  </si>
  <si>
    <t>Front Runner Corners ○</t>
  </si>
  <si>
    <t>Leader's Pride</t>
  </si>
  <si>
    <t>Pace Chaser Straightaways ◎</t>
  </si>
  <si>
    <t>Pace Chaser Straightaways ○</t>
  </si>
  <si>
    <t>Pace Chaser Corners ◎</t>
  </si>
  <si>
    <t>Pace Chaser Corners ○</t>
  </si>
  <si>
    <t>Late Surger Straightaways ◎</t>
  </si>
  <si>
    <t>Later Surger Corners ◎</t>
  </si>
  <si>
    <t>Late Surger Corners ○</t>
  </si>
  <si>
    <t>1,500,000 CC</t>
  </si>
  <si>
    <t>End Closer Straightaways ◎</t>
  </si>
  <si>
    <t>End Closer Straightaways ○</t>
  </si>
  <si>
    <t>End Closer Corners ◎</t>
  </si>
  <si>
    <t>End Closer Corners ○</t>
  </si>
  <si>
    <t>Uma Stan</t>
  </si>
  <si>
    <t>Tail Held High</t>
  </si>
  <si>
    <t>Slipstream</t>
  </si>
  <si>
    <t>Playtime's Over!</t>
  </si>
  <si>
    <t>Top Pick</t>
  </si>
  <si>
    <t>Corner Acceleration ○</t>
  </si>
  <si>
    <t>Straightaway Acceleration</t>
  </si>
  <si>
    <t>Nimble Navigator</t>
  </si>
  <si>
    <t>Early Lead</t>
  </si>
  <si>
    <t>Final Push</t>
  </si>
  <si>
    <t>Head-On</t>
  </si>
  <si>
    <t>Slick Surge</t>
  </si>
  <si>
    <t>Straightaway Spurt</t>
  </si>
  <si>
    <t>Sprinting Gear</t>
  </si>
  <si>
    <t>Updrafters</t>
  </si>
  <si>
    <t>Countermeasure</t>
  </si>
  <si>
    <t>Acceleration</t>
  </si>
  <si>
    <t>Second Wind</t>
  </si>
  <si>
    <t>Shrewd Step</t>
  </si>
  <si>
    <t>Straight Descent</t>
  </si>
  <si>
    <t>Tactical Tweak</t>
  </si>
  <si>
    <t>Fighter</t>
  </si>
  <si>
    <t>Highlander</t>
  </si>
  <si>
    <t>Groundwork</t>
  </si>
  <si>
    <t>Prudent Positioning</t>
  </si>
  <si>
    <t>Go with the Flow</t>
  </si>
  <si>
    <t>Meticulous Measures</t>
  </si>
  <si>
    <t>Thunderbolt Step</t>
  </si>
  <si>
    <t>Dodging Danger</t>
  </si>
  <si>
    <t>Focus</t>
  </si>
  <si>
    <t>Hawkeye</t>
  </si>
  <si>
    <t>Studious</t>
  </si>
  <si>
    <t>I Can See Right Through You</t>
  </si>
  <si>
    <t>Strategist</t>
  </si>
  <si>
    <t>All I've Got</t>
  </si>
  <si>
    <t>Feature Act</t>
  </si>
  <si>
    <t>Early Start</t>
  </si>
  <si>
    <t>Risky Business</t>
  </si>
  <si>
    <t>Light as a Feather</t>
  </si>
  <si>
    <t>Fighting Spirit</t>
  </si>
  <si>
    <t>Eager</t>
  </si>
  <si>
    <t>Pumped</t>
  </si>
  <si>
    <t>Fearless</t>
  </si>
  <si>
    <t>With All My Soul</t>
  </si>
  <si>
    <t>Full Throttle</t>
  </si>
  <si>
    <t>Downhill Speedster</t>
  </si>
  <si>
    <t>Take the Chance</t>
  </si>
  <si>
    <t>Forward, March!</t>
  </si>
  <si>
    <t>Glittering Star</t>
  </si>
  <si>
    <t>Burning Spirit SPD</t>
  </si>
  <si>
    <t>Burning Spirit STA</t>
  </si>
  <si>
    <t>Burning Spirit PWR</t>
  </si>
  <si>
    <t>Burning Spirit GUT</t>
  </si>
  <si>
    <t>Burning Spirit WIT</t>
  </si>
  <si>
    <t>Runaway</t>
  </si>
  <si>
    <t>Super Lucky Seven</t>
  </si>
  <si>
    <t>Fall Frenzy</t>
  </si>
  <si>
    <t>Spring Spectacle</t>
  </si>
  <si>
    <t>Right-Handed Demon</t>
  </si>
  <si>
    <t>Yodo Invicta</t>
  </si>
  <si>
    <t>Firm Course Menace</t>
  </si>
  <si>
    <t>Swinging Maestro</t>
  </si>
  <si>
    <t>Breath of Fresh Air</t>
  </si>
  <si>
    <t>Iron Will</t>
  </si>
  <si>
    <t>Indomitable</t>
  </si>
  <si>
    <t>Unruffled</t>
  </si>
  <si>
    <t>Calm and Collected</t>
  </si>
  <si>
    <t>Race Planner</t>
  </si>
  <si>
    <t>Sleeping Lion</t>
  </si>
  <si>
    <t>Keen Eye</t>
  </si>
  <si>
    <t>Trackblazer</t>
  </si>
  <si>
    <t>Cooldown</t>
  </si>
  <si>
    <t>Adrenaline Rush</t>
  </si>
  <si>
    <t>Miraculous Step</t>
  </si>
  <si>
    <t>Restless</t>
  </si>
  <si>
    <t>Gourmand</t>
  </si>
  <si>
    <t>Relax</t>
  </si>
  <si>
    <t>Go-Home Specialist</t>
  </si>
  <si>
    <t>Serenity</t>
  </si>
  <si>
    <t>Lie in Wait</t>
  </si>
  <si>
    <t>VIP Pass</t>
  </si>
  <si>
    <t>Of Calm Mind</t>
  </si>
  <si>
    <t>Master of the Sands</t>
  </si>
  <si>
    <t>Professor of Curvature</t>
  </si>
  <si>
    <t>Beeline Burst</t>
  </si>
  <si>
    <t>It's On!</t>
  </si>
  <si>
    <t>In Body and Mind</t>
  </si>
  <si>
    <t>Escape Artist</t>
  </si>
  <si>
    <t>Speed Star</t>
  </si>
  <si>
    <t>Fast &amp; Furious</t>
  </si>
  <si>
    <t>Sturm und Drang</t>
  </si>
  <si>
    <t>Blinding Flash</t>
  </si>
  <si>
    <t>Mile Maven</t>
  </si>
  <si>
    <t>Killer Tunes</t>
  </si>
  <si>
    <t>Unyielding</t>
  </si>
  <si>
    <t>Innate Experience</t>
  </si>
  <si>
    <t>Staggering Lead</t>
  </si>
  <si>
    <t>Changing Gears</t>
  </si>
  <si>
    <t>Big-Sisterly</t>
  </si>
  <si>
    <t>Vanguard Spirit</t>
  </si>
  <si>
    <t>Overwhelming Pressure</t>
  </si>
  <si>
    <t>15,000,000 CC</t>
  </si>
  <si>
    <t>Trending in the Charts!</t>
  </si>
  <si>
    <t>Corner Connoisseur</t>
  </si>
  <si>
    <t>Rushing Gale!</t>
  </si>
  <si>
    <t>Taking the Lead</t>
  </si>
  <si>
    <t>Unrestrained</t>
  </si>
  <si>
    <t>On Your Left!</t>
  </si>
  <si>
    <t>Encroaching Shadow</t>
  </si>
  <si>
    <t>Turbo Sprint</t>
  </si>
  <si>
    <t>Furious Feat</t>
  </si>
  <si>
    <t>Plan X</t>
  </si>
  <si>
    <t>Step on the Gas!</t>
  </si>
  <si>
    <t>Technician</t>
  </si>
  <si>
    <t>Determined Descent</t>
  </si>
  <si>
    <t>Shatterproof</t>
  </si>
  <si>
    <t>Hard Worker</t>
  </si>
  <si>
    <t>Center Stage</t>
  </si>
  <si>
    <t>Lane Legerdemain</t>
  </si>
  <si>
    <t>Perfect Prep!</t>
  </si>
  <si>
    <t>Lightning Step</t>
  </si>
  <si>
    <t>Sixth Sense</t>
  </si>
  <si>
    <t>Concentration</t>
  </si>
  <si>
    <t>Clairvoyance</t>
  </si>
  <si>
    <t>The Bigger Picture</t>
  </si>
  <si>
    <t>The Coast Is Clear!</t>
  </si>
  <si>
    <t>Crusader</t>
  </si>
  <si>
    <t>Superstan</t>
  </si>
  <si>
    <t>Come What May</t>
  </si>
  <si>
    <t>Tail Nine</t>
  </si>
  <si>
    <t>Headliner</t>
  </si>
  <si>
    <t>Daring Strike</t>
  </si>
  <si>
    <t>Nothing Ventured</t>
  </si>
  <si>
    <t>Flash Forward</t>
  </si>
  <si>
    <t>In High Spirits</t>
  </si>
  <si>
    <t>Blast Forward</t>
  </si>
  <si>
    <t>Top Runner</t>
  </si>
  <si>
    <t>Burning Soul</t>
  </si>
  <si>
    <t>Elated</t>
  </si>
  <si>
    <t>Full of Vigor</t>
  </si>
  <si>
    <t>Dauntless</t>
  </si>
  <si>
    <t>Wild Wind</t>
  </si>
  <si>
    <t>See Ya Later!</t>
  </si>
  <si>
    <t>Keep Going!</t>
  </si>
  <si>
    <t>Moonlit Flash</t>
  </si>
  <si>
    <t>Refraction Arc</t>
  </si>
  <si>
    <t>From the Brink</t>
  </si>
  <si>
    <t>Neck and Neck</t>
  </si>
  <si>
    <t>Lead the Charge!</t>
  </si>
  <si>
    <t>Radiant Star</t>
  </si>
  <si>
    <t>Best in Japan</t>
  </si>
  <si>
    <t>Tantalizing Trick</t>
  </si>
  <si>
    <t>Dominator</t>
  </si>
  <si>
    <t>Petrifying Gaze</t>
  </si>
  <si>
    <t>Adored by All</t>
  </si>
  <si>
    <t>Battle Formation</t>
  </si>
  <si>
    <t>Mystifying Murmur</t>
  </si>
  <si>
    <t>Stamina Siphon</t>
  </si>
  <si>
    <t>All-Seeing Eyes</t>
  </si>
  <si>
    <t>Illusionist</t>
  </si>
  <si>
    <t>Dazzling Disorientation</t>
  </si>
  <si>
    <t>Right-Handed ◎</t>
  </si>
  <si>
    <t>Right-Handed ○</t>
  </si>
  <si>
    <t>Left-Handed ◎</t>
  </si>
  <si>
    <t>Left-Handed ○</t>
  </si>
  <si>
    <t>Spring Runner ◎</t>
  </si>
  <si>
    <t>Spring Runner ○</t>
  </si>
  <si>
    <t>Summer Runner ◎</t>
  </si>
  <si>
    <t>Summer Runner ○</t>
  </si>
  <si>
    <t>Fall Runner ◎</t>
  </si>
  <si>
    <t>Fall Runner ○</t>
  </si>
  <si>
    <t>Winter Runner ◎</t>
  </si>
  <si>
    <t>Winter Runner ○</t>
  </si>
  <si>
    <t>Outer Post Proficiency ◎</t>
  </si>
  <si>
    <t>Outer Post Proficiency ○</t>
  </si>
  <si>
    <t>Maverick ◎</t>
  </si>
  <si>
    <t>Maverick ○</t>
  </si>
  <si>
    <t>Long Shot ◎</t>
  </si>
  <si>
    <t>Long Shot ○</t>
  </si>
  <si>
    <t>Sympathy</t>
  </si>
  <si>
    <t>Lone Wolf</t>
  </si>
  <si>
    <t>Tokyo Racecourse ◎</t>
  </si>
  <si>
    <t>Tokyo Racecourse ○</t>
  </si>
  <si>
    <t>Nakayama Racecourse ◎</t>
  </si>
  <si>
    <t>Nakayama Racecourse ○</t>
  </si>
  <si>
    <t>Hanshin Racecourse ◎</t>
  </si>
  <si>
    <t>Hanshin Racecourse ○</t>
  </si>
  <si>
    <t>Kyoto Racecourse ◎</t>
  </si>
  <si>
    <t>Kyoto Racecourse ○</t>
  </si>
  <si>
    <t>Chukyo Racecourse ◎</t>
  </si>
  <si>
    <t>Chukyo Racecourse ○</t>
  </si>
  <si>
    <t>Sapporo Racecourse ◎</t>
  </si>
  <si>
    <t>Sapporo Racecourse ○</t>
  </si>
  <si>
    <t>Hakodate Racecourse ◎</t>
  </si>
  <si>
    <t>Hakodate Racecourse ○</t>
  </si>
  <si>
    <t>Fukushima Racecourse ◎</t>
  </si>
  <si>
    <t>Fukushima Racecourse ○</t>
  </si>
  <si>
    <t>Niigata Racecourse ◎</t>
  </si>
  <si>
    <t>Niigata Racecourse ○</t>
  </si>
  <si>
    <t>Kokura Racecourse ◎</t>
  </si>
  <si>
    <t>Kokura Racecourse ○</t>
  </si>
  <si>
    <t>Standard Distance ◎</t>
  </si>
  <si>
    <t>Non-Standard Distance ◎</t>
  </si>
  <si>
    <t>Non-Standard Distance ○</t>
  </si>
  <si>
    <t>Oi Racecourse ◎</t>
  </si>
  <si>
    <t>Oi Racecourse ○</t>
  </si>
  <si>
    <t>Restraint</t>
  </si>
  <si>
    <t>Firm Conditions ◎</t>
  </si>
  <si>
    <t>Firm Conditions ○</t>
  </si>
  <si>
    <t>Wet Conditions ◎</t>
  </si>
  <si>
    <t>Wet Conditions ○</t>
  </si>
  <si>
    <t>Competitive Spirit ◎</t>
  </si>
  <si>
    <t>Competitive Spirit ○</t>
  </si>
  <si>
    <t>Sunny Days ◎</t>
  </si>
  <si>
    <t>Sunny Days ○</t>
  </si>
  <si>
    <t>Cloudy Days ◎</t>
  </si>
  <si>
    <t>Cloudy Days ○</t>
  </si>
  <si>
    <t>Rainy Days ◎</t>
  </si>
  <si>
    <t>Rainy Days ○</t>
  </si>
  <si>
    <t>Snowy Days ◎</t>
  </si>
  <si>
    <t>Snowy Days ○</t>
  </si>
  <si>
    <t>Target in Sight ◎</t>
  </si>
  <si>
    <t>Target in Sight ○</t>
  </si>
  <si>
    <t>Inner Post Proficiency ◎</t>
  </si>
  <si>
    <t>Inner Post Proficiency ○</t>
  </si>
  <si>
    <t>Front Runner Savvy ◎</t>
  </si>
  <si>
    <t>Front Runner Savvy ○</t>
  </si>
  <si>
    <t>Pace Chaser Savvy ◎</t>
  </si>
  <si>
    <t>Pace Chaser Savvy ○</t>
  </si>
  <si>
    <t>Late Surger Savvy ◎</t>
  </si>
  <si>
    <t>Late Surger Savvy ○</t>
  </si>
  <si>
    <t>End Closer Savvy ◎</t>
  </si>
  <si>
    <t>End Closer Savvy ○</t>
  </si>
  <si>
    <t>Lucky Seven</t>
  </si>
  <si>
    <t>None</t>
  </si>
  <si>
    <t>Unchanging</t>
  </si>
  <si>
    <t>unconfirmed if scoring is fixed, but likely the case</t>
  </si>
  <si>
    <t>Reignition</t>
  </si>
  <si>
    <t>Greed for Speed</t>
  </si>
  <si>
    <t>You've Got No Shot</t>
  </si>
  <si>
    <t>Green values in this column changes depending on your aptitude</t>
  </si>
  <si>
    <t>Unquenched Thirst</t>
  </si>
  <si>
    <t>Be Still</t>
  </si>
  <si>
    <t>Familiar Ground</t>
  </si>
  <si>
    <t>Free-Spirited</t>
  </si>
  <si>
    <t>Ignited Spirit STA</t>
  </si>
  <si>
    <t>Corner Recovery ○</t>
  </si>
  <si>
    <t>Straightaway Recovery</t>
  </si>
  <si>
    <t>Lay Low</t>
  </si>
  <si>
    <t>Pace Strategy</t>
  </si>
  <si>
    <t>Calm in a Crowd</t>
  </si>
  <si>
    <t>Stamina to Spare</t>
  </si>
  <si>
    <t>Preferred Position</t>
  </si>
  <si>
    <t>Standing By</t>
  </si>
  <si>
    <t>Wait-and-See</t>
  </si>
  <si>
    <t>Watchful Eye</t>
  </si>
  <si>
    <t>Rosy Outlook</t>
  </si>
  <si>
    <t>Deep Breaths</t>
  </si>
  <si>
    <t>Extra Tank</t>
  </si>
  <si>
    <t>Soft Step</t>
  </si>
  <si>
    <t>Passing Pro</t>
  </si>
  <si>
    <t>Moxie</t>
  </si>
  <si>
    <t>Hydrate</t>
  </si>
  <si>
    <t>A Small Breather</t>
  </si>
  <si>
    <t>After-School Stroll</t>
  </si>
  <si>
    <t>Levelheaded</t>
  </si>
  <si>
    <t>Triple 7s</t>
  </si>
  <si>
    <t>Shake It Out</t>
  </si>
  <si>
    <t>DAMN YOU S SPURT</t>
  </si>
  <si>
    <t>Name</t>
  </si>
  <si>
    <t>Agnes Tachyon</t>
  </si>
  <si>
    <t>Air Groove</t>
  </si>
  <si>
    <t>Biwa Hayahide</t>
  </si>
  <si>
    <t>Curren Chan</t>
  </si>
  <si>
    <t>Daiwa Scarlet</t>
  </si>
  <si>
    <t>Eishin Flash</t>
  </si>
  <si>
    <t>El Condor Pasa</t>
  </si>
  <si>
    <t>Fuji Kiseki</t>
  </si>
  <si>
    <t>Gold City</t>
  </si>
  <si>
    <t>Gold Ship</t>
  </si>
  <si>
    <t>Grass Wonder</t>
  </si>
  <si>
    <t>Haru Urara</t>
  </si>
  <si>
    <t>Hishi Akebono</t>
  </si>
  <si>
    <t>Hishi Amazon</t>
  </si>
  <si>
    <t>King Halo</t>
  </si>
  <si>
    <t>Manhattan Cafe</t>
  </si>
  <si>
    <t>Maruzensky</t>
  </si>
  <si>
    <t>Matikanefukukitaru</t>
  </si>
  <si>
    <t>Mayano Top Gun</t>
  </si>
  <si>
    <t>Meisho Doto</t>
  </si>
  <si>
    <t>Mejiro Dober</t>
  </si>
  <si>
    <t>Mejiro McQueen</t>
  </si>
  <si>
    <t>Mejiro Ryan</t>
  </si>
  <si>
    <t>Mihono Bourbon</t>
  </si>
  <si>
    <t>Narita Brian</t>
  </si>
  <si>
    <t>Narita Taishin</t>
  </si>
  <si>
    <t>Nice Nature</t>
  </si>
  <si>
    <t>Oguri Cap</t>
  </si>
  <si>
    <t>Rice Shower</t>
  </si>
  <si>
    <t>Sakura Bakushin O</t>
  </si>
  <si>
    <t>Seiun Sky</t>
  </si>
  <si>
    <t>Silence Suzuka</t>
  </si>
  <si>
    <t>Smart Falcon</t>
  </si>
  <si>
    <t>Special Week</t>
  </si>
  <si>
    <t>Super Creek</t>
  </si>
  <si>
    <t>Symboli Rudolf</t>
  </si>
  <si>
    <t>Taiki Shuttle</t>
  </si>
  <si>
    <t>TM Opera O</t>
  </si>
  <si>
    <t>Tokai Teio</t>
  </si>
  <si>
    <t>Tosen Jordan</t>
  </si>
  <si>
    <t>Vodka</t>
  </si>
  <si>
    <t>Winning Ticket</t>
  </si>
  <si>
    <t>Hesitant Front Runners</t>
  </si>
  <si>
    <t>Hesitant Pace Chasers</t>
  </si>
  <si>
    <t>Hesitant Late Surgers</t>
  </si>
  <si>
    <t>Hesitant End Closers</t>
  </si>
  <si>
    <t>Intimidate</t>
  </si>
  <si>
    <t>Speed Eater</t>
  </si>
  <si>
    <t>Tether</t>
  </si>
  <si>
    <t>Intense Gaze</t>
  </si>
  <si>
    <t>Opening Gambit</t>
  </si>
  <si>
    <t>Restart</t>
  </si>
  <si>
    <t>Frenzied Front Runners</t>
  </si>
  <si>
    <t>Frenzied Pace Chasers</t>
  </si>
  <si>
    <t>Frenzied Late Surgers</t>
  </si>
  <si>
    <t>Frenzied End Closers</t>
  </si>
  <si>
    <t>Trick (Front)</t>
  </si>
  <si>
    <t>Trick (Rear)</t>
  </si>
  <si>
    <t>Subdued Front Runners</t>
  </si>
  <si>
    <t>Flustered Front Runners</t>
  </si>
  <si>
    <t>Subdued Pace Chasers</t>
  </si>
  <si>
    <t>Flustered Pace Chasers</t>
  </si>
  <si>
    <t>Subdued Late Surgers</t>
  </si>
  <si>
    <t>Flustered Late Surgers</t>
  </si>
  <si>
    <t>Subdued End Closers</t>
  </si>
  <si>
    <t>Flustered End Closers</t>
  </si>
  <si>
    <t>Stop Right There!</t>
  </si>
  <si>
    <t>Murmur</t>
  </si>
  <si>
    <t>Stamina Eater</t>
  </si>
  <si>
    <t>Sharp Gaze</t>
  </si>
  <si>
    <t>Smoke Screen</t>
  </si>
  <si>
    <t>Disorient</t>
  </si>
  <si>
    <t>Right-Handed ×</t>
  </si>
  <si>
    <t>If you get a debuff/purple skill that is not listed here, please contact me with a screenshot of your Uma's rating, skill list and stats</t>
  </si>
  <si>
    <t>Left-Handed ×</t>
  </si>
  <si>
    <t>Spring Runner ×</t>
  </si>
  <si>
    <t>Summer Runner ×</t>
  </si>
  <si>
    <t>Fall Runner ×</t>
  </si>
  <si>
    <t>Winter Runner ×</t>
  </si>
  <si>
    <t>Outer Post Averseness</t>
  </si>
  <si>
    <t>Inner Post Averseness</t>
  </si>
  <si>
    <t>G1 Averseness</t>
  </si>
  <si>
    <t>Tokyo Racecourse ×</t>
  </si>
  <si>
    <t>Nakayama Racecourse ×</t>
  </si>
  <si>
    <t>Hanshin Racecourse ×</t>
  </si>
  <si>
    <t>Kyoto Racecourse ×</t>
  </si>
  <si>
    <t>Chukyo Racecourse ×</t>
  </si>
  <si>
    <t>Sapporo Racecourse ×</t>
  </si>
  <si>
    <t>Hakodate Racecourse ×</t>
  </si>
  <si>
    <t>Fukushima Racecourse ×</t>
  </si>
  <si>
    <t>Niigata Racecourse ×</t>
  </si>
  <si>
    <t>Kokura Racecourse ×</t>
  </si>
  <si>
    <t>Standard Distance ×</t>
  </si>
  <si>
    <t>Non-Standard Distance ×</t>
  </si>
  <si>
    <t>Paddock Fright</t>
  </si>
  <si>
    <t>Oi Racecourse ×</t>
  </si>
  <si>
    <t>Firm Conditions ×</t>
  </si>
  <si>
    <t>Wet Conditions ×</t>
  </si>
  <si>
    <t>Wallflower</t>
  </si>
  <si>
    <t>Rainy Days ×</t>
  </si>
  <si>
    <t>Corner Recovery ×</t>
  </si>
  <si>
    <t>Corner Adept ×</t>
  </si>
  <si>
    <t>Defeatist</t>
  </si>
  <si>
    <t>Corner Acceleration ×</t>
  </si>
  <si>
    <t>Gatekept</t>
  </si>
  <si>
    <t>U=ma2</t>
  </si>
  <si>
    <t>Unique skills are worth 180 points currently. In the future we can expect a few of them to give 198 pts</t>
  </si>
  <si>
    <t>Pure Heart</t>
  </si>
  <si>
    <t>Loves Only You</t>
  </si>
  <si>
    <t>Super-Duper Climax</t>
  </si>
  <si>
    <t>Admire Vega (Christmas)</t>
  </si>
  <si>
    <t>Certain Victory</t>
  </si>
  <si>
    <t>Tokai Teio (Anime)</t>
  </si>
  <si>
    <t>Chronogenesis</t>
  </si>
  <si>
    <t>Legacy of the Strong</t>
  </si>
  <si>
    <t>Mejiro McQueen (Anime)</t>
  </si>
  <si>
    <t>Cesario (Wedding)</t>
  </si>
  <si>
    <t>Shooting Star</t>
  </si>
  <si>
    <t>Mejiro Ramonu (Wedding)</t>
  </si>
  <si>
    <t>The View from the Lead Is Mine!</t>
  </si>
  <si>
    <t>Orfevre</t>
  </si>
  <si>
    <t>Sky-High Teio Step</t>
  </si>
  <si>
    <t>Triumphant Pulse</t>
  </si>
  <si>
    <t>Anchors Aweigh!</t>
  </si>
  <si>
    <t>Cut and Drive!</t>
  </si>
  <si>
    <t>Resplendent Red Ace</t>
  </si>
  <si>
    <t>Where There's a Will, There's a Way</t>
  </si>
  <si>
    <t>The Duty of Dignity Calls</t>
  </si>
  <si>
    <t>Victoria por plancha ☆</t>
  </si>
  <si>
    <t>This Dance Is for Vittoria!</t>
  </si>
  <si>
    <t>T.M. Opera O</t>
  </si>
  <si>
    <t>Behold Thine Emperor's Divine Might</t>
  </si>
  <si>
    <t>Blazing Pride</t>
  </si>
  <si>
    <t>∴win Q.E.D.</t>
  </si>
  <si>
    <t>Flashy☆Landing</t>
  </si>
  <si>
    <t>G00 1st. F∞;</t>
  </si>
  <si>
    <t>Blue Rose Closer</t>
  </si>
  <si>
    <t>Our Ticket to Win!</t>
  </si>
  <si>
    <t>Genius x Bakushin = Victory</t>
  </si>
  <si>
    <t>I See Victory in My Future!</t>
  </si>
  <si>
    <t>Just a Little Farther!</t>
  </si>
  <si>
    <t>Prideful King</t>
  </si>
  <si>
    <t>#LookatCurren</t>
  </si>
  <si>
    <t>Red Shift/LP1211-M</t>
  </si>
  <si>
    <t>Shooting for Victory!</t>
  </si>
  <si>
    <t>Let's Pump Some Iron!</t>
  </si>
  <si>
    <t>Nemesis</t>
  </si>
  <si>
    <t>SPARKLY☆STARDOM</t>
  </si>
  <si>
    <t>Shadow Break</t>
  </si>
  <si>
    <t>Eternal Moments</t>
  </si>
  <si>
    <t>Air Groove (Wedding)</t>
  </si>
  <si>
    <t>Flowery☆Maneuver</t>
  </si>
  <si>
    <t>Mayano Top Gun (Wedding)</t>
  </si>
  <si>
    <t>Angling and Scheming</t>
  </si>
  <si>
    <t>You and Me! One-on-One!</t>
  </si>
  <si>
    <t>Condor's Fury</t>
  </si>
  <si>
    <t>El Condor Pasa (Fantasy)</t>
  </si>
  <si>
    <t>Superior Heal</t>
  </si>
  <si>
    <t>Grass Wonder (Fantasy)</t>
  </si>
  <si>
    <t>Lights of Vaudeville</t>
  </si>
  <si>
    <t>KEEP IT REAL.</t>
  </si>
  <si>
    <t>Dazzl'n ♪ Diver</t>
  </si>
  <si>
    <t>Special Week (Summer)</t>
  </si>
  <si>
    <t>A Kiss for Courage</t>
  </si>
  <si>
    <t>Maruzensky (Summer)</t>
  </si>
  <si>
    <t>I Never Goof Up!</t>
  </si>
  <si>
    <t>Schwarzes Schwert</t>
  </si>
  <si>
    <t>Bountiful Harvest</t>
  </si>
  <si>
    <t>Matikanefukukitaru (Full Armor)</t>
  </si>
  <si>
    <t xml:space="preserve">YUMMY☆SPEED!
</t>
  </si>
  <si>
    <t>OMG! (ﾟ∀ﾟ) The Final Sprint! ☆</t>
  </si>
  <si>
    <t>Agnes Digital</t>
  </si>
  <si>
    <t>Give Mummy a Hug ♡</t>
  </si>
  <si>
    <t>Super Creek (Halloween)</t>
  </si>
  <si>
    <t>Every Rose Has Its Fangs</t>
  </si>
  <si>
    <t>Rice Shower (Halloween)</t>
  </si>
  <si>
    <t>A Princess Must Seize Victory!</t>
  </si>
  <si>
    <t>Chasing After You</t>
  </si>
  <si>
    <t>Arrows Whistle, Shadows Disperse</t>
  </si>
  <si>
    <t>Symboli Rudolf (Festival)</t>
  </si>
  <si>
    <t>Dancing in the Leaves</t>
  </si>
  <si>
    <t>Gold City (Festival)</t>
  </si>
  <si>
    <t>Pop &amp; Polish</t>
  </si>
  <si>
    <t>Moving Past, and Beyond</t>
  </si>
  <si>
    <t>Date</t>
  </si>
  <si>
    <t>Version</t>
  </si>
  <si>
    <t>Log</t>
  </si>
  <si>
    <t>Latest Version</t>
  </si>
  <si>
    <t>Maintainer</t>
  </si>
  <si>
    <t>Contributors</t>
  </si>
  <si>
    <t>1.1.1</t>
  </si>
  <si>
    <t>Improved Validation Sheet</t>
  </si>
  <si>
    <t>dak</t>
  </si>
  <si>
    <t>Neon</t>
  </si>
  <si>
    <t>IceDynamix</t>
  </si>
  <si>
    <t>1.1.2</t>
  </si>
  <si>
    <t>Thank you to @zonseki for the suggestion
Added Lvl 6 skills
============================================================
Separated 1*/2* versions of Unique skills along with unreleased Umas
Fixed some values for Gold skills
fucked up and fixed up coloring when selecting Gold skills</t>
  </si>
  <si>
    <t>Logs in Green represent changes to the calculator</t>
  </si>
  <si>
    <t>Logs in Red represent issues with the calculator</t>
  </si>
  <si>
    <t>very funny guys</t>
  </si>
  <si>
    <t>1.1.3</t>
  </si>
  <si>
    <t>just added more info and tidied up some sheets</t>
  </si>
  <si>
    <t>Please don't request access to this file and make a copy, thanks</t>
  </si>
  <si>
    <t>Data Entry</t>
  </si>
  <si>
    <t>Formula</t>
  </si>
  <si>
    <t>1.2.0</t>
  </si>
  <si>
    <r>
      <rPr>
        <rFont val="Arial"/>
        <color theme="1"/>
      </rPr>
      <t xml:space="preserve">Added formula for calculating the score of a stat directly instead of using the VLOOKUP formula to manually look up the score on a separate sheet.
Big thanks to </t>
    </r>
    <r>
      <rPr>
        <rFont val="Arial"/>
        <b/>
        <color theme="1"/>
      </rPr>
      <t>IceDynamix</t>
    </r>
    <r>
      <rPr>
        <rFont val="Arial"/>
        <color theme="1"/>
      </rPr>
      <t xml:space="preserve"> (@icedynamix) for helping out with writing up the formula</t>
    </r>
  </si>
  <si>
    <t>Acknowledgments</t>
  </si>
  <si>
    <t>@zonseki</t>
  </si>
  <si>
    <t>1.2.1</t>
  </si>
  <si>
    <t>Deleted "values" sheet as it serves no purpose anymore</t>
  </si>
  <si>
    <t>You may find the hidden sheets here</t>
  </si>
  <si>
    <t>u/TalesOfTea</t>
  </si>
  <si>
    <t>1.2.2</t>
  </si>
  <si>
    <t>Added Narita Taishin Unique skill in preparation to her debut banner</t>
  </si>
  <si>
    <t>u/Arastas</t>
  </si>
  <si>
    <t>1.2.3</t>
  </si>
  <si>
    <t>Added Purple skills lmao</t>
  </si>
  <si>
    <t>u/AugmentedWhiteWind</t>
  </si>
  <si>
    <t>1.2.4</t>
  </si>
  <si>
    <r>
      <rPr>
        <rFont val="Arial"/>
        <color theme="1"/>
      </rPr>
      <t xml:space="preserve">Thank you to </t>
    </r>
    <r>
      <rPr>
        <rFont val="Arial"/>
        <color rgb="FF000000"/>
      </rPr>
      <t>u/TalesOfTea</t>
    </r>
    <r>
      <rPr>
        <rFont val="Arial"/>
        <color theme="1"/>
      </rPr>
      <t xml:space="preserve"> for the suggestion
Cleaned up the Sheet by hiding skill scores sheets.
Also protected those sheets to give a warning to the user to not tamper, you can always make another copy so do whatever you want</t>
    </r>
  </si>
  <si>
    <t>u/Artistic-Monitor-211</t>
  </si>
  <si>
    <t>u/seth-rah</t>
  </si>
  <si>
    <t>@biltex</t>
  </si>
  <si>
    <t>u/howdoescasual</t>
  </si>
  <si>
    <t>1.2.5</t>
  </si>
  <si>
    <t>Added Smart Falcon Unique skill to skill list</t>
  </si>
  <si>
    <t xml:space="preserve">@manmanpower15 </t>
  </si>
  <si>
    <t>1.2.6</t>
  </si>
  <si>
    <r>
      <rPr>
        <rFont val="Arial"/>
        <color theme="1"/>
      </rPr>
      <t xml:space="preserve">Thank you to </t>
    </r>
    <r>
      <rPr>
        <rFont val="Arial"/>
        <color rgb="FF000000"/>
      </rPr>
      <t>u/Arastas</t>
    </r>
    <r>
      <rPr>
        <rFont val="Arial"/>
        <color theme="1"/>
      </rPr>
      <t xml:space="preserve"> for pointing this out 
Added Straightaway Acceleration skill to Yellow skills list after missing it completely</t>
    </r>
  </si>
  <si>
    <t>@kana_dmk</t>
  </si>
  <si>
    <t>@henrikxlvi</t>
  </si>
  <si>
    <t>u/AceKittyhawk</t>
  </si>
  <si>
    <t>1.3.0</t>
  </si>
  <si>
    <r>
      <rPr>
        <rFont val="Arial"/>
        <color theme="1"/>
      </rPr>
      <t xml:space="preserve">Thank you to </t>
    </r>
    <r>
      <rPr>
        <rFont val="Arial"/>
        <color rgb="FF000000"/>
      </rPr>
      <t>u/AugmentedWhitewind</t>
    </r>
    <r>
      <rPr>
        <rFont val="Arial"/>
        <color theme="1"/>
      </rPr>
      <t xml:space="preserve"> for the great suggestion
</t>
    </r>
    <r>
      <rPr>
        <rFont val="Arial"/>
        <color theme="1"/>
        <u/>
      </rPr>
      <t>QoL:</t>
    </r>
    <r>
      <rPr>
        <rFont val="Arial"/>
        <color theme="1"/>
      </rPr>
      <t xml:space="preserve"> Added a Reset button to clear the skill selection table.
</t>
    </r>
    <r>
      <rPr>
        <rFont val="Arial"/>
        <color theme="1"/>
        <sz val="8.0"/>
      </rPr>
      <t>This makes use of a script, please</t>
    </r>
    <r>
      <rPr>
        <rFont val="Arial"/>
        <b/>
        <color theme="1"/>
        <sz val="8.0"/>
      </rPr>
      <t xml:space="preserve"> </t>
    </r>
    <r>
      <rPr>
        <rFont val="Arial"/>
        <b/>
        <color rgb="FF990000"/>
        <sz val="8.0"/>
      </rPr>
      <t>read</t>
    </r>
    <r>
      <rPr>
        <rFont val="Arial"/>
        <color theme="1"/>
        <sz val="8.0"/>
      </rPr>
      <t xml:space="preserve"> There’s a Script in my calculator!!.
Emphasizing the fact that it's SAFE and Google is just scaring you. You can paste the code through ChatGPT if you're suspicious or whatever
If you want a scriptless version: Scriptless copy of Rating calculator</t>
    </r>
  </si>
  <si>
    <t>2nd half of this log from this date is slightly irrelevant as a reddit user found a fix to prevent the script from asking access permission to all of the user's spreadsheets</t>
  </si>
  <si>
    <t>u/BlizzardVenom</t>
  </si>
  <si>
    <t>1.3.1</t>
  </si>
  <si>
    <t>Added Narita Brian Unique skill</t>
  </si>
  <si>
    <t>1.3.2</t>
  </si>
  <si>
    <t>A lot of people have trouble using the calc so I made a makeshift "How to use" Sheet along with the maths. Improvements to the formatting will be made later</t>
  </si>
  <si>
    <t>so busy today e.e</t>
  </si>
  <si>
    <t>1.4.0</t>
  </si>
  <si>
    <t>Added a "Delete all skills" checkbox so that mobile users can clear skills too.
Just as a warning, there will be no popup asking for confirmation to delete skills wether you are on Mobile or not</t>
  </si>
  <si>
    <t>1.4.1</t>
  </si>
  <si>
    <r>
      <rPr>
        <rFont val="Arial"/>
        <color theme="1"/>
      </rPr>
      <t xml:space="preserve">Thank you to </t>
    </r>
    <r>
      <rPr>
        <rFont val="Arial"/>
        <color rgb="FF000000"/>
      </rPr>
      <t>u/seth-rah</t>
    </r>
    <r>
      <rPr>
        <rFont val="Arial"/>
        <color theme="1"/>
      </rPr>
      <t xml:space="preserve"> for the suggestion
Updated the script file so that it's prevented from asking for access to all of the user's google spreadsheets.</t>
    </r>
  </si>
  <si>
    <t>1.5.0</t>
  </si>
  <si>
    <t>Added Maths and Formulas sheet
Added Mayano Top Gun (Wedding) + Air Groove (Wedding) Unique skills</t>
  </si>
  <si>
    <t>There seems to be an issue with Straightaway Spurt, the scoring is incorrect. I'm trying to figure out what the issue is here. For now I set its score to 217 as a "fix" for S-A/B-C End aptitude umas, I can't tell if that would fix it for D-E-F and G
Thank you to @biltex and u/howdoescasual for the initial reports</t>
  </si>
  <si>
    <t>There might be an issue with another skill, will check later which one is causing a similar issue. I apologize if I have ruined a few Open League Ace runs</t>
  </si>
  <si>
    <t>Spe 1 2025</t>
  </si>
  <si>
    <t>1.6.0</t>
  </si>
  <si>
    <r>
      <rPr>
        <rFont val="Arial"/>
        <color theme="1"/>
      </rPr>
      <t xml:space="preserve">QoL: Using the reset button/checkbox should set everything to a blank cell instead of "None", this facilitates in typing the skill name for quicker access instead of having to manually remove "None". + Deleted "None" Sheet as it is now irrelevant
============================================================
QoL 2: Additionally have added Aptitude Templates, by selecting an Uma from the dropdown, the sheet will automatically fill in the right Aptitudes. </t>
    </r>
    <r>
      <rPr>
        <rFont val="Arial"/>
        <b/>
        <color theme="1"/>
      </rPr>
      <t>Please keep in mind that you have to manually change any Aptitudes that has been affected by your uma's Heritage</t>
    </r>
    <r>
      <rPr>
        <rFont val="Arial"/>
        <color theme="1"/>
      </rPr>
      <t xml:space="preserve">
</t>
    </r>
  </si>
  <si>
    <t>Not tested on mobile ^</t>
  </si>
  <si>
    <t>1.6.1</t>
  </si>
  <si>
    <t>I believe that "Extra Tank" and "Straightaway Spurt" were the skills with incorrect scores, set both of them a fixed score of 217.
I have yet to know how it affects their Gold skill counterparts but for now I'll keep an eye on user reports.</t>
  </si>
  <si>
    <t>Spe 3 2025</t>
  </si>
  <si>
    <t>1.6.2</t>
  </si>
  <si>
    <t xml:space="preserve">Exactly as I feared, Encroaching Shadow (Gold skill of S. Spurt) has an incorrect scoring by 51 points. It is only available for Narita Taishin for now, so knowing if the score is the same for different End Closer aptitudes isn't possible yet, but assuming it is sounds plausible as it was the case for Spurt and Tank. This is likely to cause the same issue for Adrenaline Rush (Gold skill of E.Tank). </t>
  </si>
  <si>
    <t>Set scores of Encroaching Shadow and Adrenaline Rush to 508 fixed</t>
  </si>
  <si>
    <t>Spe 7 2025</t>
  </si>
  <si>
    <t>1.6.3</t>
  </si>
  <si>
    <t>Added Seiun Sky</t>
  </si>
  <si>
    <t>Spe 17 2025</t>
  </si>
  <si>
    <t>1.6.4</t>
  </si>
  <si>
    <t>Added Hishi Amazon</t>
  </si>
  <si>
    <t>Spe 22 2025</t>
  </si>
  <si>
    <t>1.6.5</t>
  </si>
  <si>
    <t>Added Grass Wonder &amp; El Condor Pasa (Fantasy)</t>
  </si>
  <si>
    <t>1.6.6</t>
  </si>
  <si>
    <t>Added Fuji Kiseki</t>
  </si>
  <si>
    <t>1.6.7</t>
  </si>
  <si>
    <t>Added Gold City</t>
  </si>
  <si>
    <t>1.6.8</t>
  </si>
  <si>
    <t>Added Special Week &amp; Maruzensky (Summer)</t>
  </si>
  <si>
    <t>1.6.9</t>
  </si>
  <si>
    <t>Added Meisho Doto :3</t>
  </si>
  <si>
    <t>1.7.0</t>
  </si>
  <si>
    <t>Added version checking, so that users can verify they are on the latest version of the spreadsheet. 
Please make sure that in File &gt; Settings &gt; Calculation &gt; Recalculation is set to every minute for this work in real time. If set to anything else, it will update every 30 mins (by default) or every hour if set by the user.</t>
  </si>
  <si>
    <t>Removed "Last Updated" Part in the README sheet as it has no use anymore</t>
  </si>
  <si>
    <t>1.7.1</t>
  </si>
  <si>
    <t xml:space="preserve">Added Eishin Flash
Set a boundary for stat inputs, past 1200 will give you 3841 points no matter what and anything under 0 will give you 0 points
</t>
  </si>
  <si>
    <t>The stat caps in Aoharu will still be 1.2k, it's just that the increased cap will be added later</t>
  </si>
  <si>
    <t>No update but holy shit, have you seen the bombshell Cygames dropped</t>
  </si>
  <si>
    <t>Ok i lied im gonna update this sheet</t>
  </si>
  <si>
    <t>2.0.0</t>
  </si>
  <si>
    <r>
      <rPr>
        <rFont val="Arial"/>
        <color theme="1"/>
      </rPr>
      <t xml:space="preserve">I was pondering if this was worth the upgrade to 2.0.0, so I just decided that every new scenario update would just increment the first digit of the version
But in hindsight, I did add quite a lot of things
Several things added/changed:
Added Matikanefukukitaru (Full Armor)
A new look to the Main Sheet, might look funny depending on zoom levels but it looks ok if you pay no mind
Increased the amount of skills one can select, I dont know how many skills a player can get in Aoharu so I just increased it for safety
I was planning to add a Unity Cup Sheet for Aoharu-specific skills, but changed my mind last minute and instead put them into the Golds/Yellow/Blue sheets.
Added Unity Cup/Aoharu-specific skills
Added Runaway skill (Oonige/Great Escape) in Golds, this has a varying score depending on Front Runner Aptitude for some reason (even though it is currently exclusive to Front Runners only afaik). Owning this skill should </t>
    </r>
    <r>
      <rPr>
        <rFont val="Arial"/>
        <b/>
        <color theme="1"/>
      </rPr>
      <t>NOT</t>
    </r>
    <r>
      <rPr>
        <rFont val="Arial"/>
        <color theme="1"/>
      </rPr>
      <t xml:space="preserve"> affect the scores of other Front Runner skills
Added more ranks as I was made known that a certain someone is score-maxxing
Removed the Reset button so that everyone is </t>
    </r>
    <r>
      <rPr>
        <rFont val="Arial"/>
        <strike/>
        <color theme="1"/>
      </rPr>
      <t>forced to use the checkbox</t>
    </r>
    <r>
      <rPr>
        <rFont val="Arial"/>
        <color theme="1"/>
      </rPr>
      <t xml:space="preserve"> equal :)) (for consistency sake)
</t>
    </r>
  </si>
  <si>
    <t>Maybe a few people will find this interesting lol
B is the image the most requested when looking at the analytics provided by the CDN
Open-league gamers I see you.
And then there's the usual rating chasers (A/A+/S)
Not too sure about the other ratings, probably empty/barebone builds</t>
  </si>
  <si>
    <t>Please please please let me know if I fcked up the sheet somewhere thanks</t>
  </si>
  <si>
    <t>Do not download this sheet and use it in Excel, the calc WILL break</t>
  </si>
  <si>
    <t>2.0.1</t>
  </si>
  <si>
    <t>I forgor to re-add Eishin Flash to the dropdown of Aptitude presets after my latest update. Thank you @manmanpower15 for pointing this out.</t>
  </si>
  <si>
    <t>Goodluck with your Unity Cup pulls trainer.</t>
  </si>
  <si>
    <t>2.1.0</t>
  </si>
  <si>
    <t>Updated the rank + image formula as there was a missing rank (SS+)
Added Hishi Akebono
I wanted to add the upcoming Pace Chaser gambling accel skill too but I would rather wait 11/11 to get its definite EN name</t>
  </si>
  <si>
    <t>2.1.1</t>
  </si>
  <si>
    <t>Renamed Hishi Akebono's Unique skill from "I'M☆FULL☆SPEED!!" to "YUMMY☆SPEED!"
Added "Head-On" skill</t>
  </si>
  <si>
    <t>2.2.0</t>
  </si>
  <si>
    <t>Added more skills than I can count</t>
  </si>
  <si>
    <t>2.2.1</t>
  </si>
  <si>
    <t>Corrected Straightaway Spurt rating value AGAIN, Encroaching Shadow still requires confirmation</t>
  </si>
  <si>
    <t>2.2.2</t>
  </si>
  <si>
    <t>And finally.. corrected Encroaching Shadow rating value AgAiN, hopefully this should be the last time I correct a skill value but I swear that I feel like Adrenaline Rush might need some correction too but I dont think it's a skill that everyone takes, especially in this upcoming CM
If you are using Narita Taishin this CM, please use this version of the sheet. 2.2.1 if you are using Straightaway Spurt
Thank you to @kana_dmk @henrikxlvi and u/AceKittyhawk for helping me confirm the correct values</t>
  </si>
  <si>
    <t>2.2.3</t>
  </si>
  <si>
    <t>Last update for November because I'm lazy
Added Agnes Digital, Super Creek (Halloween) and Rice Shower (Halloween)</t>
  </si>
  <si>
    <t>2.2.4</t>
  </si>
  <si>
    <t xml:space="preserve">December Update:
Added Kawakami Princess, Manhattan Cafe, Symboli Rudolf (Festival), Gold City (Festival), Tosen Jordan and Mejiro Dober
</t>
  </si>
  <si>
    <t>2.2.5</t>
  </si>
  <si>
    <t>Corrected Adrenaline Rush + Extra Tank scoring
Thank you u/BlizzardVenom for reminding 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</si>
</sst>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 d yyyy"/>
  </numFmts>
  <fonts count="17">
    <font>
      <sz val="10.0"/>
      <color rgb="FF000000"/>
      <name val="Arial"/>
      <scheme val="minor"/>
    </font>
    <font>
      <color theme="1"/>
      <name val="Arial"/>
      <scheme val="minor"/>
    </font>
    <font>
      <sz val="20.0"/>
      <color theme="1"/>
      <name val="Arial"/>
      <scheme val="minor"/>
    </font>
    <font/>
    <font>
      <b/>
      <u/>
      <color rgb="FF0000FF"/>
    </font>
    <font>
      <u/>
      <color rgb="FF0000FF"/>
    </font>
    <font>
      <sz val="18.0"/>
      <color theme="1"/>
      <name val="Arial"/>
      <scheme val="minor"/>
    </font>
    <font>
      <color rgb="FFFFFFFF"/>
      <name val="Arial"/>
      <scheme val="minor"/>
    </font>
    <font>
      <sz val="8.0"/>
      <color theme="1"/>
      <name val="Arial"/>
      <scheme val="minor"/>
    </font>
    <font>
      <sz val="15.0"/>
      <color theme="1"/>
      <name val="Arial"/>
      <scheme val="minor"/>
    </font>
    <font>
      <b/>
      <color theme="1"/>
      <name val="Arial"/>
      <scheme val="minor"/>
    </font>
    <font>
      <color theme="1"/>
      <name val="Arial"/>
    </font>
    <font>
      <sz val="20.0"/>
      <color theme="1"/>
      <name val="Arial"/>
    </font>
    <font>
      <u/>
      <color theme="1"/>
      <name val="Arial"/>
      <scheme val="minor"/>
    </font>
    <font>
      <u/>
      <color rgb="FF0000FF"/>
    </font>
    <font>
      <i/>
      <color theme="1"/>
      <name val="Arial"/>
      <scheme val="minor"/>
    </font>
    <font>
      <sz val="9.0"/>
      <color theme="1"/>
      <name val="Arial"/>
      <scheme val="minor"/>
    </font>
  </fonts>
  <fills count="27">
    <fill>
      <patternFill patternType="none"/>
    </fill>
    <fill>
      <patternFill patternType="lightGray"/>
    </fill>
    <fill>
      <patternFill patternType="solid">
        <fgColor rgb="FF666666"/>
        <bgColor rgb="FF666666"/>
      </patternFill>
    </fill>
    <fill>
      <patternFill patternType="solid">
        <fgColor rgb="FFCCCCCC"/>
        <bgColor rgb="FFCCCCCC"/>
      </patternFill>
    </fill>
    <fill>
      <patternFill patternType="solid">
        <fgColor rgb="FFB4A7D6"/>
        <bgColor rgb="FFB4A7D6"/>
      </patternFill>
    </fill>
    <fill>
      <patternFill patternType="solid">
        <fgColor rgb="FFD9D9D9"/>
        <bgColor rgb="FFD9D9D9"/>
      </patternFill>
    </fill>
    <fill>
      <patternFill patternType="solid">
        <fgColor rgb="FF91D708"/>
        <bgColor rgb="FF91D708"/>
      </patternFill>
    </fill>
    <fill>
      <patternFill patternType="solid">
        <fgColor rgb="FF39BCFF"/>
        <bgColor rgb="FF39BCFF"/>
      </patternFill>
    </fill>
    <fill>
      <patternFill patternType="solid">
        <fgColor rgb="FFFF8573"/>
        <bgColor rgb="FFFF8573"/>
      </patternFill>
    </fill>
    <fill>
      <patternFill patternType="solid">
        <fgColor rgb="FFFFA616"/>
        <bgColor rgb="FFFFA616"/>
      </patternFill>
    </fill>
    <fill>
      <patternFill patternType="solid">
        <fgColor rgb="FFFF85AD"/>
        <bgColor rgb="FFFF85AD"/>
      </patternFill>
    </fill>
    <fill>
      <patternFill patternType="solid">
        <fgColor rgb="FF1AD29C"/>
        <bgColor rgb="FF1AD29C"/>
      </patternFill>
    </fill>
    <fill>
      <patternFill patternType="solid">
        <fgColor rgb="FFB6DDFF"/>
        <bgColor rgb="FFB6DDFF"/>
      </patternFill>
    </fill>
    <fill>
      <patternFill patternType="solid">
        <fgColor rgb="FFF3F3F3"/>
        <bgColor rgb="FFF3F3F3"/>
      </patternFill>
    </fill>
    <fill>
      <patternFill patternType="solid">
        <fgColor rgb="FFCFFFA8"/>
        <bgColor rgb="FFCFFFA8"/>
      </patternFill>
    </fill>
    <fill>
      <patternFill patternType="solid">
        <fgColor rgb="FF0DDD80"/>
        <bgColor rgb="FF0DDD80"/>
      </patternFill>
    </fill>
    <fill>
      <patternFill patternType="solid">
        <fgColor rgb="FFFFFFFF"/>
        <bgColor rgb="FFFFFFFF"/>
      </patternFill>
    </fill>
    <fill>
      <patternFill patternType="solid">
        <fgColor rgb="FFFF0000"/>
        <bgColor rgb="FFFF0000"/>
      </patternFill>
    </fill>
    <fill>
      <patternFill patternType="solid">
        <fgColor rgb="FFC9DAF8"/>
        <bgColor rgb="FFC9DAF8"/>
      </patternFill>
    </fill>
    <fill>
      <patternFill patternType="solid">
        <fgColor rgb="FFFCE5CD"/>
        <bgColor rgb="FFFCE5CD"/>
      </patternFill>
    </fill>
    <fill>
      <patternFill patternType="solid">
        <fgColor rgb="FFFFF2CC"/>
        <bgColor rgb="FFFFF2CC"/>
      </patternFill>
    </fill>
    <fill>
      <patternFill patternType="solid">
        <fgColor rgb="FFF4CCCC"/>
        <bgColor rgb="FFF4CCCC"/>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B7B7B7"/>
        <bgColor rgb="FFB7B7B7"/>
      </patternFill>
    </fill>
    <fill>
      <patternFill patternType="solid">
        <fgColor rgb="FFEFEFEF"/>
        <bgColor rgb="FFEFEFEF"/>
      </patternFill>
    </fill>
  </fills>
  <borders count="25">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thick">
        <color rgb="FF000000"/>
      </left>
      <right style="thick">
        <color rgb="FF000000"/>
      </right>
      <top style="thick">
        <color rgb="FF000000"/>
      </top>
      <bottom style="thick">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0" fillId="2" fontId="1" numFmtId="0" xfId="0" applyFill="1" applyFont="1"/>
    <xf borderId="1" fillId="3" fontId="2" numFmtId="0" xfId="0" applyAlignment="1" applyBorder="1" applyFill="1" applyFont="1">
      <alignment horizontal="center" readingOrder="0" vertical="center"/>
    </xf>
    <xf borderId="2" fillId="0" fontId="3" numFmtId="0" xfId="0" applyBorder="1" applyFont="1"/>
    <xf borderId="3" fillId="0" fontId="3" numFmtId="0" xfId="0" applyBorder="1" applyFont="1"/>
    <xf borderId="1" fillId="4" fontId="1" numFmtId="0" xfId="0" applyAlignment="1" applyBorder="1" applyFill="1" applyFont="1">
      <alignment horizontal="center" readingOrder="0" vertical="center"/>
    </xf>
    <xf borderId="4" fillId="0" fontId="3" numFmtId="0" xfId="0" applyBorder="1" applyFont="1"/>
    <xf borderId="5" fillId="0" fontId="3" numFmtId="0" xfId="0" applyBorder="1" applyFont="1"/>
    <xf borderId="6" fillId="0" fontId="3" numFmtId="0" xfId="0" applyBorder="1" applyFont="1"/>
    <xf borderId="0" fillId="2" fontId="1" numFmtId="0" xfId="0" applyAlignment="1" applyFont="1">
      <alignment readingOrder="0"/>
    </xf>
    <xf borderId="1" fillId="3" fontId="4" numFmtId="0" xfId="0" applyAlignment="1" applyBorder="1" applyFont="1">
      <alignment horizontal="left" readingOrder="0" shrinkToFit="0" vertical="center" wrapText="1"/>
    </xf>
    <xf borderId="1" fillId="5" fontId="1" numFmtId="0" xfId="0" applyAlignment="1" applyBorder="1" applyFill="1" applyFont="1">
      <alignment horizontal="center" readingOrder="0" shrinkToFit="0" wrapText="1"/>
    </xf>
    <xf borderId="7" fillId="0" fontId="3" numFmtId="0" xfId="0" applyBorder="1" applyFont="1"/>
    <xf borderId="8" fillId="0" fontId="3" numFmtId="0" xfId="0" applyBorder="1" applyFont="1"/>
    <xf borderId="0" fillId="2" fontId="1" numFmtId="0" xfId="0" applyAlignment="1" applyFont="1">
      <alignment horizontal="center" readingOrder="0"/>
    </xf>
    <xf borderId="1" fillId="5" fontId="5" numFmtId="0" xfId="0" applyAlignment="1" applyBorder="1" applyFont="1">
      <alignment horizontal="center" readingOrder="0" vertical="center"/>
    </xf>
    <xf borderId="1" fillId="5" fontId="1" numFmtId="0" xfId="0" applyAlignment="1" applyBorder="1" applyFont="1">
      <alignment horizontal="center" readingOrder="0" vertical="center"/>
    </xf>
    <xf borderId="1" fillId="6" fontId="6" numFmtId="0" xfId="0" applyAlignment="1" applyBorder="1" applyFill="1" applyFont="1">
      <alignment horizontal="center" readingOrder="0" vertical="center"/>
    </xf>
    <xf borderId="1" fillId="6" fontId="1" numFmtId="0" xfId="0" applyAlignment="1" applyBorder="1" applyFont="1">
      <alignment horizontal="center" readingOrder="0"/>
    </xf>
    <xf borderId="1" fillId="7" fontId="1" numFmtId="0" xfId="0" applyAlignment="1" applyBorder="1" applyFill="1" applyFont="1">
      <alignment readingOrder="0"/>
    </xf>
    <xf borderId="2" fillId="8" fontId="1" numFmtId="0" xfId="0" applyAlignment="1" applyBorder="1" applyFill="1" applyFont="1">
      <alignment readingOrder="0"/>
    </xf>
    <xf borderId="2" fillId="9" fontId="1" numFmtId="0" xfId="0" applyAlignment="1" applyBorder="1" applyFill="1" applyFont="1">
      <alignment readingOrder="0"/>
    </xf>
    <xf borderId="2" fillId="10" fontId="1" numFmtId="0" xfId="0" applyAlignment="1" applyBorder="1" applyFill="1" applyFont="1">
      <alignment readingOrder="0"/>
    </xf>
    <xf borderId="3" fillId="11" fontId="1" numFmtId="0" xfId="0" applyAlignment="1" applyBorder="1" applyFill="1" applyFont="1">
      <alignment readingOrder="0"/>
    </xf>
    <xf borderId="7" fillId="12" fontId="1" numFmtId="0" xfId="0" applyAlignment="1" applyBorder="1" applyFill="1" applyFont="1">
      <alignment readingOrder="0"/>
    </xf>
    <xf borderId="0" fillId="12" fontId="1" numFmtId="0" xfId="0" applyAlignment="1" applyFont="1">
      <alignment readingOrder="0"/>
    </xf>
    <xf borderId="8" fillId="5" fontId="1" numFmtId="0" xfId="0" applyBorder="1" applyFont="1"/>
    <xf borderId="0" fillId="2" fontId="7" numFmtId="0" xfId="0" applyAlignment="1" applyFont="1">
      <alignment horizontal="right" readingOrder="0"/>
    </xf>
    <xf borderId="8" fillId="12" fontId="1" numFmtId="0" xfId="0" applyAlignment="1" applyBorder="1" applyFont="1">
      <alignment readingOrder="0"/>
    </xf>
    <xf borderId="9" fillId="5" fontId="1" numFmtId="0" xfId="0" applyBorder="1" applyFont="1"/>
    <xf borderId="10" fillId="5" fontId="1" numFmtId="0" xfId="0" applyBorder="1" applyFont="1"/>
    <xf borderId="11" fillId="5" fontId="1" numFmtId="0" xfId="0" applyBorder="1" applyFont="1"/>
    <xf borderId="1" fillId="13" fontId="1" numFmtId="0" xfId="0" applyAlignment="1" applyBorder="1" applyFill="1" applyFont="1">
      <alignment readingOrder="0"/>
    </xf>
    <xf borderId="2" fillId="12" fontId="1" numFmtId="0" xfId="0" applyAlignment="1" applyBorder="1" applyFont="1">
      <alignment readingOrder="0"/>
    </xf>
    <xf borderId="2" fillId="13" fontId="1" numFmtId="0" xfId="0" applyAlignment="1" applyBorder="1" applyFont="1">
      <alignment readingOrder="0"/>
    </xf>
    <xf borderId="3" fillId="12" fontId="1" numFmtId="0" xfId="0" applyAlignment="1" applyBorder="1" applyFont="1">
      <alignment readingOrder="0"/>
    </xf>
    <xf borderId="12" fillId="13" fontId="8" numFmtId="0" xfId="0" applyAlignment="1" applyBorder="1" applyFont="1">
      <alignment horizontal="center" readingOrder="0" shrinkToFit="0" vertical="bottom" wrapText="1"/>
    </xf>
    <xf borderId="3" fillId="13" fontId="1" numFmtId="0" xfId="0" applyAlignment="1" applyBorder="1" applyFont="1">
      <alignment readingOrder="0"/>
    </xf>
    <xf borderId="13" fillId="12" fontId="1" numFmtId="0" xfId="0" applyAlignment="1" applyBorder="1" applyFont="1">
      <alignment horizontal="center" readingOrder="0" shrinkToFit="0" vertical="center" wrapText="0"/>
    </xf>
    <xf borderId="9" fillId="12" fontId="1" numFmtId="0" xfId="0" applyAlignment="1" applyBorder="1" applyFont="1">
      <alignment readingOrder="0"/>
    </xf>
    <xf borderId="10" fillId="12" fontId="1" numFmtId="0" xfId="0" applyAlignment="1" applyBorder="1" applyFont="1">
      <alignment readingOrder="0"/>
    </xf>
    <xf borderId="11" fillId="12" fontId="1" numFmtId="0" xfId="0" applyAlignment="1" applyBorder="1" applyFont="1">
      <alignment readingOrder="0"/>
    </xf>
    <xf borderId="13" fillId="0" fontId="3" numFmtId="0" xfId="0" applyBorder="1" applyFont="1"/>
    <xf borderId="14" fillId="0" fontId="3" numFmtId="0" xfId="0" applyBorder="1" applyFont="1"/>
    <xf borderId="1" fillId="6" fontId="9" numFmtId="0" xfId="0" applyAlignment="1" applyBorder="1" applyFont="1">
      <alignment horizontal="center" readingOrder="0" vertical="center"/>
    </xf>
    <xf borderId="15" fillId="13" fontId="1" numFmtId="0" xfId="0" applyAlignment="1" applyBorder="1" applyFont="1">
      <alignment readingOrder="0"/>
    </xf>
    <xf borderId="15" fillId="12" fontId="1" numFmtId="0" xfId="0" applyAlignment="1" applyBorder="1" applyFont="1">
      <alignment horizontal="left" readingOrder="0"/>
    </xf>
    <xf borderId="1" fillId="0" fontId="1" numFmtId="0" xfId="0" applyAlignment="1" applyBorder="1" applyFont="1">
      <alignment horizontal="center" readingOrder="0" vertical="center"/>
    </xf>
    <xf borderId="9" fillId="13" fontId="1" numFmtId="0" xfId="0" applyAlignment="1" applyBorder="1" applyFont="1">
      <alignment readingOrder="0"/>
    </xf>
    <xf borderId="12" fillId="14" fontId="10" numFmtId="0" xfId="0" applyAlignment="1" applyBorder="1" applyFill="1" applyFont="1">
      <alignment readingOrder="0"/>
    </xf>
    <xf borderId="11" fillId="15" fontId="10" numFmtId="0" xfId="0" applyAlignment="1" applyBorder="1" applyFill="1" applyFont="1">
      <alignment readingOrder="0"/>
    </xf>
    <xf borderId="1" fillId="0" fontId="6" numFmtId="0" xfId="0" applyAlignment="1" applyBorder="1" applyFont="1">
      <alignment horizontal="center" vertical="center"/>
    </xf>
    <xf borderId="14" fillId="14" fontId="1" numFmtId="0" xfId="0" applyAlignment="1" applyBorder="1" applyFont="1">
      <alignment readingOrder="0"/>
    </xf>
    <xf borderId="7" fillId="12" fontId="1" numFmtId="0" xfId="0" applyBorder="1" applyFont="1"/>
    <xf borderId="0" fillId="12" fontId="1" numFmtId="0" xfId="0" applyFont="1"/>
    <xf borderId="1" fillId="14" fontId="11" numFmtId="0" xfId="0" applyAlignment="1" applyBorder="1" applyFont="1">
      <alignment vertical="bottom"/>
    </xf>
    <xf borderId="12" fillId="16" fontId="1" numFmtId="0" xfId="0" applyAlignment="1" applyBorder="1" applyFill="1" applyFont="1">
      <alignment horizontal="right" readingOrder="0"/>
    </xf>
    <xf borderId="0" fillId="2" fontId="1" numFmtId="0" xfId="0" applyAlignment="1" applyFont="1">
      <alignment readingOrder="0" shrinkToFit="0" wrapText="1"/>
    </xf>
    <xf borderId="7" fillId="14" fontId="11" numFmtId="0" xfId="0" applyAlignment="1" applyBorder="1" applyFont="1">
      <alignment vertical="bottom"/>
    </xf>
    <xf borderId="13" fillId="5" fontId="1" numFmtId="0" xfId="0" applyAlignment="1" applyBorder="1" applyFont="1">
      <alignment horizontal="right" readingOrder="0"/>
    </xf>
    <xf borderId="0" fillId="2" fontId="1" numFmtId="0" xfId="0" applyAlignment="1" applyFont="1">
      <alignment readingOrder="0" shrinkToFit="0" vertical="center" wrapText="1"/>
    </xf>
    <xf borderId="0" fillId="2" fontId="12" numFmtId="0" xfId="0" applyAlignment="1" applyFont="1">
      <alignment horizontal="center" readingOrder="0"/>
    </xf>
    <xf borderId="4" fillId="14" fontId="1" numFmtId="0" xfId="0" applyAlignment="1" applyBorder="1" applyFont="1">
      <alignment readingOrder="0"/>
    </xf>
    <xf borderId="14" fillId="5" fontId="13" numFmtId="0" xfId="0" applyAlignment="1" applyBorder="1" applyFont="1">
      <alignment readingOrder="0"/>
    </xf>
    <xf borderId="1" fillId="0" fontId="1" numFmtId="0" xfId="0" applyAlignment="1" applyBorder="1" applyFont="1">
      <alignment horizontal="center" readingOrder="0"/>
    </xf>
    <xf borderId="2" fillId="0" fontId="1" numFmtId="0" xfId="0" applyAlignment="1" applyBorder="1" applyFont="1">
      <alignment horizontal="left" readingOrder="0" vertical="center"/>
    </xf>
    <xf borderId="0" fillId="0" fontId="1" numFmtId="0" xfId="0" applyAlignment="1" applyFont="1">
      <alignment readingOrder="0"/>
    </xf>
    <xf borderId="0" fillId="0" fontId="1" numFmtId="0" xfId="0" applyAlignment="1" applyFont="1">
      <alignment readingOrder="0" shrinkToFit="0" wrapText="0"/>
    </xf>
    <xf borderId="0" fillId="0" fontId="14" numFmtId="0" xfId="0" applyAlignment="1" applyFont="1">
      <alignment readingOrder="0"/>
    </xf>
    <xf borderId="0" fillId="0" fontId="1" numFmtId="0" xfId="0" applyFont="1"/>
    <xf borderId="0" fillId="0" fontId="2" numFmtId="0" xfId="0" applyAlignment="1" applyFont="1">
      <alignment horizontal="center" readingOrder="0" vertical="center"/>
    </xf>
    <xf borderId="12" fillId="0" fontId="1" numFmtId="0" xfId="0" applyAlignment="1" applyBorder="1" applyFont="1">
      <alignment readingOrder="0"/>
    </xf>
    <xf borderId="13" fillId="0" fontId="1" numFmtId="0" xfId="0" applyBorder="1" applyFont="1"/>
    <xf borderId="0" fillId="14" fontId="11" numFmtId="0" xfId="0" applyAlignment="1" applyFont="1">
      <alignment vertical="bottom"/>
    </xf>
    <xf borderId="13" fillId="0" fontId="11" numFmtId="0" xfId="0" applyAlignment="1" applyBorder="1" applyFont="1">
      <alignment horizontal="right" vertical="bottom"/>
    </xf>
    <xf borderId="0" fillId="14" fontId="1" numFmtId="0" xfId="0" applyFont="1"/>
    <xf borderId="13" fillId="17" fontId="1" numFmtId="0" xfId="0" applyAlignment="1" applyBorder="1" applyFill="1" applyFont="1">
      <alignment readingOrder="0"/>
    </xf>
    <xf borderId="13" fillId="14" fontId="11" numFmtId="0" xfId="0" applyAlignment="1" applyBorder="1" applyFont="1">
      <alignment horizontal="right" vertical="bottom"/>
    </xf>
    <xf borderId="0" fillId="14" fontId="11" numFmtId="0" xfId="0" applyAlignment="1" applyFont="1">
      <alignment horizontal="right" vertical="bottom"/>
    </xf>
    <xf borderId="0" fillId="0" fontId="11" numFmtId="0" xfId="0" applyAlignment="1" applyFont="1">
      <alignment vertical="bottom"/>
    </xf>
    <xf borderId="13" fillId="0" fontId="1" numFmtId="0" xfId="0" applyAlignment="1" applyBorder="1" applyFont="1">
      <alignment readingOrder="0"/>
    </xf>
    <xf borderId="0" fillId="18" fontId="1" numFmtId="0" xfId="0" applyFill="1" applyFont="1"/>
    <xf borderId="13" fillId="14" fontId="1" numFmtId="0" xfId="0" applyAlignment="1" applyBorder="1" applyFont="1">
      <alignment readingOrder="0"/>
    </xf>
    <xf borderId="0" fillId="14" fontId="1" numFmtId="0" xfId="0" applyAlignment="1" applyFont="1">
      <alignment readingOrder="0"/>
    </xf>
    <xf borderId="0" fillId="19" fontId="1" numFmtId="0" xfId="0" applyAlignment="1" applyFill="1" applyFont="1">
      <alignment readingOrder="0"/>
    </xf>
    <xf borderId="0" fillId="18" fontId="11" numFmtId="0" xfId="0" applyAlignment="1" applyFont="1">
      <alignment vertical="bottom"/>
    </xf>
    <xf borderId="13" fillId="14" fontId="11" numFmtId="0" xfId="0" applyAlignment="1" applyBorder="1" applyFont="1">
      <alignment vertical="bottom"/>
    </xf>
    <xf borderId="0" fillId="20" fontId="1" numFmtId="0" xfId="0" applyFill="1" applyFont="1"/>
    <xf borderId="0" fillId="21" fontId="1" numFmtId="0" xfId="0" applyFill="1" applyFont="1"/>
    <xf borderId="0" fillId="20" fontId="11" numFmtId="0" xfId="0" applyAlignment="1" applyFont="1">
      <alignment vertical="bottom"/>
    </xf>
    <xf borderId="0" fillId="0" fontId="11" numFmtId="0" xfId="0" applyAlignment="1" applyFont="1">
      <alignment horizontal="right" vertical="bottom"/>
    </xf>
    <xf borderId="0" fillId="21" fontId="11" numFmtId="0" xfId="0" applyAlignment="1" applyFont="1">
      <alignment vertical="bottom"/>
    </xf>
    <xf borderId="0" fillId="0" fontId="1" numFmtId="0" xfId="0" applyAlignment="1" applyFont="1">
      <alignment horizontal="center" readingOrder="0" shrinkToFit="0" vertical="center" wrapText="1"/>
    </xf>
    <xf borderId="0" fillId="22" fontId="1" numFmtId="0" xfId="0" applyAlignment="1" applyFill="1" applyFont="1">
      <alignment horizontal="center" readingOrder="0"/>
    </xf>
    <xf borderId="0" fillId="23" fontId="1" numFmtId="0" xfId="0" applyAlignment="1" applyFill="1" applyFont="1">
      <alignment horizontal="center" readingOrder="0"/>
    </xf>
    <xf borderId="0" fillId="24" fontId="1" numFmtId="0" xfId="0" applyAlignment="1" applyFill="1" applyFont="1">
      <alignment horizontal="center" readingOrder="0"/>
    </xf>
    <xf borderId="0" fillId="20" fontId="1" numFmtId="0" xfId="0" applyAlignment="1" applyFont="1">
      <alignment horizontal="center" readingOrder="0"/>
    </xf>
    <xf borderId="13" fillId="17" fontId="1" numFmtId="0" xfId="0" applyBorder="1" applyFont="1"/>
    <xf borderId="14" fillId="0" fontId="1" numFmtId="0" xfId="0" applyAlignment="1" applyBorder="1" applyFont="1">
      <alignment readingOrder="0"/>
    </xf>
    <xf borderId="13" fillId="0" fontId="11" numFmtId="0" xfId="0" applyAlignment="1" applyBorder="1" applyFont="1">
      <alignment horizontal="right" vertical="bottom"/>
    </xf>
    <xf borderId="0" fillId="21" fontId="1" numFmtId="0" xfId="0" applyAlignment="1" applyFont="1">
      <alignment readingOrder="0"/>
    </xf>
    <xf borderId="7" fillId="14" fontId="1" numFmtId="0" xfId="0" applyAlignment="1" applyBorder="1" applyFont="1">
      <alignment readingOrder="0"/>
    </xf>
    <xf borderId="1" fillId="14" fontId="1" numFmtId="0" xfId="0" applyAlignment="1" applyBorder="1" applyFont="1">
      <alignment readingOrder="0"/>
    </xf>
    <xf borderId="2" fillId="14" fontId="1" numFmtId="0" xfId="0" applyAlignment="1" applyBorder="1" applyFont="1">
      <alignment readingOrder="0"/>
    </xf>
    <xf borderId="3" fillId="14" fontId="1" numFmtId="0" xfId="0" applyAlignment="1" applyBorder="1" applyFont="1">
      <alignment readingOrder="0"/>
    </xf>
    <xf borderId="8" fillId="14" fontId="1" numFmtId="0" xfId="0" applyAlignment="1" applyBorder="1" applyFont="1">
      <alignment readingOrder="0"/>
    </xf>
    <xf borderId="4" fillId="21" fontId="1" numFmtId="0" xfId="0" applyAlignment="1" applyBorder="1" applyFont="1">
      <alignment readingOrder="0"/>
    </xf>
    <xf borderId="5" fillId="21" fontId="1" numFmtId="0" xfId="0" applyAlignment="1" applyBorder="1" applyFont="1">
      <alignment readingOrder="0"/>
    </xf>
    <xf borderId="6" fillId="21" fontId="1" numFmtId="0" xfId="0" applyAlignment="1" applyBorder="1" applyFont="1">
      <alignment readingOrder="0"/>
    </xf>
    <xf borderId="13" fillId="24" fontId="1" numFmtId="0" xfId="0" applyAlignment="1" applyBorder="1" applyFont="1">
      <alignment readingOrder="0"/>
    </xf>
    <xf borderId="7" fillId="0" fontId="1" numFmtId="0" xfId="0" applyAlignment="1" applyBorder="1" applyFont="1">
      <alignment readingOrder="0"/>
    </xf>
    <xf borderId="8" fillId="0" fontId="1" numFmtId="0" xfId="0" applyAlignment="1" applyBorder="1" applyFont="1">
      <alignment readingOrder="0"/>
    </xf>
    <xf borderId="0" fillId="0" fontId="1" numFmtId="0" xfId="0" applyAlignment="1" applyFont="1">
      <alignment horizontal="center" readingOrder="0"/>
    </xf>
    <xf borderId="12" fillId="0" fontId="11" numFmtId="0" xfId="0" applyAlignment="1" applyBorder="1" applyFont="1">
      <alignment horizontal="right" vertical="bottom"/>
    </xf>
    <xf borderId="0" fillId="0" fontId="15" numFmtId="0" xfId="0" applyAlignment="1" applyFont="1">
      <alignment readingOrder="0"/>
    </xf>
    <xf borderId="0" fillId="25" fontId="1" numFmtId="0" xfId="0" applyAlignment="1" applyFill="1" applyFont="1">
      <alignment readingOrder="0"/>
    </xf>
    <xf borderId="0" fillId="25" fontId="1" numFmtId="0" xfId="0" applyAlignment="1" applyFont="1">
      <alignment readingOrder="0" shrinkToFit="0" vertical="top" wrapText="1"/>
    </xf>
    <xf borderId="0" fillId="26" fontId="1" numFmtId="0" xfId="0" applyFill="1" applyFont="1"/>
    <xf borderId="16" fillId="14" fontId="1" numFmtId="0" xfId="0" applyAlignment="1" applyBorder="1" applyFont="1">
      <alignment horizontal="center" readingOrder="0" vertical="center"/>
    </xf>
    <xf borderId="17" fillId="14" fontId="1" numFmtId="0" xfId="0" applyAlignment="1" applyBorder="1" applyFont="1">
      <alignment horizontal="center" readingOrder="0" vertical="center"/>
    </xf>
    <xf borderId="18" fillId="14" fontId="1" numFmtId="0" xfId="0" applyBorder="1" applyFont="1"/>
    <xf borderId="17" fillId="0" fontId="3" numFmtId="0" xfId="0" applyBorder="1" applyFont="1"/>
    <xf borderId="18" fillId="0" fontId="3" numFmtId="0" xfId="0" applyBorder="1" applyFont="1"/>
    <xf borderId="0" fillId="5" fontId="1" numFmtId="164" xfId="0" applyAlignment="1" applyFont="1" applyNumberFormat="1">
      <alignment horizontal="right" readingOrder="0"/>
    </xf>
    <xf borderId="0" fillId="26" fontId="11" numFmtId="164" xfId="0" applyAlignment="1" applyFont="1" applyNumberFormat="1">
      <alignment horizontal="right" vertical="bottom"/>
    </xf>
    <xf borderId="0" fillId="0" fontId="1" numFmtId="0" xfId="0" applyAlignment="1" applyFont="1">
      <alignment readingOrder="0" shrinkToFit="0" vertical="top" wrapText="1"/>
    </xf>
    <xf borderId="19" fillId="14" fontId="1" numFmtId="0" xfId="0" applyAlignment="1" applyBorder="1" applyFont="1">
      <alignment horizontal="center" readingOrder="0" vertical="center"/>
    </xf>
    <xf borderId="0" fillId="14" fontId="1" numFmtId="0" xfId="0" applyAlignment="1" applyFont="1">
      <alignment horizontal="center" readingOrder="0" vertical="center"/>
    </xf>
    <xf borderId="20" fillId="14" fontId="1" numFmtId="0" xfId="0" applyBorder="1" applyFont="1"/>
    <xf borderId="20" fillId="14" fontId="1" numFmtId="0" xfId="0" applyAlignment="1" applyBorder="1" applyFont="1">
      <alignment horizontal="center" readingOrder="0" vertical="center"/>
    </xf>
    <xf borderId="0" fillId="14" fontId="1" numFmtId="0" xfId="0" applyAlignment="1" applyFont="1">
      <alignment readingOrder="0" shrinkToFit="0" vertical="top" wrapText="1"/>
    </xf>
    <xf borderId="0" fillId="14" fontId="1" numFmtId="0" xfId="0" applyAlignment="1" applyFont="1">
      <alignment horizontal="center" readingOrder="0" shrinkToFit="0" vertical="center" wrapText="1"/>
    </xf>
    <xf borderId="0" fillId="21" fontId="1" numFmtId="0" xfId="0" applyAlignment="1" applyFont="1">
      <alignment horizontal="center" readingOrder="0" shrinkToFit="0" vertical="center" wrapText="1"/>
    </xf>
    <xf borderId="0" fillId="0" fontId="1" numFmtId="0" xfId="0" applyAlignment="1" applyFont="1">
      <alignment readingOrder="0" vertical="top"/>
    </xf>
    <xf borderId="19" fillId="14" fontId="1" numFmtId="0" xfId="0" applyBorder="1" applyFont="1"/>
    <xf borderId="21" fillId="14" fontId="1" numFmtId="0" xfId="0" applyBorder="1" applyFont="1"/>
    <xf borderId="22" fillId="0" fontId="3" numFmtId="0" xfId="0" applyBorder="1" applyFont="1"/>
    <xf borderId="23" fillId="14" fontId="1" numFmtId="0" xfId="0" applyAlignment="1" applyBorder="1" applyFont="1">
      <alignment horizontal="center" readingOrder="0"/>
    </xf>
    <xf borderId="24" fillId="14" fontId="1" numFmtId="0" xfId="0" applyBorder="1" applyFont="1"/>
    <xf borderId="23" fillId="0" fontId="3" numFmtId="0" xfId="0" applyBorder="1" applyFont="1"/>
    <xf borderId="24" fillId="0" fontId="3" numFmtId="0" xfId="0" applyBorder="1" applyFont="1"/>
    <xf borderId="0" fillId="5" fontId="1" numFmtId="0" xfId="0" applyAlignment="1" applyFont="1">
      <alignment horizontal="right"/>
    </xf>
    <xf borderId="0" fillId="26" fontId="11" numFmtId="0" xfId="0" applyAlignment="1" applyFont="1">
      <alignment vertical="bottom"/>
    </xf>
    <xf borderId="0" fillId="0" fontId="1" numFmtId="0" xfId="0" applyAlignment="1" applyFont="1">
      <alignment horizontal="center" readingOrder="0" vertical="center"/>
    </xf>
    <xf borderId="16" fillId="14" fontId="1" numFmtId="0" xfId="0" applyAlignment="1" applyBorder="1" applyFont="1">
      <alignment horizontal="center" readingOrder="0"/>
    </xf>
    <xf borderId="0" fillId="0" fontId="1" numFmtId="0" xfId="0" applyAlignment="1" applyFont="1">
      <alignment horizontal="right" readingOrder="0" shrinkToFit="0" vertical="center" wrapText="1"/>
    </xf>
    <xf borderId="19" fillId="14" fontId="1" numFmtId="0" xfId="0" applyAlignment="1" applyBorder="1" applyFont="1">
      <alignment horizontal="center" readingOrder="0"/>
    </xf>
    <xf borderId="20" fillId="0" fontId="3" numFmtId="0" xfId="0" applyBorder="1" applyFont="1"/>
    <xf borderId="0" fillId="0" fontId="1" numFmtId="0" xfId="0" applyAlignment="1" applyFont="1">
      <alignment readingOrder="0" shrinkToFit="0" vertical="top" wrapText="1"/>
    </xf>
    <xf borderId="0" fillId="14" fontId="1" numFmtId="0" xfId="0" applyAlignment="1" applyFont="1">
      <alignment readingOrder="0" shrinkToFit="0" vertical="top" wrapText="1"/>
    </xf>
    <xf borderId="0" fillId="0" fontId="16" numFmtId="0" xfId="0" applyAlignment="1" applyFont="1">
      <alignment readingOrder="0" shrinkToFit="0" vertical="center" wrapText="1"/>
    </xf>
    <xf borderId="22" fillId="14" fontId="1" numFmtId="0" xfId="0" applyAlignment="1" applyBorder="1" applyFont="1">
      <alignment horizontal="center" readingOrder="0"/>
    </xf>
    <xf borderId="0" fillId="0" fontId="1" numFmtId="0" xfId="0" applyAlignment="1" applyFont="1">
      <alignment horizontal="center"/>
    </xf>
    <xf borderId="0" fillId="0" fontId="8" numFmtId="0" xfId="0" applyAlignment="1" applyFont="1">
      <alignment readingOrder="0"/>
    </xf>
    <xf borderId="0" fillId="26" fontId="11" numFmtId="164" xfId="0" applyAlignment="1" applyFont="1" applyNumberFormat="1">
      <alignment vertical="bottom"/>
    </xf>
    <xf borderId="0" fillId="21" fontId="1" numFmtId="0" xfId="0" applyAlignment="1" applyFont="1">
      <alignment readingOrder="0" shrinkToFit="0" vertical="top" wrapText="1"/>
    </xf>
    <xf borderId="0" fillId="5" fontId="1" numFmtId="0" xfId="0" applyFont="1"/>
    <xf borderId="0" fillId="5" fontId="1" numFmtId="0" xfId="0" applyAlignment="1" applyFont="1">
      <alignment horizontal="right" readingOrder="0"/>
    </xf>
    <xf borderId="0" fillId="26" fontId="11" numFmtId="0" xfId="0" applyAlignment="1" applyFont="1">
      <alignment horizontal="right" vertical="bottom"/>
    </xf>
    <xf borderId="0" fillId="26" fontId="11" numFmtId="0" xfId="0" applyAlignment="1" applyFont="1">
      <alignment horizontal="right" vertical="bottom"/>
    </xf>
    <xf borderId="0" fillId="5" fontId="11" numFmtId="164" xfId="0" applyAlignment="1" applyFont="1" applyNumberFormat="1">
      <alignment horizontal="right" vertical="bottom"/>
    </xf>
    <xf borderId="0" fillId="14" fontId="11" numFmtId="0" xfId="0" applyAlignment="1" applyFont="1">
      <alignment shrinkToFit="0" vertical="top" wrapText="1"/>
    </xf>
    <xf borderId="0" fillId="26" fontId="11" numFmtId="0" xfId="0" applyAlignment="1" applyFont="1">
      <alignment horizontal="right" readingOrder="0" vertical="bottom"/>
    </xf>
    <xf borderId="0" fillId="26" fontId="1" numFmtId="0" xfId="0" applyAlignment="1" applyFont="1">
      <alignment horizontal="right"/>
    </xf>
    <xf borderId="0" fillId="26" fontId="1" numFmtId="0" xfId="0" applyAlignment="1" applyFont="1">
      <alignment horizontal="right" readingOrder="0"/>
    </xf>
    <xf borderId="0" fillId="14" fontId="11" numFmtId="0" xfId="0" applyAlignment="1" applyFont="1">
      <alignment shrinkToFit="0" vertical="top" wrapText="1"/>
    </xf>
    <xf borderId="0" fillId="0" fontId="1" numFmtId="0" xfId="0" applyAlignment="1" applyFont="1">
      <alignment shrinkToFit="0" vertical="top" wrapText="1"/>
    </xf>
  </cellXfs>
  <cellStyles count="1">
    <cellStyle xfId="0" name="Normal" builtinId="0"/>
  </cellStyles>
  <dxfs count="6">
    <dxf>
      <font/>
      <fill>
        <patternFill patternType="solid">
          <fgColor rgb="FF0DDD80"/>
          <bgColor rgb="FF0DDD80"/>
        </patternFill>
      </fill>
      <border/>
    </dxf>
    <dxf>
      <font/>
      <fill>
        <patternFill patternType="solid">
          <fgColor rgb="FFEA4335"/>
          <bgColor rgb="FFEA4335"/>
        </patternFill>
      </fill>
      <border/>
    </dxf>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Inherited Unique Skill-style">
      <tableStyleElement dxfId="3" type="headerRow"/>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9.png"/><Relationship Id="rId3" Type="http://schemas.openxmlformats.org/officeDocument/2006/relationships/image" Target="../media/image4.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10.png"/><Relationship Id="rId7"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6.jpg"/></Relationships>
</file>

<file path=xl/drawings/_rels/drawing4.xml.rels><?xml version="1.0" encoding="UTF-8" standalone="yes"?><Relationships xmlns="http://schemas.openxmlformats.org/package/2006/relationships"><Relationship Id="rId1" Type="http://schemas.openxmlformats.org/officeDocument/2006/relationships/image" Target="../media/image22.jpg"/><Relationship Id="rId2" Type="http://schemas.openxmlformats.org/officeDocument/2006/relationships/image" Target="../media/image2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8.png"/><Relationship Id="rId3" Type="http://schemas.openxmlformats.org/officeDocument/2006/relationships/image" Target="../media/image15.png"/><Relationship Id="rId4" Type="http://schemas.openxmlformats.org/officeDocument/2006/relationships/image" Target="../media/image14.png"/><Relationship Id="rId5" Type="http://schemas.openxmlformats.org/officeDocument/2006/relationships/image" Target="../media/image19.png"/><Relationship Id="rId6" Type="http://schemas.openxmlformats.org/officeDocument/2006/relationships/image" Target="../media/image20.png"/><Relationship Id="rId7" Type="http://schemas.openxmlformats.org/officeDocument/2006/relationships/image" Target="../media/image17.jpg"/><Relationship Id="rId8"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790575</xdr:colOff>
      <xdr:row>12</xdr:row>
      <xdr:rowOff>171450</xdr:rowOff>
    </xdr:from>
    <xdr:ext cx="523875" cy="485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857250</xdr:colOff>
      <xdr:row>4</xdr:row>
      <xdr:rowOff>209550</xdr:rowOff>
    </xdr:from>
    <xdr:ext cx="1981200" cy="105727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952500</xdr:colOff>
      <xdr:row>5</xdr:row>
      <xdr:rowOff>9525</xdr:rowOff>
    </xdr:from>
    <xdr:ext cx="2876550" cy="293370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142875</xdr:colOff>
      <xdr:row>26</xdr:row>
      <xdr:rowOff>152400</xdr:rowOff>
    </xdr:from>
    <xdr:ext cx="2714625" cy="17240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2</xdr:row>
      <xdr:rowOff>0</xdr:rowOff>
    </xdr:from>
    <xdr:ext cx="962025" cy="76200"/>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2</xdr:row>
      <xdr:rowOff>0</xdr:rowOff>
    </xdr:from>
    <xdr:ext cx="962025" cy="9525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8</xdr:row>
      <xdr:rowOff>0</xdr:rowOff>
    </xdr:from>
    <xdr:ext cx="962025" cy="76200"/>
    <xdr:pic>
      <xdr:nvPicPr>
        <xdr:cNvPr id="0" name="image7.png"/>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16</xdr:row>
      <xdr:rowOff>0</xdr:rowOff>
    </xdr:from>
    <xdr:ext cx="962025" cy="1905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16</xdr:row>
      <xdr:rowOff>0</xdr:rowOff>
    </xdr:from>
    <xdr:ext cx="962025" cy="19050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22</xdr:row>
      <xdr:rowOff>0</xdr:rowOff>
    </xdr:from>
    <xdr:ext cx="962025" cy="1905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001250" cy="7429500"/>
    <xdr:pic>
      <xdr:nvPicPr>
        <xdr:cNvPr id="0" name="image16.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544175" cy="7829550"/>
    <xdr:pic>
      <xdr:nvPicPr>
        <xdr:cNvPr id="0" name="image22.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43</xdr:row>
      <xdr:rowOff>-104775</xdr:rowOff>
    </xdr:from>
    <xdr:ext cx="10544175" cy="7829550"/>
    <xdr:pic>
      <xdr:nvPicPr>
        <xdr:cNvPr id="0" name="image21.jp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447675</xdr:colOff>
      <xdr:row>12</xdr:row>
      <xdr:rowOff>190500</xdr:rowOff>
    </xdr:from>
    <xdr:ext cx="2228850" cy="2047875"/>
    <xdr:pic>
      <xdr:nvPicPr>
        <xdr:cNvPr id="0" name="image1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5</xdr:row>
      <xdr:rowOff>19050</xdr:rowOff>
    </xdr:from>
    <xdr:ext cx="3457575" cy="2828925"/>
    <xdr:pic>
      <xdr:nvPicPr>
        <xdr:cNvPr id="0" name="image1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952500</xdr:colOff>
      <xdr:row>2</xdr:row>
      <xdr:rowOff>257175</xdr:rowOff>
    </xdr:from>
    <xdr:ext cx="1885950" cy="285750"/>
    <xdr:pic>
      <xdr:nvPicPr>
        <xdr:cNvPr id="0" name="image18.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9525</xdr:colOff>
      <xdr:row>41</xdr:row>
      <xdr:rowOff>19050</xdr:rowOff>
    </xdr:from>
    <xdr:ext cx="3619500" cy="1400175"/>
    <xdr:pic>
      <xdr:nvPicPr>
        <xdr:cNvPr id="0" name="image1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466725</xdr:colOff>
      <xdr:row>41</xdr:row>
      <xdr:rowOff>19050</xdr:rowOff>
    </xdr:from>
    <xdr:ext cx="5448300" cy="1400175"/>
    <xdr:pic>
      <xdr:nvPicPr>
        <xdr:cNvPr id="0" name="image14.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114300</xdr:colOff>
      <xdr:row>77</xdr:row>
      <xdr:rowOff>180975</xdr:rowOff>
    </xdr:from>
    <xdr:ext cx="6143625" cy="4057650"/>
    <xdr:pic>
      <xdr:nvPicPr>
        <xdr:cNvPr id="0" name="image19.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0</xdr:colOff>
      <xdr:row>2</xdr:row>
      <xdr:rowOff>0</xdr:rowOff>
    </xdr:from>
    <xdr:ext cx="952500" cy="952500"/>
    <xdr:pic>
      <xdr:nvPicPr>
        <xdr:cNvPr id="0" name="image20.png"/>
        <xdr:cNvPicPr preferRelativeResize="0"/>
      </xdr:nvPicPr>
      <xdr:blipFill>
        <a:blip cstate="print" r:embed="rId6"/>
        <a:stretch>
          <a:fillRect/>
        </a:stretch>
      </xdr:blipFill>
      <xdr:spPr>
        <a:prstGeom prst="rect">
          <a:avLst/>
        </a:prstGeom>
        <a:noFill/>
      </xdr:spPr>
    </xdr:pic>
    <xdr:clientData fLocksWithSheet="0"/>
  </xdr:oneCellAnchor>
  <xdr:oneCellAnchor>
    <xdr:from>
      <xdr:col>13</xdr:col>
      <xdr:colOff>0</xdr:colOff>
      <xdr:row>2</xdr:row>
      <xdr:rowOff>0</xdr:rowOff>
    </xdr:from>
    <xdr:ext cx="952500" cy="952500"/>
    <xdr:pic>
      <xdr:nvPicPr>
        <xdr:cNvPr id="0" name="image17.jpg"/>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2</xdr:row>
      <xdr:rowOff>0</xdr:rowOff>
    </xdr:from>
    <xdr:ext cx="952500" cy="952500"/>
    <xdr:pic>
      <xdr:nvPicPr>
        <xdr:cNvPr id="0" name="image13.png"/>
        <xdr:cNvPicPr preferRelativeResize="0"/>
      </xdr:nvPicPr>
      <xdr:blipFill>
        <a:blip cstate="print" r:embed="rId8"/>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2:A60" displayName="Table_1" name="Table_1" id="1">
  <tableColumns count="1">
    <tableColumn name="U=ma2" id="1"/>
  </tableColumns>
  <tableStyleInfo name="Inherited Unique Ski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AAZCVDMiCozDNKte-5JYSm7SWUeVJ0o87i1iDY1bnWM/edit?gid=2001243391" TargetMode="External"/><Relationship Id="rId2" Type="http://schemas.openxmlformats.org/officeDocument/2006/relationships/hyperlink" Target="https://umsatei.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AAZCVDMiCozDNKte-5JYSm7SWUeVJ0o87i1iDY1bnWM/edit?gid=636569712"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pastebin.com/qSfsjwGC"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cs.google.com/document/d/13hsFU31aJqrMrWzAqKElpF2E1DisI9eYhhbdGPTHtPw/edit?usp=sharing" TargetMode="External"/><Relationship Id="rId2"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row>
    <row r="2">
      <c r="A2" s="1"/>
      <c r="B2" s="2" t="s">
        <v>0</v>
      </c>
      <c r="C2" s="3"/>
      <c r="D2" s="3"/>
      <c r="E2" s="3"/>
      <c r="F2" s="3"/>
      <c r="G2" s="3"/>
      <c r="H2" s="4"/>
      <c r="I2" s="1"/>
      <c r="J2" s="5"/>
      <c r="K2" s="3"/>
      <c r="L2" s="4"/>
      <c r="M2" s="1"/>
    </row>
    <row r="3">
      <c r="A3" s="1"/>
      <c r="B3" s="6"/>
      <c r="C3" s="7"/>
      <c r="D3" s="7"/>
      <c r="E3" s="7"/>
      <c r="F3" s="7"/>
      <c r="G3" s="7"/>
      <c r="H3" s="8"/>
      <c r="I3" s="1"/>
      <c r="J3" s="6"/>
      <c r="K3" s="7"/>
      <c r="L3" s="8"/>
      <c r="M3" s="1"/>
    </row>
    <row r="4">
      <c r="A4" s="1"/>
      <c r="B4" s="1"/>
      <c r="C4" s="1"/>
      <c r="D4" s="1"/>
      <c r="E4" s="1"/>
      <c r="F4" s="1"/>
      <c r="G4" s="1"/>
      <c r="H4" s="1"/>
      <c r="I4" s="1"/>
      <c r="J4" s="1"/>
      <c r="K4" s="1"/>
      <c r="L4" s="1"/>
      <c r="M4" s="1"/>
    </row>
    <row r="5" ht="15.75" customHeight="1">
      <c r="A5" s="1"/>
      <c r="B5" s="1"/>
      <c r="C5" s="1"/>
      <c r="D5" s="1"/>
      <c r="E5" s="1"/>
      <c r="F5" s="1"/>
      <c r="G5" s="1"/>
      <c r="H5" s="1"/>
      <c r="I5" s="1"/>
      <c r="J5" s="9"/>
      <c r="K5" s="1"/>
      <c r="L5" s="1"/>
      <c r="M5" s="1"/>
    </row>
    <row r="6">
      <c r="A6" s="1"/>
      <c r="B6" s="10" t="s">
        <v>1</v>
      </c>
      <c r="C6" s="3"/>
      <c r="D6" s="3"/>
      <c r="E6" s="3"/>
      <c r="F6" s="3"/>
      <c r="G6" s="3"/>
      <c r="H6" s="4"/>
      <c r="I6" s="1"/>
      <c r="J6" s="11" t="s">
        <v>2</v>
      </c>
      <c r="K6" s="3"/>
      <c r="L6" s="4"/>
      <c r="M6" s="1"/>
    </row>
    <row r="7">
      <c r="A7" s="1"/>
      <c r="B7" s="12"/>
      <c r="H7" s="13"/>
      <c r="I7" s="1"/>
      <c r="J7" s="12"/>
      <c r="L7" s="13"/>
      <c r="M7" s="1"/>
    </row>
    <row r="8">
      <c r="A8" s="1"/>
      <c r="B8" s="12"/>
      <c r="H8" s="13"/>
      <c r="I8" s="1"/>
      <c r="J8" s="12"/>
      <c r="L8" s="13"/>
      <c r="M8" s="1"/>
    </row>
    <row r="9">
      <c r="A9" s="1"/>
      <c r="B9" s="12"/>
      <c r="H9" s="13"/>
      <c r="I9" s="1"/>
      <c r="J9" s="12"/>
      <c r="L9" s="13"/>
      <c r="M9" s="1"/>
    </row>
    <row r="10">
      <c r="A10" s="1"/>
      <c r="B10" s="12"/>
      <c r="H10" s="13"/>
      <c r="I10" s="1"/>
      <c r="J10" s="12"/>
      <c r="L10" s="13"/>
      <c r="M10" s="1"/>
    </row>
    <row r="11">
      <c r="A11" s="1"/>
      <c r="B11" s="12"/>
      <c r="H11" s="13"/>
      <c r="I11" s="1"/>
      <c r="J11" s="12"/>
      <c r="L11" s="13"/>
      <c r="M11" s="1"/>
    </row>
    <row r="12">
      <c r="A12" s="1"/>
      <c r="B12" s="12"/>
      <c r="H12" s="13"/>
      <c r="I12" s="1"/>
      <c r="J12" s="12"/>
      <c r="L12" s="13"/>
      <c r="M12" s="1"/>
    </row>
    <row r="13">
      <c r="A13" s="1"/>
      <c r="B13" s="12"/>
      <c r="H13" s="13"/>
      <c r="I13" s="1"/>
      <c r="J13" s="12"/>
      <c r="L13" s="13"/>
      <c r="M13" s="1"/>
    </row>
    <row r="14">
      <c r="A14" s="1"/>
      <c r="B14" s="12"/>
      <c r="H14" s="13"/>
      <c r="I14" s="1"/>
      <c r="J14" s="12"/>
      <c r="L14" s="13"/>
      <c r="M14" s="1"/>
    </row>
    <row r="15">
      <c r="A15" s="1"/>
      <c r="B15" s="12"/>
      <c r="H15" s="13"/>
      <c r="I15" s="1"/>
      <c r="J15" s="12"/>
      <c r="L15" s="13"/>
      <c r="M15" s="1"/>
    </row>
    <row r="16">
      <c r="A16" s="1"/>
      <c r="B16" s="12"/>
      <c r="H16" s="13"/>
      <c r="I16" s="1"/>
      <c r="J16" s="12"/>
      <c r="L16" s="13"/>
      <c r="M16" s="1"/>
    </row>
    <row r="17">
      <c r="A17" s="1"/>
      <c r="B17" s="12"/>
      <c r="H17" s="13"/>
      <c r="I17" s="1"/>
      <c r="J17" s="12"/>
      <c r="L17" s="13"/>
      <c r="M17" s="1"/>
    </row>
    <row r="18">
      <c r="A18" s="1"/>
      <c r="B18" s="12"/>
      <c r="H18" s="13"/>
      <c r="I18" s="1"/>
      <c r="J18" s="12"/>
      <c r="L18" s="13"/>
      <c r="M18" s="1"/>
    </row>
    <row r="19">
      <c r="A19" s="1"/>
      <c r="B19" s="12"/>
      <c r="H19" s="13"/>
      <c r="I19" s="1"/>
      <c r="J19" s="12"/>
      <c r="L19" s="13"/>
      <c r="M19" s="1"/>
    </row>
    <row r="20" ht="89.25" customHeight="1">
      <c r="A20" s="1"/>
      <c r="B20" s="6"/>
      <c r="C20" s="7"/>
      <c r="D20" s="7"/>
      <c r="E20" s="7"/>
      <c r="F20" s="7"/>
      <c r="G20" s="7"/>
      <c r="H20" s="8"/>
      <c r="I20" s="1"/>
      <c r="J20" s="6"/>
      <c r="K20" s="7"/>
      <c r="L20" s="8"/>
      <c r="M20" s="1"/>
    </row>
    <row r="21">
      <c r="A21" s="1"/>
      <c r="B21" s="1"/>
      <c r="C21" s="1"/>
      <c r="D21" s="1"/>
      <c r="E21" s="1"/>
      <c r="F21" s="1"/>
      <c r="G21" s="1"/>
      <c r="H21" s="1"/>
      <c r="I21" s="1"/>
      <c r="J21" s="1"/>
      <c r="K21" s="1"/>
      <c r="L21" s="1"/>
      <c r="M21" s="1"/>
    </row>
    <row r="22">
      <c r="A22" s="1"/>
      <c r="B22" s="1"/>
      <c r="C22" s="1"/>
      <c r="D22" s="1"/>
      <c r="E22" s="1"/>
      <c r="F22" s="1"/>
      <c r="G22" s="14"/>
      <c r="H22" s="1"/>
      <c r="I22" s="1"/>
      <c r="J22" s="1"/>
      <c r="K22" s="1"/>
      <c r="L22" s="1"/>
      <c r="M22" s="1"/>
    </row>
    <row r="23">
      <c r="A23" s="1"/>
      <c r="B23" s="15" t="s">
        <v>3</v>
      </c>
      <c r="C23" s="3"/>
      <c r="D23" s="3"/>
      <c r="E23" s="3"/>
      <c r="F23" s="3"/>
      <c r="G23" s="3"/>
      <c r="H23" s="4"/>
      <c r="I23" s="1"/>
      <c r="J23" s="16"/>
      <c r="K23" s="3"/>
      <c r="L23" s="4"/>
      <c r="M23" s="1"/>
    </row>
    <row r="24">
      <c r="A24" s="1"/>
      <c r="B24" s="12"/>
      <c r="H24" s="13"/>
      <c r="I24" s="1"/>
      <c r="J24" s="12"/>
      <c r="L24" s="13"/>
      <c r="M24" s="1"/>
    </row>
    <row r="25">
      <c r="A25" s="1"/>
      <c r="B25" s="12"/>
      <c r="H25" s="13"/>
      <c r="I25" s="1"/>
      <c r="J25" s="12"/>
      <c r="L25" s="13"/>
      <c r="M25" s="1"/>
    </row>
    <row r="26">
      <c r="A26" s="1"/>
      <c r="B26" s="6"/>
      <c r="C26" s="7"/>
      <c r="D26" s="7"/>
      <c r="E26" s="7"/>
      <c r="F26" s="7"/>
      <c r="G26" s="7"/>
      <c r="H26" s="8"/>
      <c r="I26" s="1"/>
      <c r="J26" s="6"/>
      <c r="K26" s="7"/>
      <c r="L26" s="8"/>
      <c r="M26" s="1"/>
    </row>
    <row r="27">
      <c r="A27" s="1"/>
      <c r="B27" s="1"/>
      <c r="C27" s="1"/>
      <c r="D27" s="1"/>
      <c r="E27" s="1"/>
      <c r="F27" s="1"/>
      <c r="G27" s="1"/>
      <c r="H27" s="1"/>
      <c r="I27" s="1"/>
      <c r="J27" s="1"/>
      <c r="K27" s="1"/>
      <c r="L27" s="1"/>
      <c r="M27" s="1"/>
    </row>
  </sheetData>
  <mergeCells count="6">
    <mergeCell ref="B2:H3"/>
    <mergeCell ref="J2:L3"/>
    <mergeCell ref="B6:H20"/>
    <mergeCell ref="J6:L20"/>
    <mergeCell ref="B23:H26"/>
    <mergeCell ref="J23:L26"/>
  </mergeCells>
  <hyperlinks>
    <hyperlink r:id="rId1" location="gid=2001243391" ref="B6"/>
    <hyperlink r:id="rId2" ref="B2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DFF"/>
    <outlinePr summaryBelow="0" summaryRight="0"/>
  </sheetPr>
  <sheetViews>
    <sheetView workbookViewId="0"/>
  </sheetViews>
  <sheetFormatPr customHeight="1" defaultColWidth="12.63" defaultRowHeight="15.75"/>
  <cols>
    <col customWidth="1" min="7" max="7" width="2.75"/>
    <col hidden="1" min="13" max="22" width="12.63"/>
  </cols>
  <sheetData>
    <row r="1">
      <c r="A1" s="1"/>
      <c r="B1" s="1"/>
      <c r="C1" s="1"/>
      <c r="D1" s="1"/>
      <c r="E1" s="1"/>
      <c r="F1" s="1"/>
      <c r="G1" s="1"/>
      <c r="H1" s="14"/>
      <c r="I1" s="14"/>
      <c r="K1" s="14"/>
      <c r="L1" s="1"/>
    </row>
    <row r="2">
      <c r="A2" s="1"/>
      <c r="B2" s="1"/>
      <c r="C2" s="1"/>
      <c r="D2" s="1"/>
      <c r="E2" s="1"/>
      <c r="F2" s="1"/>
      <c r="G2" s="1"/>
      <c r="H2" s="1"/>
      <c r="I2" s="1"/>
      <c r="J2" s="1"/>
      <c r="K2" s="1"/>
      <c r="L2" s="1"/>
    </row>
    <row r="3" ht="15.75" customHeight="1">
      <c r="A3" s="1"/>
      <c r="B3" s="17"/>
      <c r="C3" s="3"/>
      <c r="D3" s="3"/>
      <c r="E3" s="3"/>
      <c r="F3" s="4"/>
      <c r="G3" s="1"/>
      <c r="H3" s="18"/>
      <c r="I3" s="3"/>
      <c r="J3" s="3"/>
      <c r="K3" s="4"/>
      <c r="L3" s="1"/>
    </row>
    <row r="4">
      <c r="A4" s="9"/>
      <c r="B4" s="12"/>
      <c r="F4" s="13"/>
      <c r="G4" s="1"/>
      <c r="H4" s="6"/>
      <c r="I4" s="7"/>
      <c r="J4" s="7"/>
      <c r="K4" s="8"/>
      <c r="L4" s="1"/>
    </row>
    <row r="5">
      <c r="A5" s="9"/>
      <c r="B5" s="19" t="s">
        <v>4</v>
      </c>
      <c r="C5" s="20" t="s">
        <v>5</v>
      </c>
      <c r="D5" s="21" t="s">
        <v>6</v>
      </c>
      <c r="E5" s="22" t="s">
        <v>7</v>
      </c>
      <c r="F5" s="23" t="s">
        <v>8</v>
      </c>
      <c r="G5" s="1"/>
      <c r="H5" s="24" t="s">
        <v>9</v>
      </c>
      <c r="I5" s="25" t="s">
        <v>10</v>
      </c>
      <c r="K5" s="26">
        <f t="shared" ref="K5:K46" si="1">IFERROR(VLOOKUP(I5, INDIRECT("'" &amp; H5 &amp; "'!A:B"), 2, FALSE), 0)</f>
        <v>239</v>
      </c>
      <c r="L5" s="1"/>
    </row>
    <row r="6">
      <c r="A6" s="27" t="s">
        <v>11</v>
      </c>
      <c r="B6" s="24">
        <v>1200.0</v>
      </c>
      <c r="C6" s="25">
        <v>700.0</v>
      </c>
      <c r="D6" s="25">
        <v>800.0</v>
      </c>
      <c r="E6" s="25">
        <v>422.0</v>
      </c>
      <c r="F6" s="28">
        <v>596.0</v>
      </c>
      <c r="G6" s="1"/>
      <c r="H6" s="24" t="s">
        <v>12</v>
      </c>
      <c r="I6" s="25" t="s">
        <v>13</v>
      </c>
      <c r="K6" s="26">
        <f t="shared" si="1"/>
        <v>394</v>
      </c>
      <c r="L6" s="1"/>
    </row>
    <row r="7">
      <c r="A7" s="27" t="s">
        <v>14</v>
      </c>
      <c r="B7" s="29">
        <f t="array" ref="B7">FLOOR(LET(
x,B6,
block_size,50,
multipliers,{0.5, 0.8, 1, 1.3, 1.6, 1.8, 2.1, 2.4, 2.6, 2.8, 2.9, 3, 3.1, 3.3, 3.4, 3.5, 3.9, 4.1, 4.2, 4.3, 5.2, 5.5, 6.6, 6.8, 6.9},
blocks,FLOOR(x/block_size,1),
block_sum,SUM(IF(SEQUENCE(1,COLUMNS(multipliers))&gt;blocks,0,multipliers*50)),
remainder,MOD(x,block_size),
remainder_sum,INDEX(multipliers,1,blocks+1)*(remainder+1),
IFS(OR(x&lt;0),0,OR(x&lt;1201),block_sum+remainder_sum,OR(x&gt;1200),3841)
),1)</f>
        <v>3841</v>
      </c>
      <c r="C7" s="30">
        <f t="array" ref="C7">FLOOR(LET(
x,C6,
block_size,50,
multipliers,{0.5, 0.8, 1, 1.3, 1.6, 1.8, 2.1, 2.4, 2.6, 2.8, 2.9, 3, 3.1, 3.3, 3.4, 3.5, 3.9, 4.1, 4.2, 4.3, 5.2, 5.5, 6.6, 6.8, 6.9},
blocks,FLOOR(x/block_size,1),
block_sum,SUM(IF(SEQUENCE(1,COLUMNS(multipliers))&gt;blocks,0,multipliers*50)),
remainder,MOD(x,block_size),
remainder_sum,INDEX(multipliers,1,blocks+1)*(remainder+1),
IFS(OR(x&lt;0),0,OR(x&lt;1201),block_sum+remainder_sum,OR(x&gt;1200),3841)
),1)</f>
        <v>1463</v>
      </c>
      <c r="D7" s="30">
        <f t="array" ref="D7">FLOOR(LET(
x,D6,
block_size,50,
multipliers,{0.5, 0.8, 1, 1.3, 1.6, 1.8, 2.1, 2.4, 2.6, 2.8, 2.9, 3, 3.1, 3.3, 3.4, 3.5, 3.9, 4.1, 4.2, 4.3, 5.2, 5.5, 6.6, 6.8, 6.9},
blocks,FLOOR(x/block_size,1),
block_sum,SUM(IF(SEQUENCE(1,COLUMNS(multipliers))&gt;blocks,0,multipliers*50)),
remainder,MOD(x,block_size),
remainder_sum,INDEX(multipliers,1,blocks+1)*(remainder+1),
IFS(OR(x&lt;0),0,OR(x&lt;1201),block_sum+remainder_sum,OR(x&gt;1200),3841)
),1)</f>
        <v>1808</v>
      </c>
      <c r="E7" s="30">
        <f t="array" ref="E7">FLOOR(LET(
x,E6,
block_size,50,
multipliers,{0.5, 0.8, 1, 1.3, 1.6, 1.8, 2.1, 2.4, 2.6, 2.8, 2.9, 3, 3.1, 3.3, 3.4, 3.5, 3.9, 4.1, 4.2, 4.3, 5.2, 5.5, 6.6, 6.8, 6.9},
blocks,FLOOR(x/block_size,1),
block_sum,SUM(IF(SEQUENCE(1,COLUMNS(multipliers))&gt;blocks,0,multipliers*50)),
remainder,MOD(x,block_size),
remainder_sum,INDEX(multipliers,1,blocks+1)*(remainder+1),
IFS(OR(x&lt;0),0,OR(x&lt;1201),block_sum+remainder_sum,OR(x&gt;1200),3841)
),1)</f>
        <v>634</v>
      </c>
      <c r="F7" s="31">
        <f t="array" ref="F7">FLOOR(LET(
x,F6,
block_size,50,
multipliers,{0.5, 0.8, 1, 1.3, 1.6, 1.8, 2.1, 2.4, 2.6, 2.8, 2.9, 3, 3.1, 3.3, 3.4, 3.5, 3.9, 4.1, 4.2, 4.3, 5.2, 5.5, 6.6, 6.8, 6.9},
blocks,FLOOR(x/block_size,1),
block_sum,SUM(IF(SEQUENCE(1,COLUMNS(multipliers))&gt;blocks,0,multipliers*50)),
remainder,MOD(x,block_size),
remainder_sum,INDEX(multipliers,1,blocks+1)*(remainder+1),
IFS(OR(x&lt;0),0,OR(x&lt;1201),block_sum+remainder_sum,OR(x&gt;1200),3841)
),1)</f>
        <v>1131</v>
      </c>
      <c r="G7" s="1"/>
      <c r="H7" s="24" t="s">
        <v>15</v>
      </c>
      <c r="I7" s="25" t="s">
        <v>16</v>
      </c>
      <c r="K7" s="26">
        <f t="shared" si="1"/>
        <v>129</v>
      </c>
      <c r="L7" s="1"/>
    </row>
    <row r="8">
      <c r="A8" s="1"/>
      <c r="B8" s="1"/>
      <c r="C8" s="1"/>
      <c r="D8" s="1"/>
      <c r="E8" s="1"/>
      <c r="F8" s="1"/>
      <c r="G8" s="1"/>
      <c r="H8" s="24" t="s">
        <v>12</v>
      </c>
      <c r="I8" s="25" t="s">
        <v>17</v>
      </c>
      <c r="K8" s="26">
        <f t="shared" si="1"/>
        <v>559</v>
      </c>
      <c r="L8" s="9"/>
    </row>
    <row r="9">
      <c r="A9" s="1"/>
      <c r="B9" s="17"/>
      <c r="C9" s="3"/>
      <c r="D9" s="3"/>
      <c r="E9" s="3"/>
      <c r="F9" s="4"/>
      <c r="G9" s="1"/>
      <c r="H9" s="24"/>
      <c r="I9" s="25"/>
      <c r="K9" s="26">
        <f t="shared" si="1"/>
        <v>0</v>
      </c>
      <c r="L9" s="9"/>
    </row>
    <row r="10">
      <c r="A10" s="1"/>
      <c r="B10" s="6"/>
      <c r="C10" s="7"/>
      <c r="D10" s="7"/>
      <c r="E10" s="7"/>
      <c r="F10" s="8"/>
      <c r="G10" s="1"/>
      <c r="H10" s="24"/>
      <c r="I10" s="25"/>
      <c r="K10" s="26">
        <f t="shared" si="1"/>
        <v>0</v>
      </c>
      <c r="L10" s="1"/>
    </row>
    <row r="11">
      <c r="A11" s="1"/>
      <c r="B11" s="32" t="s">
        <v>18</v>
      </c>
      <c r="C11" s="33" t="s">
        <v>19</v>
      </c>
      <c r="D11" s="34" t="s">
        <v>20</v>
      </c>
      <c r="E11" s="35" t="s">
        <v>21</v>
      </c>
      <c r="F11" s="36" t="s">
        <v>22</v>
      </c>
      <c r="G11" s="1"/>
      <c r="H11" s="24"/>
      <c r="I11" s="25"/>
      <c r="K11" s="26">
        <f t="shared" si="1"/>
        <v>0</v>
      </c>
      <c r="L11" s="1"/>
    </row>
    <row r="12">
      <c r="A12" s="1"/>
      <c r="B12" s="32" t="s">
        <v>23</v>
      </c>
      <c r="C12" s="34" t="s">
        <v>24</v>
      </c>
      <c r="D12" s="34" t="s">
        <v>25</v>
      </c>
      <c r="E12" s="37" t="s">
        <v>26</v>
      </c>
      <c r="F12" s="38" t="s">
        <v>27</v>
      </c>
      <c r="G12" s="1"/>
      <c r="H12" s="24"/>
      <c r="I12" s="25"/>
      <c r="K12" s="26">
        <f t="shared" si="1"/>
        <v>0</v>
      </c>
      <c r="L12" s="1"/>
    </row>
    <row r="13">
      <c r="A13" s="1"/>
      <c r="B13" s="39" t="s">
        <v>28</v>
      </c>
      <c r="C13" s="40" t="s">
        <v>29</v>
      </c>
      <c r="D13" s="40" t="s">
        <v>19</v>
      </c>
      <c r="E13" s="41" t="s">
        <v>28</v>
      </c>
      <c r="F13" s="42"/>
      <c r="G13" s="1"/>
      <c r="H13" s="24"/>
      <c r="I13" s="25"/>
      <c r="K13" s="26">
        <f t="shared" si="1"/>
        <v>0</v>
      </c>
      <c r="L13" s="1"/>
    </row>
    <row r="14">
      <c r="A14" s="1"/>
      <c r="B14" s="32" t="s">
        <v>30</v>
      </c>
      <c r="C14" s="34" t="s">
        <v>31</v>
      </c>
      <c r="D14" s="34" t="s">
        <v>32</v>
      </c>
      <c r="E14" s="37" t="s">
        <v>33</v>
      </c>
      <c r="F14" s="42"/>
      <c r="G14" s="1"/>
      <c r="H14" s="24"/>
      <c r="I14" s="25"/>
      <c r="K14" s="26">
        <f t="shared" si="1"/>
        <v>0</v>
      </c>
      <c r="L14" s="1"/>
    </row>
    <row r="15">
      <c r="A15" s="1"/>
      <c r="B15" s="39" t="s">
        <v>21</v>
      </c>
      <c r="C15" s="40" t="s">
        <v>29</v>
      </c>
      <c r="D15" s="40" t="s">
        <v>19</v>
      </c>
      <c r="E15" s="41" t="s">
        <v>28</v>
      </c>
      <c r="F15" s="43"/>
      <c r="G15" s="1"/>
      <c r="H15" s="24"/>
      <c r="I15" s="25"/>
      <c r="K15" s="26">
        <f t="shared" si="1"/>
        <v>0</v>
      </c>
      <c r="L15" s="1"/>
    </row>
    <row r="16">
      <c r="A16" s="1"/>
      <c r="B16" s="1"/>
      <c r="C16" s="1"/>
      <c r="D16" s="1"/>
      <c r="E16" s="1"/>
      <c r="F16" s="1"/>
      <c r="G16" s="1"/>
      <c r="H16" s="24"/>
      <c r="I16" s="25"/>
      <c r="K16" s="26">
        <f t="shared" si="1"/>
        <v>0</v>
      </c>
      <c r="L16" s="1"/>
    </row>
    <row r="17">
      <c r="A17" s="1"/>
      <c r="B17" s="17"/>
      <c r="C17" s="4"/>
      <c r="D17" s="1"/>
      <c r="E17" s="44"/>
      <c r="F17" s="4"/>
      <c r="G17" s="1"/>
      <c r="H17" s="24"/>
      <c r="I17" s="25"/>
      <c r="K17" s="26">
        <f t="shared" si="1"/>
        <v>0</v>
      </c>
      <c r="L17" s="1"/>
    </row>
    <row r="18">
      <c r="A18" s="1"/>
      <c r="B18" s="6"/>
      <c r="C18" s="8"/>
      <c r="D18" s="1"/>
      <c r="E18" s="6"/>
      <c r="F18" s="8"/>
      <c r="G18" s="1"/>
      <c r="H18" s="24"/>
      <c r="I18" s="25"/>
      <c r="K18" s="26">
        <f t="shared" si="1"/>
        <v>0</v>
      </c>
      <c r="L18" s="1"/>
    </row>
    <row r="19">
      <c r="A19" s="1"/>
      <c r="B19" s="45" t="s">
        <v>34</v>
      </c>
      <c r="C19" s="46">
        <v>4.0</v>
      </c>
      <c r="D19" s="1"/>
      <c r="E19" s="47" t="str">
        <f>IFS(
  C25 &lt; 300, IMAGE("https://ucarecdn.com/5ebd9b54-6861-451f-81e4-d927c0f93871/G.png"),
  C25 &lt; 600, IMAGE("https://ucarecdn.com/5a33b751-4fde-4d02-af73-08c6b7c2eb16/G.png"),
  C25 &lt; 900, IMAGE("https://ucarecdn.com/d5314f9d-5258-4541-afcd-9a73180d26a8/F.png"),
  C25 &lt; 1300, IMAGE("https://ucarecdn.com/7172c064-5696-4331-ab0c-d91fda76fff6/F.png"),
  C25 &lt; 1800, IMAGE("https://ucarecdn.com/ff2aad3a-1a0e-4ee3-a139-df3bca013bb4/E.png"),
  C25 &lt; 2300, IMAGE("https://ucarecdn.com/2d98094f-0980-4c86-84f7-12feff970e11/E.png"),
  C25 &lt; 2900, IMAGE("https://ucarecdn.com/510464a1-4bbe-449f-9ef3-353df9fa9287/D.png"),
  C25 &lt; 3500, IMAGE("https://ucarecdn.com/20806fc3-a266-4a24-85fc-83f2e72e3e6f/D.png"),
  C25 &lt; 4900, IMAGE("https://ucarecdn.com/c24c1d96-c814-475e-b96c-e269b26dd4a3/C.png"),
  C25 &lt; 6500, IMAGE("https://ucarecdn.com/ca5724b8-0274-431e-a0ea-72a809cc9051/C.png"),
  C25 &lt; 8200, IMAGE("https://ucarecdn.com/77340b52-f3e0-4bbf-991e-cb6c093a47fe/B.png"),
  C25 &lt; 10000, IMAGE("https://ucarecdn.com/74ae2bd7-df98-4c4b-9c0c-9a95e2a068a7/B.png"),
  C25 &lt; 12100, IMAGE("https://ucarecdn.com/bc198b34-d0d5-4526-9f12-e4e20d2fd06c/A.png"),
  C25 &lt; 14500, IMAGE("https://ucarecdn.com/d6e22ea0-5e90-4f9e-8e7f-0446b1cd8b35/A.png"),
  C25 &lt; 15900, IMAGE("https://ucarecdn.com/fe47a6cf-39fd-4f43-bd65-8de0bcdd5125/S.png"),
  C25 &lt; 17500, IMAGE("https://ucarecdn.com/1d62b8ec-99f0-46ee-ae08-0ea3e9d07fdd/S.png"),
  C25 &lt; 19200, IMAGE("https://ucarecdn.com/902b5f72-f9e3-4727-b8a3-6a859e3c395c/SS.png"),
  C25 &lt; 19600, IMAGE("https://ucarecdn.com/350624dc-889b-41d1-8dd5-ea23b66113a0/SS.png"),
  C25 &lt; 20000, IMAGE("https://ucarecdn.com/6cf688d0-d852-418d-bb2d-5e695dd5a36e/UG.png"),
  C25 &lt; 20400, IMAGE("https://ucarecdn.com/d60b208e-c6b8-4d0f-b6e6-9dc110ca4e0c/UG1.png"),
  C25 &lt; 20800, IMAGE("https://ucarecdn.com/25ca9dc6-fa97-4440-842e-0715b066be42/UG2.png"),
  C25 &lt; 21200, IMAGE("https://ucarecdn.com/ada20e59-4fd7-4468-a583-0985b3277629/UG3.png"),
  C25 &lt; 21600, IMAGE("https://ucarecdn.com/c10300ca-84d4-4340-814e-89ad0feae078/UG4.png"),
  C25 &lt; 22100, IMAGE("https://ucarecdn.com/d0970ada-c050-49a5-bbd4-80e62f825675/UG5.png"),
  C25 &gt;= 22100, IMAGE("https://ucarecdn.com/532c5060-0a96-4652-ab4e-cb9d445d4d8f/UG6.png")
)</f>
        <v/>
      </c>
      <c r="F19" s="4"/>
      <c r="G19" s="1"/>
      <c r="H19" s="24"/>
      <c r="I19" s="25"/>
      <c r="K19" s="26">
        <f t="shared" si="1"/>
        <v>0</v>
      </c>
      <c r="L19" s="1"/>
    </row>
    <row r="20">
      <c r="A20" s="1"/>
      <c r="B20" s="45" t="s">
        <v>35</v>
      </c>
      <c r="C20" s="46" t="s">
        <v>36</v>
      </c>
      <c r="D20" s="1"/>
      <c r="E20" s="12"/>
      <c r="F20" s="13"/>
      <c r="G20" s="1"/>
      <c r="H20" s="24"/>
      <c r="I20" s="25"/>
      <c r="K20" s="26">
        <f t="shared" si="1"/>
        <v>0</v>
      </c>
      <c r="L20" s="1"/>
    </row>
    <row r="21">
      <c r="A21" s="1"/>
      <c r="B21" s="48" t="s">
        <v>14</v>
      </c>
      <c r="C21" s="31">
        <f>IFS(
  OR(C20 = "1★", C20 = "2★"), C19*120,
  OR(C20 = "3★", C20 = "4★", C20 = "5★"), C19*170
)</f>
        <v>680</v>
      </c>
      <c r="D21" s="1"/>
      <c r="E21" s="12"/>
      <c r="F21" s="13"/>
      <c r="G21" s="1"/>
      <c r="H21" s="24"/>
      <c r="I21" s="25"/>
      <c r="K21" s="26">
        <f t="shared" si="1"/>
        <v>0</v>
      </c>
      <c r="L21" s="1"/>
    </row>
    <row r="22">
      <c r="A22" s="1"/>
      <c r="B22" s="1"/>
      <c r="C22" s="1"/>
      <c r="D22" s="1"/>
      <c r="E22" s="12"/>
      <c r="F22" s="13"/>
      <c r="G22" s="1"/>
      <c r="H22" s="24"/>
      <c r="I22" s="25"/>
      <c r="K22" s="26">
        <f t="shared" si="1"/>
        <v>0</v>
      </c>
      <c r="L22" s="1"/>
    </row>
    <row r="23">
      <c r="A23" s="1"/>
      <c r="B23" s="17"/>
      <c r="C23" s="4"/>
      <c r="D23" s="1"/>
      <c r="E23" s="12"/>
      <c r="F23" s="13"/>
      <c r="G23" s="1"/>
      <c r="H23" s="24"/>
      <c r="I23" s="25"/>
      <c r="K23" s="26">
        <f t="shared" si="1"/>
        <v>0</v>
      </c>
      <c r="L23" s="1"/>
    </row>
    <row r="24">
      <c r="A24" s="1"/>
      <c r="B24" s="6"/>
      <c r="C24" s="8"/>
      <c r="D24" s="1"/>
      <c r="E24" s="6"/>
      <c r="F24" s="8"/>
      <c r="G24" s="1"/>
      <c r="H24" s="24"/>
      <c r="I24" s="25"/>
      <c r="K24" s="26">
        <f t="shared" si="1"/>
        <v>0</v>
      </c>
      <c r="L24" s="1"/>
    </row>
    <row r="25">
      <c r="A25" s="1"/>
      <c r="B25" s="49" t="s">
        <v>37</v>
      </c>
      <c r="C25" s="50">
        <f>SUM(B7:F7)+C21+SUM(K5:K46)</f>
        <v>10878</v>
      </c>
      <c r="D25" s="1"/>
      <c r="E25" s="51" t="str">
        <f>IFS(
  C25 &lt; 300, "G Rank",
  C25 &lt; 600, "G+ Rank",
  C25 &lt; 900, "F Rank",
  C25 &lt; 1300, "F+ Rank",
  C25 &lt; 1800, "E Rank",
  C25 &lt; 2300, "E+ Rank",
  C25 &lt; 2900, "D Rank",
  C25 &lt; 3500, "D+ Rank",
  C25 &lt; 4900, "C Rank",
  C25 &lt; 6500, "C+ Rank",
  C25 &lt; 8200, "B Rank",
  C25 &lt; 10000, "B+ Rank",
  C25 &lt; 12100, "A Rank",
  C25 &lt; 14500, "A+ Rank",
  C25 &lt; 15900, "S Rank",
  C25 &lt; 17500, "S+ Rank",
  C25 &lt; 19200, "SS Rank",
  C25 &lt; 19600, "SS+ Rank",
  C25 &lt; 20000, "Ug⁰ Rank",
  C25 &lt; 20400, "Ug¹ Rank",
  C25 &lt; 20800, "Ug² Rank",
  C25 &lt; 21200, "Ug³ Rank",
  C25 &lt; 21600, "Ug⁴ Rank",
  C25 &lt; 22100, "Ug⁵ Rank",
  C25 &gt;= 22100, "Ug⁶ Rank"
)</f>
        <v>A Rank</v>
      </c>
      <c r="F25" s="4"/>
      <c r="G25" s="1"/>
      <c r="H25" s="24"/>
      <c r="I25" s="25"/>
      <c r="K25" s="26">
        <f t="shared" si="1"/>
        <v>0</v>
      </c>
      <c r="L25" s="1"/>
    </row>
    <row r="26">
      <c r="A26" s="1"/>
      <c r="B26" s="52" t="s">
        <v>38</v>
      </c>
      <c r="C26" s="31">
        <f>IFS(
  C25 &lt; 300, 300 - C25,
  C25 &lt; 600, 600 - C25,
  C25 &lt; 900, 900 - C25,
  C25 &lt; 1300, 1300 - C25,
  C25 &lt; 1800, 1800 - C25,
  C25 &lt; 2300, 2300 - C25,
  C25 &lt; 2900, 2900 - C25,
  C25 &lt; 3500, 3500 - C25,
  C25 &lt; 4900, 4900 - C25,
  C25 &lt; 6500, 6500 - C25,
  C25 &lt; 8200, 8200 - C25,
  C25 &lt; 10000, 10000 - C25,
  C25 &lt; 12100, 12100 - C25,
  C25 &lt; 14500, 14500 - C25,
  C25 &lt; 15900, 15900 - C25,
  C25 &lt; 17500, 17500 - C25,
  C25 &lt; 19600, 19600 - C25,
  C25 &lt; 20000, 20000 - C25,
  C25 &lt; 20400, 20400 - C25,
  C25 &lt; 20800, 20800 - C25,
  C25 &lt; 21200, 21200 - C25,
  C25 &lt; 21600, 21600 - C25,
  C25 &lt; 22100, 22100 - C25,
  C25 &gt;= 22100, "Ug⁶ Rank"
)</f>
        <v>1222</v>
      </c>
      <c r="D26" s="1"/>
      <c r="E26" s="6"/>
      <c r="F26" s="8"/>
      <c r="G26" s="1"/>
      <c r="H26" s="24"/>
      <c r="I26" s="25"/>
      <c r="K26" s="26">
        <f t="shared" si="1"/>
        <v>0</v>
      </c>
      <c r="L26" s="1"/>
    </row>
    <row r="27">
      <c r="A27" s="1"/>
      <c r="B27" s="1"/>
      <c r="C27" s="1"/>
      <c r="D27" s="1"/>
      <c r="E27" s="1"/>
      <c r="F27" s="1"/>
      <c r="G27" s="1"/>
      <c r="H27" s="53"/>
      <c r="I27" s="54"/>
      <c r="K27" s="26">
        <f t="shared" si="1"/>
        <v>0</v>
      </c>
      <c r="L27" s="1"/>
    </row>
    <row r="28">
      <c r="A28" s="1"/>
      <c r="B28" s="55" t="s">
        <v>39</v>
      </c>
      <c r="C28" s="56" t="str">
        <f>IFERROR(__xludf.DUMMYFUNCTION("INDEX(FILTER(changelog!B:B , changelog!B:B&lt;&gt;""""), COUNTA(FILTER(changelog!B:B,changelog!B:B&lt;&gt;"""")))
"),"2.2.5")</f>
        <v>2.2.5</v>
      </c>
      <c r="D28" s="9"/>
      <c r="E28" s="57"/>
      <c r="F28" s="57"/>
      <c r="G28" s="1"/>
      <c r="H28" s="53"/>
      <c r="I28" s="54"/>
      <c r="K28" s="26">
        <f t="shared" si="1"/>
        <v>0</v>
      </c>
      <c r="L28" s="1"/>
    </row>
    <row r="29">
      <c r="A29" s="1"/>
      <c r="B29" s="58" t="s">
        <v>40</v>
      </c>
      <c r="C29" s="59" t="str">
        <f>IFERROR(__xludf.DUMMYFUNCTION("IMPORTRANGE(""https://docs.google.com/spreadsheets/d/1AAZCVDMiCozDNKte-5JYSm7SWUeVJ0o87i1iDY1bnWM/edit?gid=0#gid=0"", ""'changelog'!F1"")"),"2.2.5")</f>
        <v>2.2.5</v>
      </c>
      <c r="D29" s="9"/>
      <c r="E29" s="60"/>
      <c r="F29" s="60"/>
      <c r="G29" s="1"/>
      <c r="H29" s="53"/>
      <c r="I29" s="54"/>
      <c r="K29" s="26">
        <f t="shared" si="1"/>
        <v>0</v>
      </c>
      <c r="L29" s="61"/>
    </row>
    <row r="30">
      <c r="A30" s="1"/>
      <c r="B30" s="62" t="s">
        <v>41</v>
      </c>
      <c r="C30" s="63" t="s">
        <v>42</v>
      </c>
      <c r="D30" s="1"/>
      <c r="E30" s="60"/>
      <c r="F30" s="60"/>
      <c r="G30" s="1"/>
      <c r="H30" s="53"/>
      <c r="I30" s="25"/>
      <c r="K30" s="26">
        <f t="shared" si="1"/>
        <v>0</v>
      </c>
      <c r="L30" s="61"/>
    </row>
    <row r="31">
      <c r="A31" s="1"/>
      <c r="B31" s="1"/>
      <c r="C31" s="1"/>
      <c r="D31" s="1"/>
      <c r="E31" s="60"/>
      <c r="F31" s="60"/>
      <c r="G31" s="1"/>
      <c r="H31" s="53"/>
      <c r="I31" s="54"/>
      <c r="K31" s="26">
        <f t="shared" si="1"/>
        <v>0</v>
      </c>
      <c r="L31" s="1"/>
    </row>
    <row r="32">
      <c r="A32" s="1"/>
      <c r="B32" s="1"/>
      <c r="C32" s="1"/>
      <c r="D32" s="1"/>
      <c r="E32" s="60"/>
      <c r="F32" s="60"/>
      <c r="G32" s="1"/>
      <c r="H32" s="53"/>
      <c r="I32" s="54"/>
      <c r="K32" s="26">
        <f t="shared" si="1"/>
        <v>0</v>
      </c>
      <c r="L32" s="1"/>
    </row>
    <row r="33">
      <c r="A33" s="1"/>
      <c r="B33" s="1"/>
      <c r="C33" s="1"/>
      <c r="D33" s="1"/>
      <c r="E33" s="60"/>
      <c r="F33" s="60"/>
      <c r="G33" s="1"/>
      <c r="H33" s="53"/>
      <c r="I33" s="54"/>
      <c r="K33" s="26">
        <f t="shared" si="1"/>
        <v>0</v>
      </c>
      <c r="L33" s="1"/>
    </row>
    <row r="34">
      <c r="A34" s="1"/>
      <c r="B34" s="1"/>
      <c r="C34" s="1"/>
      <c r="D34" s="1"/>
      <c r="E34" s="60"/>
      <c r="F34" s="60"/>
      <c r="G34" s="1"/>
      <c r="H34" s="24"/>
      <c r="I34" s="25"/>
      <c r="K34" s="26">
        <f t="shared" si="1"/>
        <v>0</v>
      </c>
      <c r="L34" s="1"/>
    </row>
    <row r="35">
      <c r="A35" s="1"/>
      <c r="B35" s="1"/>
      <c r="C35" s="1"/>
      <c r="D35" s="1"/>
      <c r="E35" s="60"/>
      <c r="F35" s="60"/>
      <c r="G35" s="1"/>
      <c r="H35" s="24"/>
      <c r="I35" s="25"/>
      <c r="K35" s="26">
        <f t="shared" si="1"/>
        <v>0</v>
      </c>
      <c r="L35" s="1"/>
    </row>
    <row r="36">
      <c r="A36" s="1"/>
      <c r="B36" s="1"/>
      <c r="C36" s="1"/>
      <c r="D36" s="1"/>
      <c r="E36" s="60"/>
      <c r="F36" s="60"/>
      <c r="G36" s="1"/>
      <c r="H36" s="53"/>
      <c r="I36" s="54"/>
      <c r="K36" s="26">
        <f t="shared" si="1"/>
        <v>0</v>
      </c>
      <c r="L36" s="1"/>
    </row>
    <row r="37">
      <c r="A37" s="1"/>
      <c r="B37" s="1"/>
      <c r="C37" s="1"/>
      <c r="D37" s="1"/>
      <c r="E37" s="60"/>
      <c r="F37" s="60"/>
      <c r="G37" s="1"/>
      <c r="H37" s="53"/>
      <c r="I37" s="54"/>
      <c r="K37" s="26">
        <f t="shared" si="1"/>
        <v>0</v>
      </c>
      <c r="L37" s="1"/>
    </row>
    <row r="38">
      <c r="A38" s="1"/>
      <c r="B38" s="1"/>
      <c r="C38" s="1"/>
      <c r="D38" s="1"/>
      <c r="E38" s="60"/>
      <c r="F38" s="60"/>
      <c r="G38" s="1"/>
      <c r="H38" s="53"/>
      <c r="I38" s="54"/>
      <c r="K38" s="26">
        <f t="shared" si="1"/>
        <v>0</v>
      </c>
      <c r="L38" s="1"/>
    </row>
    <row r="39">
      <c r="A39" s="1"/>
      <c r="B39" s="1"/>
      <c r="C39" s="1"/>
      <c r="D39" s="1"/>
      <c r="E39" s="1"/>
      <c r="F39" s="1"/>
      <c r="G39" s="1"/>
      <c r="H39" s="53"/>
      <c r="I39" s="54"/>
      <c r="K39" s="26">
        <f t="shared" si="1"/>
        <v>0</v>
      </c>
      <c r="L39" s="1"/>
    </row>
    <row r="40">
      <c r="A40" s="1"/>
      <c r="B40" s="1"/>
      <c r="C40" s="1"/>
      <c r="D40" s="1"/>
      <c r="E40" s="1"/>
      <c r="F40" s="1"/>
      <c r="G40" s="1"/>
      <c r="H40" s="53"/>
      <c r="I40" s="54"/>
      <c r="K40" s="26">
        <f t="shared" si="1"/>
        <v>0</v>
      </c>
      <c r="L40" s="1"/>
    </row>
    <row r="41">
      <c r="A41" s="1"/>
      <c r="B41" s="1"/>
      <c r="C41" s="1"/>
      <c r="D41" s="1"/>
      <c r="E41" s="1"/>
      <c r="F41" s="1"/>
      <c r="G41" s="1"/>
      <c r="H41" s="53"/>
      <c r="I41" s="54"/>
      <c r="K41" s="26">
        <f t="shared" si="1"/>
        <v>0</v>
      </c>
      <c r="L41" s="1"/>
    </row>
    <row r="42">
      <c r="A42" s="1"/>
      <c r="B42" s="1"/>
      <c r="C42" s="1"/>
      <c r="D42" s="1"/>
      <c r="E42" s="1"/>
      <c r="F42" s="1"/>
      <c r="G42" s="1"/>
      <c r="H42" s="53"/>
      <c r="I42" s="54"/>
      <c r="K42" s="26">
        <f t="shared" si="1"/>
        <v>0</v>
      </c>
      <c r="L42" s="1"/>
    </row>
    <row r="43">
      <c r="A43" s="1"/>
      <c r="B43" s="1"/>
      <c r="C43" s="1"/>
      <c r="D43" s="1"/>
      <c r="E43" s="1"/>
      <c r="F43" s="1"/>
      <c r="G43" s="1"/>
      <c r="H43" s="53"/>
      <c r="I43" s="54"/>
      <c r="K43" s="26">
        <f t="shared" si="1"/>
        <v>0</v>
      </c>
      <c r="L43" s="1"/>
    </row>
    <row r="44">
      <c r="A44" s="1"/>
      <c r="B44" s="1"/>
      <c r="C44" s="1"/>
      <c r="D44" s="1"/>
      <c r="E44" s="1"/>
      <c r="F44" s="1"/>
      <c r="G44" s="1"/>
      <c r="H44" s="53"/>
      <c r="I44" s="54"/>
      <c r="K44" s="26">
        <f t="shared" si="1"/>
        <v>0</v>
      </c>
      <c r="L44" s="1"/>
    </row>
    <row r="45">
      <c r="A45" s="1"/>
      <c r="B45" s="1"/>
      <c r="C45" s="1"/>
      <c r="D45" s="1"/>
      <c r="E45" s="1"/>
      <c r="F45" s="1"/>
      <c r="G45" s="1"/>
      <c r="H45" s="24"/>
      <c r="I45" s="25"/>
      <c r="K45" s="26">
        <f t="shared" si="1"/>
        <v>0</v>
      </c>
      <c r="L45" s="1"/>
    </row>
    <row r="46">
      <c r="A46" s="1"/>
      <c r="B46" s="1"/>
      <c r="C46" s="1"/>
      <c r="D46" s="1"/>
      <c r="E46" s="1"/>
      <c r="F46" s="1"/>
      <c r="G46" s="1"/>
      <c r="H46" s="53"/>
      <c r="I46" s="54"/>
      <c r="K46" s="26">
        <f t="shared" si="1"/>
        <v>0</v>
      </c>
      <c r="L46" s="1"/>
    </row>
    <row r="47">
      <c r="A47" s="1"/>
      <c r="B47" s="1"/>
      <c r="C47" s="1"/>
      <c r="D47" s="1"/>
      <c r="E47" s="1"/>
      <c r="F47" s="1"/>
      <c r="G47" s="1"/>
      <c r="H47" s="64" t="b">
        <v>0</v>
      </c>
      <c r="I47" s="65" t="s">
        <v>43</v>
      </c>
      <c r="J47" s="3"/>
      <c r="K47" s="4"/>
      <c r="L47" s="1"/>
    </row>
    <row r="48">
      <c r="A48" s="1"/>
      <c r="B48" s="1"/>
      <c r="C48" s="1"/>
      <c r="D48" s="1"/>
      <c r="E48" s="1"/>
      <c r="F48" s="1"/>
      <c r="G48" s="1"/>
      <c r="H48" s="12"/>
      <c r="K48" s="13"/>
      <c r="L48" s="1"/>
    </row>
    <row r="49">
      <c r="A49" s="1"/>
      <c r="B49" s="1"/>
      <c r="C49" s="1"/>
      <c r="D49" s="1"/>
      <c r="E49" s="1"/>
      <c r="F49" s="1"/>
      <c r="G49" s="1"/>
      <c r="H49" s="6"/>
      <c r="I49" s="7"/>
      <c r="J49" s="7"/>
      <c r="K49" s="8"/>
      <c r="L49" s="1"/>
    </row>
    <row r="50">
      <c r="A50" s="1"/>
      <c r="B50" s="1"/>
      <c r="C50" s="1"/>
      <c r="D50" s="1"/>
      <c r="E50" s="1"/>
      <c r="F50" s="1"/>
      <c r="G50" s="1"/>
      <c r="H50" s="1"/>
      <c r="I50" s="1"/>
      <c r="J50" s="1"/>
      <c r="K50" s="1"/>
      <c r="L50" s="1"/>
    </row>
    <row r="51">
      <c r="A51" s="1"/>
      <c r="B51" s="1"/>
      <c r="C51" s="1"/>
      <c r="D51" s="1"/>
      <c r="E51" s="1"/>
      <c r="F51" s="1"/>
      <c r="G51" s="1"/>
      <c r="H51" s="1"/>
      <c r="I51" s="1"/>
      <c r="J51" s="1"/>
      <c r="K51" s="1"/>
      <c r="L51" s="1"/>
    </row>
  </sheetData>
  <mergeCells count="54">
    <mergeCell ref="I30:J30"/>
    <mergeCell ref="I31:J31"/>
    <mergeCell ref="I32:J32"/>
    <mergeCell ref="I33:J33"/>
    <mergeCell ref="I34:J34"/>
    <mergeCell ref="I35:J35"/>
    <mergeCell ref="I36:J36"/>
    <mergeCell ref="I44:J44"/>
    <mergeCell ref="I45:J45"/>
    <mergeCell ref="I46:J46"/>
    <mergeCell ref="H47:H49"/>
    <mergeCell ref="I47:K49"/>
    <mergeCell ref="I37:J37"/>
    <mergeCell ref="I38:J38"/>
    <mergeCell ref="I39:J39"/>
    <mergeCell ref="I40:J40"/>
    <mergeCell ref="I41:J41"/>
    <mergeCell ref="I42:J42"/>
    <mergeCell ref="I43:J43"/>
    <mergeCell ref="I1:J1"/>
    <mergeCell ref="B3:F4"/>
    <mergeCell ref="H3:K4"/>
    <mergeCell ref="I5:J5"/>
    <mergeCell ref="I6:J6"/>
    <mergeCell ref="I7:J7"/>
    <mergeCell ref="B9:F10"/>
    <mergeCell ref="I10:J10"/>
    <mergeCell ref="I8:J8"/>
    <mergeCell ref="I9:J9"/>
    <mergeCell ref="I11:J11"/>
    <mergeCell ref="F12:F15"/>
    <mergeCell ref="I12:J12"/>
    <mergeCell ref="I13:J13"/>
    <mergeCell ref="I14:J14"/>
    <mergeCell ref="I19:J19"/>
    <mergeCell ref="I20:J20"/>
    <mergeCell ref="I21:J21"/>
    <mergeCell ref="I22:J22"/>
    <mergeCell ref="E19:F24"/>
    <mergeCell ref="E25:F26"/>
    <mergeCell ref="I15:J15"/>
    <mergeCell ref="I16:J16"/>
    <mergeCell ref="B17:C18"/>
    <mergeCell ref="E17:F18"/>
    <mergeCell ref="I17:J17"/>
    <mergeCell ref="B23:C24"/>
    <mergeCell ref="I24:J24"/>
    <mergeCell ref="I18:J18"/>
    <mergeCell ref="I23:J23"/>
    <mergeCell ref="I25:J25"/>
    <mergeCell ref="I26:J26"/>
    <mergeCell ref="I27:J27"/>
    <mergeCell ref="I28:J28"/>
    <mergeCell ref="I29:J29"/>
  </mergeCells>
  <conditionalFormatting sqref="C28">
    <cfRule type="cellIs" dxfId="0" priority="1" operator="equal">
      <formula>C29</formula>
    </cfRule>
  </conditionalFormatting>
  <conditionalFormatting sqref="C28">
    <cfRule type="expression" dxfId="1" priority="2" operator="notContains">
      <formula>ISERROR(SEARCH((C29),(C28)))</formula>
    </cfRule>
  </conditionalFormatting>
  <dataValidations>
    <dataValidation type="list" allowBlank="1" showErrorMessage="1" sqref="C20">
      <formula1>"1★,2★,3★,4★,5★"</formula1>
    </dataValidation>
    <dataValidation type="list" allowBlank="1" showErrorMessage="1" sqref="H5:H46">
      <formula1>"Inherited Unique Skill,Gold,Yellow,Blue,Red,Green,Purple"</formula1>
    </dataValidation>
    <dataValidation type="list" allowBlank="1" showErrorMessage="1" sqref="C11 E11 B13:E13 B15:E15">
      <formula1>"S-A,B-C,D-E-F,G"</formula1>
    </dataValidation>
    <dataValidation type="list" allowBlank="1" showErrorMessage="1" sqref="C19">
      <formula1>"1,2,3,4,5,6"</formula1>
    </dataValidation>
    <dataValidation type="list" allowBlank="1" showErrorMessage="1" sqref="I5:I46">
      <formula1>Validation!2:2</formula1>
    </dataValidation>
    <dataValidation type="list" allowBlank="1" showErrorMessage="1" sqref="F12">
      <formula1>"Agnes Digital,Agnes Tachyon,Air Groove,Biwa Hayahide,Curren Chan,Daiwa Scarlet,Eishin Flash,El Condor Pasa,Fuji Kiseki,Gold City,Gold Ship,Grass Wonder,Haru Urara,Hishi Akebono,Hishi Amazon,Kawakami Princess,King Halo,Manhattan Cafe,Maruzensky,Matikanefuk"&amp;"ukitaru,Mayano Top Gun,Meisho Doto,Mejiro Dober,Mejiro McQueen,Mejiro Ryan,Mihono Bourbon,Narita Brian,Narita Taishin,Nice Nature,Oguri Cap,Rice Shower,Sakura Bakushin O,Seiun Sky,Silence Suzuka,Smart Falcon,Special Week,Super Creek,Symboli Rudolf,Taiki S"&amp;"huttle,TM Opera O,Tokai Teio,Tosen Jordan,Vodka,Winning Ticket"</formula1>
    </dataValidation>
  </dataValidations>
  <hyperlinks>
    <hyperlink r:id="rId1" location="gid=636569712" ref="C3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5.25"/>
  </cols>
  <sheetData>
    <row r="38" ht="8.2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11" max="11" width="6.13"/>
  </cols>
  <sheetData>
    <row r="2">
      <c r="B2" s="66"/>
    </row>
    <row r="41">
      <c r="A41" s="66" t="s">
        <v>44</v>
      </c>
      <c r="B41" s="67" t="s">
        <v>45</v>
      </c>
      <c r="I41" s="68" t="s">
        <v>46</v>
      </c>
    </row>
    <row r="42">
      <c r="A42" s="66" t="s">
        <v>47</v>
      </c>
      <c r="B42" s="67" t="s">
        <v>48</v>
      </c>
    </row>
    <row r="82" ht="19.5" customHeight="1"/>
  </sheetData>
  <hyperlinks>
    <hyperlink r:id="rId1" ref="I41"/>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sheetData>
    <row r="2">
      <c r="A2" s="69" t="str">
        <f t="array" ref="A2:ALL2">TRANSPOSE(INDIRECT("'" &amp; Main!H5 &amp; "'!A1:A"))</f>
        <v>None</v>
      </c>
      <c r="B2" s="69" t="s">
        <v>49</v>
      </c>
      <c r="C2" s="69" t="s">
        <v>50</v>
      </c>
      <c r="D2" s="69" t="s">
        <v>51</v>
      </c>
      <c r="E2" s="69" t="s">
        <v>52</v>
      </c>
      <c r="F2" s="69" t="s">
        <v>53</v>
      </c>
      <c r="G2" s="69" t="s">
        <v>54</v>
      </c>
      <c r="H2" s="69" t="s">
        <v>55</v>
      </c>
      <c r="I2" s="69" t="s">
        <v>56</v>
      </c>
      <c r="J2" s="69" t="s">
        <v>57</v>
      </c>
      <c r="K2" s="69" t="s">
        <v>58</v>
      </c>
      <c r="L2" s="69" t="s">
        <v>59</v>
      </c>
      <c r="M2" s="69" t="s">
        <v>60</v>
      </c>
      <c r="N2" s="69" t="s">
        <v>61</v>
      </c>
      <c r="O2" s="69" t="s">
        <v>62</v>
      </c>
      <c r="P2" s="69" t="s">
        <v>63</v>
      </c>
      <c r="Q2" s="69" t="s">
        <v>64</v>
      </c>
      <c r="R2" s="69" t="s">
        <v>65</v>
      </c>
      <c r="S2" s="69" t="s">
        <v>66</v>
      </c>
      <c r="T2" s="69" t="s">
        <v>67</v>
      </c>
      <c r="U2" s="69" t="s">
        <v>68</v>
      </c>
      <c r="V2" s="69" t="s">
        <v>69</v>
      </c>
      <c r="W2" s="69" t="s">
        <v>70</v>
      </c>
      <c r="X2" s="69" t="s">
        <v>71</v>
      </c>
      <c r="Y2" s="69" t="s">
        <v>72</v>
      </c>
      <c r="Z2" s="69" t="s">
        <v>73</v>
      </c>
      <c r="AA2" s="69" t="s">
        <v>74</v>
      </c>
      <c r="AB2" s="69" t="s">
        <v>75</v>
      </c>
      <c r="AC2" s="69" t="s">
        <v>76</v>
      </c>
      <c r="AD2" s="69" t="s">
        <v>77</v>
      </c>
      <c r="AE2" s="69" t="s">
        <v>78</v>
      </c>
      <c r="AF2" s="69" t="s">
        <v>79</v>
      </c>
      <c r="AG2" s="69" t="s">
        <v>80</v>
      </c>
      <c r="AH2" s="69" t="s">
        <v>81</v>
      </c>
      <c r="AI2" s="69" t="s">
        <v>82</v>
      </c>
      <c r="AJ2" s="69" t="s">
        <v>83</v>
      </c>
      <c r="AK2" s="69" t="s">
        <v>84</v>
      </c>
      <c r="AL2" s="69" t="s">
        <v>85</v>
      </c>
      <c r="AM2" s="69" t="s">
        <v>86</v>
      </c>
      <c r="AN2" s="69" t="s">
        <v>87</v>
      </c>
      <c r="AO2" s="69" t="s">
        <v>88</v>
      </c>
      <c r="AP2" s="69" t="s">
        <v>89</v>
      </c>
      <c r="AQ2" s="69" t="s">
        <v>90</v>
      </c>
      <c r="AR2" s="69" t="s">
        <v>91</v>
      </c>
      <c r="AS2" s="69" t="s">
        <v>92</v>
      </c>
      <c r="AT2" s="69" t="s">
        <v>93</v>
      </c>
      <c r="AU2" s="69" t="s">
        <v>94</v>
      </c>
      <c r="AV2" s="69" t="s">
        <v>95</v>
      </c>
      <c r="AW2" s="69" t="s">
        <v>96</v>
      </c>
      <c r="AX2" s="69" t="s">
        <v>97</v>
      </c>
      <c r="AY2" s="69" t="s">
        <v>10</v>
      </c>
      <c r="AZ2" s="69" t="s">
        <v>98</v>
      </c>
      <c r="BA2" s="69" t="s">
        <v>99</v>
      </c>
      <c r="BB2" s="69" t="s">
        <v>100</v>
      </c>
      <c r="BC2" s="69" t="s">
        <v>101</v>
      </c>
      <c r="BD2" s="69" t="s">
        <v>102</v>
      </c>
      <c r="BE2" s="69" t="s">
        <v>103</v>
      </c>
      <c r="BF2" s="69" t="s">
        <v>104</v>
      </c>
      <c r="BG2" s="69" t="s">
        <v>105</v>
      </c>
      <c r="BH2" s="69" t="s">
        <v>106</v>
      </c>
      <c r="BI2" s="69" t="s">
        <v>107</v>
      </c>
      <c r="BJ2" s="69" t="s">
        <v>108</v>
      </c>
      <c r="BK2" s="69" t="s">
        <v>109</v>
      </c>
      <c r="BL2" s="69" t="s">
        <v>110</v>
      </c>
      <c r="BM2" s="69" t="s">
        <v>111</v>
      </c>
      <c r="BN2" s="69" t="s">
        <v>112</v>
      </c>
      <c r="BO2" s="69" t="s">
        <v>113</v>
      </c>
      <c r="BP2" s="69" t="s">
        <v>114</v>
      </c>
      <c r="BQ2" s="69" t="s">
        <v>115</v>
      </c>
      <c r="BR2" s="69" t="s">
        <v>116</v>
      </c>
      <c r="BS2" s="69" t="s">
        <v>117</v>
      </c>
      <c r="BT2" s="69" t="s">
        <v>118</v>
      </c>
      <c r="BU2" s="69" t="s">
        <v>119</v>
      </c>
      <c r="BV2" s="69" t="s">
        <v>120</v>
      </c>
      <c r="BW2" s="69" t="s">
        <v>121</v>
      </c>
      <c r="BX2" s="69" t="s">
        <v>122</v>
      </c>
      <c r="BY2" s="69" t="s">
        <v>123</v>
      </c>
      <c r="BZ2" s="69" t="s">
        <v>124</v>
      </c>
      <c r="CA2" s="69" t="s">
        <v>125</v>
      </c>
      <c r="CB2" s="69" t="s">
        <v>126</v>
      </c>
      <c r="CC2" s="69" t="s">
        <v>127</v>
      </c>
      <c r="CD2" s="69" t="s">
        <v>128</v>
      </c>
      <c r="CE2" s="69" t="s">
        <v>129</v>
      </c>
      <c r="CF2" s="69" t="s">
        <v>130</v>
      </c>
      <c r="CG2" s="69" t="s">
        <v>131</v>
      </c>
      <c r="CH2" s="69" t="s">
        <v>132</v>
      </c>
      <c r="CI2" s="69" t="s">
        <v>133</v>
      </c>
      <c r="CJ2" s="69" t="s">
        <v>134</v>
      </c>
      <c r="CK2" s="69" t="s">
        <v>135</v>
      </c>
      <c r="CL2" s="69" t="s">
        <v>136</v>
      </c>
      <c r="CM2" s="69" t="s">
        <v>137</v>
      </c>
      <c r="CN2" s="69" t="s">
        <v>138</v>
      </c>
      <c r="CO2" s="69" t="s">
        <v>139</v>
      </c>
      <c r="CP2" s="69" t="s">
        <v>140</v>
      </c>
      <c r="CQ2" s="69" t="s">
        <v>141</v>
      </c>
      <c r="CR2" s="69" t="s">
        <v>142</v>
      </c>
      <c r="CS2" s="69" t="s">
        <v>143</v>
      </c>
      <c r="CT2" s="69" t="s">
        <v>144</v>
      </c>
      <c r="CU2" s="69" t="s">
        <v>145</v>
      </c>
      <c r="CV2" s="69" t="s">
        <v>146</v>
      </c>
      <c r="CW2" s="69" t="s">
        <v>147</v>
      </c>
      <c r="CX2" s="69" t="s">
        <v>148</v>
      </c>
      <c r="CY2" s="69" t="s">
        <v>149</v>
      </c>
      <c r="CZ2" s="69" t="s">
        <v>150</v>
      </c>
      <c r="DA2" s="69" t="s">
        <v>151</v>
      </c>
      <c r="DB2" s="69" t="s">
        <v>152</v>
      </c>
      <c r="DC2" s="69" t="s">
        <v>153</v>
      </c>
      <c r="DD2" s="69"/>
      <c r="DE2" s="69"/>
      <c r="DF2" s="69"/>
      <c r="DG2" s="69"/>
      <c r="DH2" s="69"/>
      <c r="DI2" s="69"/>
      <c r="DJ2" s="69"/>
      <c r="DK2" s="69"/>
      <c r="DL2" s="69"/>
      <c r="DM2" s="69"/>
      <c r="DN2" s="69"/>
      <c r="DO2" s="69"/>
      <c r="DP2" s="69"/>
      <c r="DQ2" s="69"/>
      <c r="DR2" s="69"/>
      <c r="DS2" s="69"/>
      <c r="DT2" s="69"/>
      <c r="DU2" s="69"/>
      <c r="DV2" s="69"/>
      <c r="DW2" s="69"/>
      <c r="DX2" s="69"/>
      <c r="DY2" s="69"/>
      <c r="DZ2" s="69"/>
      <c r="EA2" s="69"/>
      <c r="EB2" s="69"/>
      <c r="EC2" s="69"/>
      <c r="ED2" s="69"/>
      <c r="EE2" s="69"/>
      <c r="EF2" s="69"/>
      <c r="EG2" s="69"/>
      <c r="EH2" s="69"/>
      <c r="EI2" s="69"/>
      <c r="EJ2" s="69"/>
      <c r="EK2" s="69"/>
      <c r="EL2" s="69"/>
      <c r="EM2" s="69"/>
      <c r="EN2" s="69"/>
      <c r="EO2" s="69"/>
      <c r="EP2" s="69"/>
      <c r="EQ2" s="69"/>
      <c r="ER2" s="69"/>
      <c r="ES2" s="69"/>
      <c r="ET2" s="69"/>
      <c r="EU2" s="69"/>
      <c r="EV2" s="69"/>
      <c r="EW2" s="69"/>
      <c r="EX2" s="69"/>
      <c r="EY2" s="69"/>
      <c r="EZ2" s="69"/>
      <c r="FA2" s="69"/>
      <c r="FB2" s="69"/>
      <c r="FC2" s="69"/>
      <c r="FD2" s="69"/>
      <c r="FE2" s="69"/>
      <c r="FF2" s="69"/>
      <c r="FG2" s="69"/>
      <c r="FH2" s="69"/>
      <c r="FI2" s="69"/>
      <c r="FJ2" s="69"/>
      <c r="FK2" s="69"/>
      <c r="FL2" s="69"/>
      <c r="FM2" s="69"/>
      <c r="FN2" s="69"/>
      <c r="FO2" s="69"/>
      <c r="FP2" s="69"/>
      <c r="FQ2" s="69"/>
      <c r="FR2" s="69"/>
      <c r="FS2" s="69"/>
      <c r="FT2" s="69"/>
    </row>
    <row r="3">
      <c r="A3" s="69" t="str">
        <f t="array" ref="A3:ALL3">TRANSPOSE(INDIRECT("'" &amp; Main!H6 &amp; "'!A1:A"))</f>
        <v>None</v>
      </c>
      <c r="B3" s="69" t="s">
        <v>154</v>
      </c>
      <c r="C3" s="69" t="s">
        <v>155</v>
      </c>
      <c r="D3" s="69" t="s">
        <v>156</v>
      </c>
      <c r="E3" s="69" t="s">
        <v>157</v>
      </c>
      <c r="F3" s="69" t="s">
        <v>158</v>
      </c>
      <c r="G3" s="69" t="s">
        <v>159</v>
      </c>
      <c r="H3" s="69" t="s">
        <v>160</v>
      </c>
      <c r="I3" s="69" t="s">
        <v>161</v>
      </c>
      <c r="J3" s="69" t="s">
        <v>162</v>
      </c>
      <c r="K3" s="69" t="s">
        <v>163</v>
      </c>
      <c r="L3" s="69" t="s">
        <v>164</v>
      </c>
      <c r="M3" s="69" t="s">
        <v>165</v>
      </c>
      <c r="N3" s="69" t="s">
        <v>166</v>
      </c>
      <c r="O3" s="69" t="s">
        <v>167</v>
      </c>
      <c r="P3" s="69" t="s">
        <v>168</v>
      </c>
      <c r="Q3" s="69" t="s">
        <v>169</v>
      </c>
      <c r="R3" s="69" t="s">
        <v>170</v>
      </c>
      <c r="S3" s="69" t="s">
        <v>171</v>
      </c>
      <c r="T3" s="69" t="s">
        <v>172</v>
      </c>
      <c r="U3" s="69" t="s">
        <v>173</v>
      </c>
      <c r="V3" s="69" t="s">
        <v>174</v>
      </c>
      <c r="W3" s="69" t="s">
        <v>175</v>
      </c>
      <c r="X3" s="69" t="s">
        <v>176</v>
      </c>
      <c r="Y3" s="69" t="s">
        <v>177</v>
      </c>
      <c r="Z3" s="69" t="s">
        <v>178</v>
      </c>
      <c r="AA3" s="69" t="s">
        <v>179</v>
      </c>
      <c r="AB3" s="69" t="s">
        <v>180</v>
      </c>
      <c r="AC3" s="69" t="s">
        <v>181</v>
      </c>
      <c r="AD3" s="69" t="s">
        <v>182</v>
      </c>
      <c r="AE3" s="69" t="s">
        <v>183</v>
      </c>
      <c r="AF3" s="69" t="s">
        <v>184</v>
      </c>
      <c r="AG3" s="69" t="s">
        <v>185</v>
      </c>
      <c r="AH3" s="69" t="s">
        <v>186</v>
      </c>
      <c r="AI3" s="69" t="s">
        <v>187</v>
      </c>
      <c r="AJ3" s="69" t="s">
        <v>188</v>
      </c>
      <c r="AK3" s="69" t="s">
        <v>189</v>
      </c>
      <c r="AL3" s="69" t="s">
        <v>190</v>
      </c>
      <c r="AM3" s="69" t="s">
        <v>191</v>
      </c>
      <c r="AN3" s="69" t="s">
        <v>192</v>
      </c>
      <c r="AO3" s="69" t="s">
        <v>193</v>
      </c>
      <c r="AP3" s="69" t="s">
        <v>194</v>
      </c>
      <c r="AQ3" s="69" t="s">
        <v>17</v>
      </c>
      <c r="AR3" s="69" t="s">
        <v>195</v>
      </c>
      <c r="AS3" s="69" t="s">
        <v>196</v>
      </c>
      <c r="AT3" s="69" t="s">
        <v>197</v>
      </c>
      <c r="AU3" s="69" t="s">
        <v>198</v>
      </c>
      <c r="AV3" s="69" t="s">
        <v>199</v>
      </c>
      <c r="AW3" s="69" t="s">
        <v>200</v>
      </c>
      <c r="AX3" s="69" t="s">
        <v>201</v>
      </c>
      <c r="AY3" s="69" t="s">
        <v>202</v>
      </c>
      <c r="AZ3" s="69" t="s">
        <v>203</v>
      </c>
      <c r="BA3" s="69" t="s">
        <v>204</v>
      </c>
      <c r="BB3" s="69" t="s">
        <v>205</v>
      </c>
      <c r="BC3" s="69" t="s">
        <v>206</v>
      </c>
      <c r="BD3" s="69" t="s">
        <v>207</v>
      </c>
      <c r="BE3" s="69" t="s">
        <v>208</v>
      </c>
      <c r="BF3" s="69" t="s">
        <v>209</v>
      </c>
      <c r="BG3" s="69" t="s">
        <v>13</v>
      </c>
      <c r="BH3" s="69" t="s">
        <v>210</v>
      </c>
      <c r="BI3" s="69" t="s">
        <v>211</v>
      </c>
      <c r="BJ3" s="69" t="s">
        <v>212</v>
      </c>
      <c r="BK3" s="69" t="s">
        <v>213</v>
      </c>
      <c r="BL3" s="69" t="s">
        <v>214</v>
      </c>
      <c r="BM3" s="69" t="s">
        <v>215</v>
      </c>
      <c r="BN3" s="69" t="s">
        <v>216</v>
      </c>
      <c r="BO3" s="69" t="s">
        <v>217</v>
      </c>
      <c r="BP3" s="69" t="s">
        <v>218</v>
      </c>
      <c r="BQ3" s="69" t="s">
        <v>219</v>
      </c>
      <c r="BR3" s="69" t="s">
        <v>220</v>
      </c>
      <c r="BS3" s="69" t="s">
        <v>221</v>
      </c>
      <c r="BT3" s="69" t="s">
        <v>222</v>
      </c>
      <c r="BU3" s="69" t="s">
        <v>223</v>
      </c>
      <c r="BV3" s="69" t="s">
        <v>224</v>
      </c>
      <c r="BW3" s="69" t="s">
        <v>225</v>
      </c>
      <c r="BX3" s="69" t="s">
        <v>226</v>
      </c>
      <c r="BY3" s="69" t="s">
        <v>227</v>
      </c>
      <c r="BZ3" s="69" t="s">
        <v>228</v>
      </c>
      <c r="CA3" s="69" t="s">
        <v>229</v>
      </c>
      <c r="CB3" s="69" t="s">
        <v>230</v>
      </c>
      <c r="CC3" s="69" t="s">
        <v>231</v>
      </c>
      <c r="CD3" s="69" t="s">
        <v>232</v>
      </c>
      <c r="CE3" s="69" t="s">
        <v>233</v>
      </c>
      <c r="CF3" s="69" t="s">
        <v>234</v>
      </c>
      <c r="CG3" s="69" t="s">
        <v>235</v>
      </c>
      <c r="CH3" s="69" t="s">
        <v>236</v>
      </c>
      <c r="CI3" s="69" t="s">
        <v>237</v>
      </c>
      <c r="CJ3" s="69" t="s">
        <v>238</v>
      </c>
      <c r="CK3" s="69" t="s">
        <v>239</v>
      </c>
      <c r="CL3" s="69" t="s">
        <v>240</v>
      </c>
      <c r="CM3" s="69" t="s">
        <v>241</v>
      </c>
      <c r="CN3" s="69" t="s">
        <v>242</v>
      </c>
      <c r="CO3" s="69" t="s">
        <v>243</v>
      </c>
      <c r="CP3" s="69" t="s">
        <v>244</v>
      </c>
      <c r="CQ3" s="69" t="s">
        <v>245</v>
      </c>
      <c r="CR3" s="69" t="s">
        <v>246</v>
      </c>
      <c r="CS3" s="69" t="s">
        <v>247</v>
      </c>
      <c r="CT3" s="69" t="s">
        <v>248</v>
      </c>
      <c r="CU3" s="69" t="s">
        <v>249</v>
      </c>
      <c r="CV3" s="69" t="s">
        <v>250</v>
      </c>
      <c r="CW3" s="69" t="s">
        <v>251</v>
      </c>
      <c r="CX3" s="69" t="s">
        <v>252</v>
      </c>
      <c r="CY3" s="69" t="s">
        <v>253</v>
      </c>
      <c r="CZ3" s="69" t="s">
        <v>254</v>
      </c>
      <c r="DA3" s="69" t="s">
        <v>255</v>
      </c>
      <c r="DB3" s="69" t="s">
        <v>256</v>
      </c>
      <c r="DC3" s="69" t="s">
        <v>257</v>
      </c>
      <c r="DD3" s="69" t="s">
        <v>258</v>
      </c>
      <c r="DE3" s="69" t="s">
        <v>259</v>
      </c>
      <c r="DF3" s="69" t="s">
        <v>260</v>
      </c>
      <c r="DG3" s="69" t="s">
        <v>261</v>
      </c>
      <c r="DH3" s="69" t="s">
        <v>262</v>
      </c>
      <c r="DI3" s="69" t="s">
        <v>263</v>
      </c>
      <c r="DJ3" s="69" t="s">
        <v>264</v>
      </c>
      <c r="DK3" s="69" t="s">
        <v>265</v>
      </c>
      <c r="DL3" s="69"/>
      <c r="DM3" s="69"/>
      <c r="DN3" s="69"/>
      <c r="DO3" s="69"/>
      <c r="DP3" s="69"/>
      <c r="DQ3" s="69"/>
      <c r="DR3" s="69"/>
      <c r="DS3" s="69"/>
      <c r="DT3" s="69"/>
      <c r="DU3" s="69"/>
      <c r="DV3" s="69"/>
      <c r="DW3" s="69"/>
      <c r="DX3" s="69"/>
      <c r="DY3" s="69"/>
      <c r="DZ3" s="69"/>
      <c r="EA3" s="69"/>
      <c r="EB3" s="69"/>
      <c r="EC3" s="69"/>
      <c r="ED3" s="69"/>
      <c r="EE3" s="69"/>
      <c r="EF3" s="69"/>
      <c r="EG3" s="69"/>
      <c r="EH3" s="69"/>
      <c r="EI3" s="69"/>
      <c r="EJ3" s="69"/>
      <c r="EK3" s="69"/>
      <c r="EL3" s="69"/>
      <c r="EM3" s="69"/>
      <c r="EN3" s="69"/>
      <c r="EO3" s="69"/>
      <c r="EP3" s="69"/>
      <c r="EQ3" s="69"/>
      <c r="ER3" s="69"/>
      <c r="ES3" s="69"/>
      <c r="ET3" s="69"/>
      <c r="EU3" s="69"/>
      <c r="EV3" s="69"/>
      <c r="EW3" s="69"/>
      <c r="EX3" s="69"/>
      <c r="EY3" s="69"/>
      <c r="EZ3" s="69"/>
      <c r="FA3" s="69"/>
      <c r="FB3" s="69"/>
      <c r="FC3" s="69"/>
      <c r="FD3" s="69"/>
      <c r="FE3" s="69"/>
      <c r="FF3" s="69"/>
      <c r="FG3" s="69"/>
      <c r="FH3" s="69"/>
      <c r="FI3" s="69"/>
      <c r="FJ3" s="69"/>
      <c r="FK3" s="69"/>
      <c r="FL3" s="69"/>
      <c r="FM3" s="69"/>
      <c r="FN3" s="69"/>
      <c r="FO3" s="69"/>
      <c r="FP3" s="69"/>
      <c r="FQ3" s="69"/>
      <c r="FR3" s="69"/>
      <c r="FS3" s="69"/>
      <c r="FT3" s="69"/>
    </row>
    <row r="4">
      <c r="A4" s="69" t="str">
        <f t="array" ref="A4:ALL4">TRANSPOSE(INDIRECT("'" &amp; Main!H7 &amp; "'!A1:A"))</f>
        <v>None</v>
      </c>
      <c r="B4" s="69" t="s">
        <v>266</v>
      </c>
      <c r="C4" s="69" t="s">
        <v>267</v>
      </c>
      <c r="D4" s="69" t="s">
        <v>268</v>
      </c>
      <c r="E4" s="69" t="s">
        <v>269</v>
      </c>
      <c r="F4" s="69" t="s">
        <v>270</v>
      </c>
      <c r="G4" s="69" t="s">
        <v>271</v>
      </c>
      <c r="H4" s="69" t="s">
        <v>272</v>
      </c>
      <c r="I4" s="69" t="s">
        <v>273</v>
      </c>
      <c r="J4" s="69" t="s">
        <v>274</v>
      </c>
      <c r="K4" s="69" t="s">
        <v>275</v>
      </c>
      <c r="L4" s="69" t="s">
        <v>276</v>
      </c>
      <c r="M4" s="69" t="s">
        <v>277</v>
      </c>
      <c r="N4" s="69" t="s">
        <v>278</v>
      </c>
      <c r="O4" s="69" t="s">
        <v>279</v>
      </c>
      <c r="P4" s="69" t="s">
        <v>280</v>
      </c>
      <c r="Q4" s="69" t="s">
        <v>281</v>
      </c>
      <c r="R4" s="69" t="s">
        <v>282</v>
      </c>
      <c r="S4" s="69" t="s">
        <v>283</v>
      </c>
      <c r="T4" s="69" t="s">
        <v>284</v>
      </c>
      <c r="U4" s="69" t="s">
        <v>285</v>
      </c>
      <c r="V4" s="69" t="s">
        <v>286</v>
      </c>
      <c r="W4" s="69" t="s">
        <v>287</v>
      </c>
      <c r="X4" s="69" t="s">
        <v>288</v>
      </c>
      <c r="Y4" s="69" t="s">
        <v>289</v>
      </c>
      <c r="Z4" s="69" t="s">
        <v>290</v>
      </c>
      <c r="AA4" s="69" t="s">
        <v>291</v>
      </c>
      <c r="AB4" s="69" t="s">
        <v>292</v>
      </c>
      <c r="AC4" s="69" t="s">
        <v>293</v>
      </c>
      <c r="AD4" s="69" t="s">
        <v>294</v>
      </c>
      <c r="AE4" s="69" t="s">
        <v>295</v>
      </c>
      <c r="AF4" s="69" t="s">
        <v>296</v>
      </c>
      <c r="AG4" s="69" t="s">
        <v>297</v>
      </c>
      <c r="AH4" s="69" t="s">
        <v>298</v>
      </c>
      <c r="AI4" s="69" t="s">
        <v>299</v>
      </c>
      <c r="AJ4" s="69" t="s">
        <v>300</v>
      </c>
      <c r="AK4" s="69" t="s">
        <v>301</v>
      </c>
      <c r="AL4" s="69" t="s">
        <v>302</v>
      </c>
      <c r="AM4" s="69" t="s">
        <v>303</v>
      </c>
      <c r="AN4" s="69" t="s">
        <v>304</v>
      </c>
      <c r="AO4" s="69" t="s">
        <v>305</v>
      </c>
      <c r="AP4" s="69" t="s">
        <v>306</v>
      </c>
      <c r="AQ4" s="69" t="s">
        <v>16</v>
      </c>
      <c r="AR4" s="69" t="s">
        <v>307</v>
      </c>
      <c r="AS4" s="69" t="s">
        <v>308</v>
      </c>
      <c r="AT4" s="69" t="s">
        <v>309</v>
      </c>
      <c r="AU4" s="69" t="s">
        <v>310</v>
      </c>
      <c r="AV4" s="69" t="s">
        <v>311</v>
      </c>
      <c r="AW4" s="69" t="s">
        <v>312</v>
      </c>
      <c r="AX4" s="69" t="s">
        <v>313</v>
      </c>
      <c r="AY4" s="69" t="s">
        <v>314</v>
      </c>
      <c r="AZ4" s="69" t="s">
        <v>315</v>
      </c>
      <c r="BA4" s="69" t="s">
        <v>316</v>
      </c>
      <c r="BB4" s="69" t="s">
        <v>317</v>
      </c>
      <c r="BC4" s="69" t="s">
        <v>318</v>
      </c>
      <c r="BD4" s="69" t="s">
        <v>319</v>
      </c>
      <c r="BE4" s="69" t="s">
        <v>320</v>
      </c>
      <c r="BF4" s="69" t="s">
        <v>321</v>
      </c>
      <c r="BG4" s="69" t="s">
        <v>322</v>
      </c>
      <c r="BH4" s="69" t="s">
        <v>323</v>
      </c>
      <c r="BI4" s="69" t="s">
        <v>324</v>
      </c>
      <c r="BJ4" s="69" t="s">
        <v>325</v>
      </c>
      <c r="BK4" s="69" t="s">
        <v>326</v>
      </c>
      <c r="BL4" s="69" t="s">
        <v>327</v>
      </c>
      <c r="BM4" s="69" t="s">
        <v>328</v>
      </c>
      <c r="BN4" s="69" t="s">
        <v>329</v>
      </c>
      <c r="BO4" s="69" t="s">
        <v>330</v>
      </c>
      <c r="BP4" s="69" t="s">
        <v>331</v>
      </c>
      <c r="BQ4" s="69" t="s">
        <v>332</v>
      </c>
      <c r="BR4" s="69" t="s">
        <v>333</v>
      </c>
      <c r="BS4" s="69" t="s">
        <v>334</v>
      </c>
      <c r="BT4" s="69" t="s">
        <v>335</v>
      </c>
      <c r="BU4" s="69" t="s">
        <v>336</v>
      </c>
      <c r="BV4" s="69" t="s">
        <v>337</v>
      </c>
      <c r="BW4" s="69" t="s">
        <v>338</v>
      </c>
      <c r="BX4" s="69"/>
      <c r="BY4" s="69"/>
      <c r="BZ4" s="69"/>
      <c r="CA4" s="69"/>
      <c r="CB4" s="69"/>
      <c r="CC4" s="69"/>
      <c r="CD4" s="69"/>
      <c r="CE4" s="69"/>
      <c r="CF4" s="69"/>
      <c r="CG4" s="69"/>
      <c r="CH4" s="69"/>
      <c r="CI4" s="69"/>
      <c r="CJ4" s="69"/>
      <c r="CK4" s="69"/>
      <c r="CL4" s="69"/>
      <c r="CM4" s="69"/>
      <c r="CN4" s="69"/>
      <c r="CO4" s="69"/>
      <c r="CP4" s="69"/>
      <c r="CQ4" s="69"/>
      <c r="CR4" s="69"/>
      <c r="CS4" s="69"/>
      <c r="CT4" s="69"/>
      <c r="CU4" s="69"/>
      <c r="CV4" s="69"/>
      <c r="CW4" s="69"/>
      <c r="CX4" s="69"/>
      <c r="CY4" s="69"/>
      <c r="CZ4" s="69"/>
      <c r="DA4" s="69"/>
      <c r="DB4" s="69"/>
      <c r="DC4" s="69"/>
      <c r="DD4" s="69"/>
      <c r="DE4" s="69"/>
      <c r="DF4" s="69"/>
      <c r="DG4" s="69"/>
      <c r="DH4" s="69"/>
      <c r="DI4" s="69"/>
      <c r="DJ4" s="69"/>
      <c r="DK4" s="69"/>
      <c r="DL4" s="69"/>
      <c r="DM4" s="69"/>
      <c r="DN4" s="69"/>
      <c r="DO4" s="69"/>
      <c r="DP4" s="69"/>
      <c r="DQ4" s="69"/>
      <c r="DR4" s="69"/>
      <c r="DS4" s="69"/>
      <c r="DT4" s="69"/>
      <c r="DU4" s="69"/>
      <c r="DV4" s="69"/>
      <c r="DW4" s="69"/>
      <c r="DX4" s="69"/>
      <c r="DY4" s="69"/>
      <c r="DZ4" s="69"/>
      <c r="EA4" s="69"/>
      <c r="EB4" s="69"/>
      <c r="EC4" s="69"/>
      <c r="ED4" s="69"/>
      <c r="EE4" s="69"/>
      <c r="EF4" s="69"/>
      <c r="EG4" s="69"/>
      <c r="EH4" s="69"/>
      <c r="EI4" s="69"/>
      <c r="EJ4" s="69"/>
      <c r="EK4" s="69"/>
      <c r="EL4" s="69"/>
      <c r="EM4" s="69"/>
      <c r="EN4" s="69"/>
      <c r="EO4" s="69"/>
      <c r="EP4" s="69"/>
      <c r="EQ4" s="69"/>
      <c r="ER4" s="69"/>
      <c r="ES4" s="69"/>
      <c r="ET4" s="69"/>
      <c r="EU4" s="69"/>
      <c r="EV4" s="69"/>
      <c r="EW4" s="69"/>
      <c r="EX4" s="69"/>
      <c r="EY4" s="69"/>
      <c r="EZ4" s="69"/>
      <c r="FA4" s="69"/>
      <c r="FB4" s="69"/>
      <c r="FC4" s="69"/>
      <c r="FD4" s="69"/>
      <c r="FE4" s="69"/>
      <c r="FF4" s="69"/>
      <c r="FG4" s="69"/>
      <c r="FH4" s="69"/>
      <c r="FI4" s="69"/>
      <c r="FJ4" s="69"/>
      <c r="FK4" s="69"/>
      <c r="FL4" s="69"/>
      <c r="FM4" s="69"/>
      <c r="FN4" s="69"/>
      <c r="FO4" s="69"/>
      <c r="FP4" s="69"/>
      <c r="FQ4" s="69"/>
      <c r="FR4" s="69"/>
      <c r="FS4" s="69"/>
      <c r="FT4" s="69"/>
    </row>
    <row r="5">
      <c r="A5" s="69" t="str">
        <f t="array" ref="A5:ALL5">TRANSPOSE(INDIRECT("'" &amp; Main!H8 &amp; "'!A1:A"))</f>
        <v>None</v>
      </c>
      <c r="B5" s="69" t="s">
        <v>154</v>
      </c>
      <c r="C5" s="69" t="s">
        <v>155</v>
      </c>
      <c r="D5" s="69" t="s">
        <v>156</v>
      </c>
      <c r="E5" s="69" t="s">
        <v>157</v>
      </c>
      <c r="F5" s="69" t="s">
        <v>158</v>
      </c>
      <c r="G5" s="69" t="s">
        <v>159</v>
      </c>
      <c r="H5" s="69" t="s">
        <v>160</v>
      </c>
      <c r="I5" s="69" t="s">
        <v>161</v>
      </c>
      <c r="J5" s="69" t="s">
        <v>162</v>
      </c>
      <c r="K5" s="69" t="s">
        <v>163</v>
      </c>
      <c r="L5" s="69" t="s">
        <v>164</v>
      </c>
      <c r="M5" s="69" t="s">
        <v>165</v>
      </c>
      <c r="N5" s="69" t="s">
        <v>166</v>
      </c>
      <c r="O5" s="69" t="s">
        <v>167</v>
      </c>
      <c r="P5" s="69" t="s">
        <v>168</v>
      </c>
      <c r="Q5" s="69" t="s">
        <v>169</v>
      </c>
      <c r="R5" s="69" t="s">
        <v>170</v>
      </c>
      <c r="S5" s="69" t="s">
        <v>171</v>
      </c>
      <c r="T5" s="69" t="s">
        <v>172</v>
      </c>
      <c r="U5" s="69" t="s">
        <v>173</v>
      </c>
      <c r="V5" s="69" t="s">
        <v>174</v>
      </c>
      <c r="W5" s="69" t="s">
        <v>175</v>
      </c>
      <c r="X5" s="69" t="s">
        <v>176</v>
      </c>
      <c r="Y5" s="69" t="s">
        <v>177</v>
      </c>
      <c r="Z5" s="69" t="s">
        <v>178</v>
      </c>
      <c r="AA5" s="69" t="s">
        <v>179</v>
      </c>
      <c r="AB5" s="69" t="s">
        <v>180</v>
      </c>
      <c r="AC5" s="69" t="s">
        <v>181</v>
      </c>
      <c r="AD5" s="69" t="s">
        <v>182</v>
      </c>
      <c r="AE5" s="69" t="s">
        <v>183</v>
      </c>
      <c r="AF5" s="69" t="s">
        <v>184</v>
      </c>
      <c r="AG5" s="69" t="s">
        <v>185</v>
      </c>
      <c r="AH5" s="69" t="s">
        <v>186</v>
      </c>
      <c r="AI5" s="69" t="s">
        <v>187</v>
      </c>
      <c r="AJ5" s="69" t="s">
        <v>188</v>
      </c>
      <c r="AK5" s="69" t="s">
        <v>189</v>
      </c>
      <c r="AL5" s="69" t="s">
        <v>190</v>
      </c>
      <c r="AM5" s="69" t="s">
        <v>191</v>
      </c>
      <c r="AN5" s="69" t="s">
        <v>192</v>
      </c>
      <c r="AO5" s="69" t="s">
        <v>193</v>
      </c>
      <c r="AP5" s="69" t="s">
        <v>194</v>
      </c>
      <c r="AQ5" s="69" t="s">
        <v>17</v>
      </c>
      <c r="AR5" s="69" t="s">
        <v>195</v>
      </c>
      <c r="AS5" s="69" t="s">
        <v>196</v>
      </c>
      <c r="AT5" s="69" t="s">
        <v>197</v>
      </c>
      <c r="AU5" s="69" t="s">
        <v>198</v>
      </c>
      <c r="AV5" s="69" t="s">
        <v>199</v>
      </c>
      <c r="AW5" s="69" t="s">
        <v>200</v>
      </c>
      <c r="AX5" s="69" t="s">
        <v>201</v>
      </c>
      <c r="AY5" s="69" t="s">
        <v>202</v>
      </c>
      <c r="AZ5" s="69" t="s">
        <v>203</v>
      </c>
      <c r="BA5" s="69" t="s">
        <v>204</v>
      </c>
      <c r="BB5" s="69" t="s">
        <v>205</v>
      </c>
      <c r="BC5" s="69" t="s">
        <v>206</v>
      </c>
      <c r="BD5" s="69" t="s">
        <v>207</v>
      </c>
      <c r="BE5" s="69" t="s">
        <v>208</v>
      </c>
      <c r="BF5" s="69" t="s">
        <v>209</v>
      </c>
      <c r="BG5" s="69" t="s">
        <v>13</v>
      </c>
      <c r="BH5" s="69" t="s">
        <v>210</v>
      </c>
      <c r="BI5" s="69" t="s">
        <v>211</v>
      </c>
      <c r="BJ5" s="69" t="s">
        <v>212</v>
      </c>
      <c r="BK5" s="69" t="s">
        <v>213</v>
      </c>
      <c r="BL5" s="69" t="s">
        <v>214</v>
      </c>
      <c r="BM5" s="69" t="s">
        <v>215</v>
      </c>
      <c r="BN5" s="69" t="s">
        <v>216</v>
      </c>
      <c r="BO5" s="69" t="s">
        <v>217</v>
      </c>
      <c r="BP5" s="69" t="s">
        <v>218</v>
      </c>
      <c r="BQ5" s="69" t="s">
        <v>219</v>
      </c>
      <c r="BR5" s="69" t="s">
        <v>220</v>
      </c>
      <c r="BS5" s="69" t="s">
        <v>221</v>
      </c>
      <c r="BT5" s="69" t="s">
        <v>222</v>
      </c>
      <c r="BU5" s="69" t="s">
        <v>223</v>
      </c>
      <c r="BV5" s="69" t="s">
        <v>224</v>
      </c>
      <c r="BW5" s="69" t="s">
        <v>225</v>
      </c>
      <c r="BX5" s="69" t="s">
        <v>226</v>
      </c>
      <c r="BY5" s="69" t="s">
        <v>227</v>
      </c>
      <c r="BZ5" s="69" t="s">
        <v>228</v>
      </c>
      <c r="CA5" s="69" t="s">
        <v>229</v>
      </c>
      <c r="CB5" s="69" t="s">
        <v>230</v>
      </c>
      <c r="CC5" s="69" t="s">
        <v>231</v>
      </c>
      <c r="CD5" s="69" t="s">
        <v>232</v>
      </c>
      <c r="CE5" s="69" t="s">
        <v>233</v>
      </c>
      <c r="CF5" s="69" t="s">
        <v>234</v>
      </c>
      <c r="CG5" s="69" t="s">
        <v>235</v>
      </c>
      <c r="CH5" s="69" t="s">
        <v>236</v>
      </c>
      <c r="CI5" s="69" t="s">
        <v>237</v>
      </c>
      <c r="CJ5" s="69" t="s">
        <v>238</v>
      </c>
      <c r="CK5" s="69" t="s">
        <v>239</v>
      </c>
      <c r="CL5" s="69" t="s">
        <v>240</v>
      </c>
      <c r="CM5" s="69" t="s">
        <v>241</v>
      </c>
      <c r="CN5" s="69" t="s">
        <v>242</v>
      </c>
      <c r="CO5" s="69" t="s">
        <v>243</v>
      </c>
      <c r="CP5" s="69" t="s">
        <v>244</v>
      </c>
      <c r="CQ5" s="69" t="s">
        <v>245</v>
      </c>
      <c r="CR5" s="69" t="s">
        <v>246</v>
      </c>
      <c r="CS5" s="69" t="s">
        <v>247</v>
      </c>
      <c r="CT5" s="69" t="s">
        <v>248</v>
      </c>
      <c r="CU5" s="69" t="s">
        <v>249</v>
      </c>
      <c r="CV5" s="69" t="s">
        <v>250</v>
      </c>
      <c r="CW5" s="69" t="s">
        <v>251</v>
      </c>
      <c r="CX5" s="69" t="s">
        <v>252</v>
      </c>
      <c r="CY5" s="69" t="s">
        <v>253</v>
      </c>
      <c r="CZ5" s="69" t="s">
        <v>254</v>
      </c>
      <c r="DA5" s="69" t="s">
        <v>255</v>
      </c>
      <c r="DB5" s="69" t="s">
        <v>256</v>
      </c>
      <c r="DC5" s="69" t="s">
        <v>257</v>
      </c>
      <c r="DD5" s="69" t="s">
        <v>258</v>
      </c>
      <c r="DE5" s="69" t="s">
        <v>259</v>
      </c>
      <c r="DF5" s="69" t="s">
        <v>260</v>
      </c>
      <c r="DG5" s="69" t="s">
        <v>261</v>
      </c>
      <c r="DH5" s="69" t="s">
        <v>262</v>
      </c>
      <c r="DI5" s="69" t="s">
        <v>263</v>
      </c>
      <c r="DJ5" s="69" t="s">
        <v>264</v>
      </c>
      <c r="DK5" s="69" t="s">
        <v>265</v>
      </c>
      <c r="DL5" s="69"/>
      <c r="DM5" s="69"/>
      <c r="DN5" s="69"/>
      <c r="DO5" s="69"/>
      <c r="DP5" s="69"/>
      <c r="DQ5" s="69"/>
      <c r="DR5" s="69"/>
      <c r="DS5" s="69"/>
      <c r="DT5" s="69"/>
      <c r="DU5" s="69"/>
      <c r="DV5" s="69"/>
      <c r="DW5" s="69"/>
      <c r="DX5" s="69"/>
      <c r="DY5" s="69"/>
      <c r="DZ5" s="69"/>
      <c r="EA5" s="69"/>
      <c r="EB5" s="69"/>
      <c r="EC5" s="69"/>
      <c r="ED5" s="69"/>
      <c r="EE5" s="69"/>
      <c r="EF5" s="69"/>
      <c r="EG5" s="69"/>
      <c r="EH5" s="69"/>
      <c r="EI5" s="69"/>
      <c r="EJ5" s="69"/>
      <c r="EK5" s="69"/>
      <c r="EL5" s="69"/>
      <c r="EM5" s="69"/>
      <c r="EN5" s="69"/>
      <c r="EO5" s="69"/>
      <c r="EP5" s="69"/>
      <c r="EQ5" s="69"/>
      <c r="ER5" s="69"/>
      <c r="ES5" s="69"/>
      <c r="ET5" s="69"/>
      <c r="EU5" s="69"/>
      <c r="EV5" s="69"/>
      <c r="EW5" s="69"/>
      <c r="EX5" s="69"/>
      <c r="EY5" s="69"/>
      <c r="EZ5" s="69"/>
      <c r="FA5" s="69"/>
      <c r="FB5" s="69"/>
      <c r="FC5" s="69"/>
      <c r="FD5" s="69"/>
      <c r="FE5" s="69"/>
      <c r="FF5" s="69"/>
      <c r="FG5" s="69"/>
      <c r="FH5" s="69"/>
      <c r="FI5" s="69"/>
      <c r="FJ5" s="69"/>
      <c r="FK5" s="69"/>
      <c r="FL5" s="69"/>
      <c r="FM5" s="69"/>
      <c r="FN5" s="69"/>
      <c r="FO5" s="69"/>
      <c r="FP5" s="69"/>
      <c r="FQ5" s="69"/>
      <c r="FR5" s="69"/>
      <c r="FS5" s="69"/>
      <c r="FT5" s="69"/>
    </row>
    <row r="6">
      <c r="A6" s="69" t="str">
        <f t="array" ref="A6">TRANSPOSE(INDIRECT("'" &amp; Main!H9 &amp; "'!A1:A"))</f>
        <v>#REF!</v>
      </c>
    </row>
    <row r="7">
      <c r="A7" s="69" t="str">
        <f t="array" ref="A7">TRANSPOSE(INDIRECT("'" &amp; Main!H10 &amp; "'!A1:A"))</f>
        <v>#REF!</v>
      </c>
    </row>
    <row r="8">
      <c r="A8" s="69" t="str">
        <f t="array" ref="A8">TRANSPOSE(INDIRECT("'" &amp; Main!H11 &amp; "'!A1:A"))</f>
        <v>#REF!</v>
      </c>
    </row>
    <row r="9">
      <c r="A9" s="69" t="str">
        <f t="array" ref="A9">TRANSPOSE(INDIRECT("'" &amp; Main!H12 &amp; "'!A1:A"))</f>
        <v>#REF!</v>
      </c>
    </row>
    <row r="10">
      <c r="A10" s="69" t="str">
        <f t="array" ref="A10">TRANSPOSE(INDIRECT("'" &amp; Main!H13 &amp; "'!A1:A"))</f>
        <v>#REF!</v>
      </c>
    </row>
    <row r="11">
      <c r="A11" s="69" t="str">
        <f t="array" ref="A11">TRANSPOSE(INDIRECT("'" &amp; Main!H14 &amp; "'!A1:A"))</f>
        <v>#REF!</v>
      </c>
    </row>
    <row r="12">
      <c r="A12" s="69" t="str">
        <f t="array" ref="A12">TRANSPOSE(INDIRECT("'" &amp; Main!H15 &amp; "'!A1:A"))</f>
        <v>#REF!</v>
      </c>
    </row>
    <row r="13">
      <c r="A13" s="69" t="str">
        <f t="array" ref="A13">TRANSPOSE(INDIRECT("'" &amp; Main!H16 &amp; "'!A1:A"))</f>
        <v>#REF!</v>
      </c>
    </row>
    <row r="14">
      <c r="A14" s="69" t="str">
        <f t="array" ref="A14">TRANSPOSE(INDIRECT("'" &amp; Main!H17 &amp; "'!A1:A"))</f>
        <v>#REF!</v>
      </c>
    </row>
    <row r="15">
      <c r="A15" s="69" t="str">
        <f t="array" ref="A15">TRANSPOSE(INDIRECT("'" &amp; Main!H18 &amp; "'!A1:A"))</f>
        <v>#REF!</v>
      </c>
    </row>
    <row r="16">
      <c r="A16" s="69" t="str">
        <f t="array" ref="A16">TRANSPOSE(INDIRECT("'" &amp; Main!H19 &amp; "'!A1:A"))</f>
        <v>#REF!</v>
      </c>
    </row>
    <row r="17">
      <c r="A17" s="69" t="str">
        <f t="array" ref="A17">TRANSPOSE(INDIRECT("'" &amp; Main!H20 &amp; "'!A1:A"))</f>
        <v>#REF!</v>
      </c>
    </row>
    <row r="18">
      <c r="A18" s="69" t="str">
        <f t="array" ref="A18">TRANSPOSE(INDIRECT("'" &amp; Main!H21 &amp; "'!A1:A"))</f>
        <v>#REF!</v>
      </c>
    </row>
    <row r="19">
      <c r="A19" s="69" t="str">
        <f t="array" ref="A19">TRANSPOSE(INDIRECT("'" &amp; Main!H22 &amp; "'!A1:A"))</f>
        <v>#REF!</v>
      </c>
    </row>
    <row r="20">
      <c r="A20" s="69" t="str">
        <f t="array" ref="A20">TRANSPOSE(INDIRECT("'" &amp; Main!H23 &amp; "'!A1:A"))</f>
        <v>#REF!</v>
      </c>
    </row>
    <row r="21">
      <c r="A21" s="69" t="str">
        <f t="array" ref="A21">TRANSPOSE(INDIRECT("'" &amp; Main!H24 &amp; "'!A1:A"))</f>
        <v>#REF!</v>
      </c>
    </row>
    <row r="22">
      <c r="A22" s="69" t="str">
        <f t="array" ref="A22">TRANSPOSE(INDIRECT("'" &amp; Main!H25 &amp; "'!A1:A"))</f>
        <v>#REF!</v>
      </c>
    </row>
    <row r="23">
      <c r="A23" s="69" t="str">
        <f t="array" ref="A23">TRANSPOSE(INDIRECT("'" &amp; Main!H26 &amp; "'!A1:A"))</f>
        <v>#REF!</v>
      </c>
    </row>
    <row r="24">
      <c r="A24" s="69" t="str">
        <f t="array" ref="A24">TRANSPOSE(INDIRECT("'" &amp; Main!H27 &amp; "'!A1:A"))</f>
        <v>#REF!</v>
      </c>
    </row>
    <row r="25">
      <c r="A25" s="69" t="str">
        <f t="array" ref="A25">TRANSPOSE(INDIRECT("'" &amp; Main!H28 &amp; "'!A1:A"))</f>
        <v>#REF!</v>
      </c>
    </row>
    <row r="26">
      <c r="A26" s="69" t="str">
        <f t="array" ref="A26">TRANSPOSE(INDIRECT("'" &amp; Main!H29 &amp; "'!A1:A"))</f>
        <v>#REF!</v>
      </c>
      <c r="E26" s="70"/>
      <c r="F26" s="70"/>
      <c r="G26" s="70"/>
      <c r="H26" s="70"/>
      <c r="I26" s="70"/>
      <c r="J26" s="70"/>
      <c r="K26" s="70"/>
      <c r="L26" s="70"/>
    </row>
    <row r="27">
      <c r="A27" s="69" t="str">
        <f t="array" ref="A27">TRANSPOSE(INDIRECT("'" &amp; Main!H30 &amp; "'!A1:A"))</f>
        <v>#REF!</v>
      </c>
      <c r="E27" s="70"/>
      <c r="F27" s="70"/>
      <c r="G27" s="70"/>
      <c r="H27" s="70"/>
      <c r="I27" s="70"/>
      <c r="J27" s="70"/>
      <c r="K27" s="70"/>
      <c r="L27" s="70"/>
    </row>
    <row r="28">
      <c r="A28" s="69" t="str">
        <f t="array" ref="A28">TRANSPOSE(INDIRECT("'" &amp; Main!H31 &amp; "'!A1:A"))</f>
        <v>#REF!</v>
      </c>
    </row>
    <row r="29">
      <c r="A29" s="69" t="str">
        <f t="array" ref="A29">TRANSPOSE(INDIRECT("'" &amp; Main!H32 &amp; "'!A1:A"))</f>
        <v>#REF!</v>
      </c>
    </row>
    <row r="30">
      <c r="A30" s="69" t="str">
        <f t="array" ref="A30">TRANSPOSE(INDIRECT("'" &amp; Main!H33 &amp; "'!A1:A"))</f>
        <v>#REF!</v>
      </c>
    </row>
    <row r="31">
      <c r="A31" s="69" t="str">
        <f t="array" ref="A31">TRANSPOSE(INDIRECT("'" &amp; Main!H34 &amp; "'!A1:A"))</f>
        <v>#REF!</v>
      </c>
    </row>
    <row r="32">
      <c r="A32" s="69" t="str">
        <f t="array" ref="A32">TRANSPOSE(INDIRECT("'" &amp; Main!H35 &amp; "'!A1:A"))</f>
        <v>#REF!</v>
      </c>
    </row>
    <row r="33">
      <c r="A33" s="69" t="str">
        <f t="array" ref="A33">TRANSPOSE(INDIRECT("'" &amp; Main!H36 &amp; "'!A1:A"))</f>
        <v>#REF!</v>
      </c>
    </row>
    <row r="34">
      <c r="A34" s="69" t="str">
        <f t="array" ref="A34">TRANSPOSE(INDIRECT("'" &amp; Main!H37 &amp; "'!A1:A"))</f>
        <v>#REF!</v>
      </c>
    </row>
    <row r="35">
      <c r="A35" s="69" t="str">
        <f t="array" ref="A35">TRANSPOSE(INDIRECT("'" &amp; Main!H38 &amp; "'!A1:A"))</f>
        <v>#REF!</v>
      </c>
    </row>
    <row r="36">
      <c r="A36" s="69" t="str">
        <f t="array" ref="A36">TRANSPOSE(INDIRECT("'" &amp; Main!H39 &amp; "'!A1:A"))</f>
        <v>#REF!</v>
      </c>
    </row>
    <row r="37">
      <c r="A37" s="69" t="str">
        <f t="array" ref="A37">TRANSPOSE(INDIRECT("'" &amp; Main!H40 &amp; "'!A1:A"))</f>
        <v>#REF!</v>
      </c>
    </row>
    <row r="38">
      <c r="A38" s="69" t="str">
        <f t="array" ref="A38">TRANSPOSE(INDIRECT("'" &amp; Main!H41 &amp; "'!A1:A"))</f>
        <v>#REF!</v>
      </c>
    </row>
    <row r="39">
      <c r="A39" s="69" t="str">
        <f t="array" ref="A39">TRANSPOSE(INDIRECT("'" &amp; Main!H42 &amp; "'!A1:A"))</f>
        <v>#REF!</v>
      </c>
    </row>
    <row r="40">
      <c r="A40" s="69" t="str">
        <f t="array" ref="A40">TRANSPOSE(INDIRECT("'" &amp; Main!H43 &amp; "'!A1:A"))</f>
        <v>#REF!</v>
      </c>
    </row>
    <row r="41">
      <c r="A41" s="69" t="str">
        <f t="array" ref="A41">TRANSPOSE(INDIRECT("'" &amp; Main!H44 &amp; "'!A1:A"))</f>
        <v>#REF!</v>
      </c>
    </row>
    <row r="42">
      <c r="A42" s="69" t="str">
        <f t="array" ref="A42">TRANSPOSE(INDIRECT("'" &amp; Main!H45 &amp; "'!A1:A"))</f>
        <v>#REF!</v>
      </c>
    </row>
    <row r="43">
      <c r="A43" s="69" t="str">
        <f t="array" ref="A43">TRANSPOSE(INDIRECT("'" &amp; Main!H46 &amp; "'!A1:A"))</f>
        <v>#REF!</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20.25"/>
    <col customWidth="1" min="8" max="8" width="18.0"/>
  </cols>
  <sheetData>
    <row r="1">
      <c r="A1" s="66" t="s">
        <v>339</v>
      </c>
      <c r="B1" s="71">
        <v>0.0</v>
      </c>
      <c r="N1" s="72"/>
    </row>
    <row r="2">
      <c r="A2" s="73" t="s">
        <v>154</v>
      </c>
      <c r="B2" s="74">
        <v>633.0</v>
      </c>
      <c r="N2" s="72"/>
    </row>
    <row r="3">
      <c r="A3" s="73" t="s">
        <v>155</v>
      </c>
      <c r="B3" s="74">
        <v>633.0</v>
      </c>
      <c r="H3" s="75" t="s">
        <v>340</v>
      </c>
      <c r="I3" s="76" t="str">
        <f>SWITCH(Main!$C$15,
  "S-A", J3,
  "B-C", K3,
  "D-E-F", L3,
  "G", M3,
  "Not Found")</f>
        <v/>
      </c>
      <c r="N3" s="72"/>
    </row>
    <row r="4">
      <c r="A4" s="73" t="s">
        <v>156</v>
      </c>
      <c r="B4" s="74">
        <v>633.0</v>
      </c>
      <c r="N4" s="72"/>
    </row>
    <row r="5">
      <c r="A5" s="73" t="s">
        <v>157</v>
      </c>
      <c r="B5" s="74">
        <v>633.0</v>
      </c>
      <c r="N5" s="72"/>
    </row>
    <row r="6">
      <c r="A6" s="73" t="s">
        <v>158</v>
      </c>
      <c r="B6" s="74">
        <v>633.0</v>
      </c>
      <c r="N6" s="72"/>
    </row>
    <row r="7">
      <c r="A7" s="73" t="s">
        <v>159</v>
      </c>
      <c r="B7" s="77">
        <f>SWITCH(Main!$B$15,
  "S-A", C7,
  "B-C", D7,
  "D-E-F", E7,
  "G", F7,
  "Not Found")</f>
        <v>259</v>
      </c>
      <c r="C7" s="78">
        <v>407.0</v>
      </c>
      <c r="D7" s="78">
        <v>333.0</v>
      </c>
      <c r="E7" s="78">
        <v>296.0</v>
      </c>
      <c r="F7" s="78">
        <v>259.0</v>
      </c>
      <c r="G7" s="79" t="s">
        <v>30</v>
      </c>
      <c r="N7" s="72"/>
    </row>
    <row r="8">
      <c r="A8" s="75" t="s">
        <v>160</v>
      </c>
      <c r="B8" s="80">
        <v>334.0</v>
      </c>
      <c r="N8" s="72"/>
    </row>
    <row r="9">
      <c r="A9" s="73" t="s">
        <v>161</v>
      </c>
      <c r="B9" s="74">
        <v>461.0</v>
      </c>
      <c r="N9" s="72"/>
    </row>
    <row r="10">
      <c r="A10" s="73" t="s">
        <v>162</v>
      </c>
      <c r="B10" s="74">
        <v>461.0</v>
      </c>
      <c r="N10" s="72"/>
    </row>
    <row r="11">
      <c r="A11" s="73" t="s">
        <v>163</v>
      </c>
      <c r="B11" s="74">
        <v>461.0</v>
      </c>
      <c r="N11" s="72"/>
    </row>
    <row r="12">
      <c r="A12" s="73" t="s">
        <v>164</v>
      </c>
      <c r="B12" s="74">
        <v>461.0</v>
      </c>
      <c r="N12" s="72"/>
    </row>
    <row r="13">
      <c r="A13" s="73" t="s">
        <v>165</v>
      </c>
      <c r="B13" s="74">
        <v>461.0</v>
      </c>
      <c r="N13" s="72"/>
    </row>
    <row r="14">
      <c r="A14" s="81" t="s">
        <v>166</v>
      </c>
      <c r="B14" s="80">
        <v>508.0</v>
      </c>
      <c r="N14" s="72"/>
    </row>
    <row r="15">
      <c r="A15" s="81" t="s">
        <v>167</v>
      </c>
      <c r="B15" s="80">
        <v>508.0</v>
      </c>
      <c r="N15" s="72"/>
    </row>
    <row r="16">
      <c r="A16" s="81" t="s">
        <v>168</v>
      </c>
      <c r="B16" s="80">
        <v>508.0</v>
      </c>
      <c r="H16" s="69">
        <f>SWITCH(Main!$E$13,
  "S-A", C25,
  "B-C", D25,
  "D-E-F", E25,
  "G", F25,
  "Not Found")</f>
        <v>406</v>
      </c>
      <c r="I16" s="66" t="s">
        <v>341</v>
      </c>
      <c r="N16" s="72"/>
    </row>
    <row r="17">
      <c r="A17" s="81" t="s">
        <v>169</v>
      </c>
      <c r="B17" s="80">
        <v>508.0</v>
      </c>
      <c r="N17" s="72"/>
    </row>
    <row r="18">
      <c r="A18" s="81" t="s">
        <v>170</v>
      </c>
      <c r="B18" s="80">
        <v>508.0</v>
      </c>
      <c r="N18" s="72"/>
    </row>
    <row r="19">
      <c r="A19" s="81" t="s">
        <v>171</v>
      </c>
      <c r="B19" s="82">
        <f>SWITCH(Main!$C$15,
  "S-A", C19,
  "B-C", D19,
  "D-E-F", E19,
  "G", F19,
  "Not Found")</f>
        <v>457</v>
      </c>
      <c r="C19" s="83">
        <v>559.0</v>
      </c>
      <c r="D19" s="83">
        <v>457.0</v>
      </c>
      <c r="E19" s="83">
        <v>406.0</v>
      </c>
      <c r="F19" s="83">
        <v>356.0</v>
      </c>
      <c r="G19" s="66" t="s">
        <v>31</v>
      </c>
      <c r="N19" s="72"/>
    </row>
    <row r="20">
      <c r="A20" s="81" t="s">
        <v>172</v>
      </c>
      <c r="B20" s="82">
        <f>SWITCH(Main!$C$15,
  "S-A", C20,
  "B-C", D20,
  "D-E-F", E20,
  "G", F20,
  "Not Found")</f>
        <v>457</v>
      </c>
      <c r="C20" s="83">
        <v>559.0</v>
      </c>
      <c r="D20" s="83">
        <v>457.0</v>
      </c>
      <c r="E20" s="83">
        <v>406.0</v>
      </c>
      <c r="F20" s="83">
        <v>356.0</v>
      </c>
      <c r="G20" s="66" t="s">
        <v>31</v>
      </c>
      <c r="N20" s="72"/>
    </row>
    <row r="21">
      <c r="A21" s="81" t="s">
        <v>173</v>
      </c>
      <c r="B21" s="82">
        <f>SWITCH(Main!$E$15,
  "S-A", C21,
  "B-C", D21,
  "D-E-F", E21,
  "G", F21,
  "Not Found")</f>
        <v>406</v>
      </c>
      <c r="C21" s="83">
        <v>559.0</v>
      </c>
      <c r="D21" s="83">
        <v>457.0</v>
      </c>
      <c r="E21" s="83">
        <v>406.0</v>
      </c>
      <c r="F21" s="83">
        <v>356.0</v>
      </c>
      <c r="G21" s="66" t="s">
        <v>33</v>
      </c>
      <c r="N21" s="72"/>
    </row>
    <row r="22">
      <c r="A22" s="81" t="s">
        <v>174</v>
      </c>
      <c r="B22" s="82">
        <f>SWITCH(Main!$C$13,
  "S-A", C22,
  "B-C", D22,
  "D-E-F", E22,
  "G", F22,
  "Not Found")</f>
        <v>457</v>
      </c>
      <c r="C22" s="83">
        <v>559.0</v>
      </c>
      <c r="D22" s="83">
        <v>457.0</v>
      </c>
      <c r="E22" s="83">
        <v>406.0</v>
      </c>
      <c r="F22" s="83">
        <v>356.0</v>
      </c>
      <c r="G22" s="66" t="s">
        <v>24</v>
      </c>
      <c r="N22" s="72"/>
    </row>
    <row r="23">
      <c r="A23" s="81" t="s">
        <v>175</v>
      </c>
      <c r="B23" s="82">
        <f>SWITCH(Main!$D$13,
  "S-A", C23,
  "B-C", D23,
  "D-E-F", E23,
  "G", F23,
  "Not Found")</f>
        <v>559</v>
      </c>
      <c r="C23" s="83">
        <v>559.0</v>
      </c>
      <c r="D23" s="83">
        <v>457.0</v>
      </c>
      <c r="E23" s="83">
        <v>406.0</v>
      </c>
      <c r="F23" s="83">
        <v>356.0</v>
      </c>
      <c r="G23" s="66" t="s">
        <v>25</v>
      </c>
      <c r="N23" s="72"/>
    </row>
    <row r="24">
      <c r="A24" s="81" t="s">
        <v>176</v>
      </c>
      <c r="B24" s="82">
        <f>SWITCH(Main!$E$13,
  "S-A", C24,
  "B-C", D24,
  "D-E-F", E24,
  "G", F24,
  "Not Found")</f>
        <v>406</v>
      </c>
      <c r="C24" s="83">
        <v>559.0</v>
      </c>
      <c r="D24" s="83">
        <v>457.0</v>
      </c>
      <c r="E24" s="83">
        <v>406.0</v>
      </c>
      <c r="F24" s="83">
        <v>356.0</v>
      </c>
      <c r="G24" s="66" t="s">
        <v>26</v>
      </c>
      <c r="N24" s="72"/>
    </row>
    <row r="25">
      <c r="A25" s="81" t="s">
        <v>177</v>
      </c>
      <c r="B25" s="82">
        <f>SWITCH(Main!$E$13,
  "S-A", C25,
  "B-C", D25,
  "D-E-F", E25,
  "G", F25,
  "Not Found")</f>
        <v>406</v>
      </c>
      <c r="C25" s="84">
        <v>559.0</v>
      </c>
      <c r="D25" s="84">
        <v>457.0</v>
      </c>
      <c r="E25" s="84">
        <v>406.0</v>
      </c>
      <c r="F25" s="84">
        <v>356.0</v>
      </c>
      <c r="G25" s="66" t="s">
        <v>26</v>
      </c>
      <c r="N25" s="72"/>
    </row>
    <row r="26">
      <c r="A26" s="81" t="s">
        <v>178</v>
      </c>
      <c r="B26" s="82">
        <f>SWITCH(Main!$D$13,
  "S-A", C26,
  "B-C", D26,
  "D-E-F", E26,
  "G", F26,
  "Not Found")</f>
        <v>559</v>
      </c>
      <c r="C26" s="83">
        <v>559.0</v>
      </c>
      <c r="D26" s="83">
        <v>457.0</v>
      </c>
      <c r="E26" s="83">
        <v>406.0</v>
      </c>
      <c r="F26" s="83">
        <v>356.0</v>
      </c>
      <c r="G26" s="66" t="s">
        <v>25</v>
      </c>
      <c r="N26" s="72"/>
    </row>
    <row r="27">
      <c r="A27" s="81" t="s">
        <v>179</v>
      </c>
      <c r="B27" s="82">
        <f>SWITCH(Main!$B$15,
  "S-A", C27,
  "B-C", D27,
  "D-E-F", E27,
  "G", F27,
  "Not Found")</f>
        <v>356</v>
      </c>
      <c r="C27" s="83">
        <v>559.0</v>
      </c>
      <c r="D27" s="83">
        <v>457.0</v>
      </c>
      <c r="E27" s="83">
        <v>406.0</v>
      </c>
      <c r="F27" s="83">
        <v>356.0</v>
      </c>
      <c r="G27" s="66" t="s">
        <v>30</v>
      </c>
      <c r="N27" s="72"/>
    </row>
    <row r="28">
      <c r="A28" s="81" t="s">
        <v>180</v>
      </c>
      <c r="B28" s="82">
        <f>SWITCH(Main!$C$15,
  "S-A", C28,
  "B-C", D28,
  "D-E-F", E28,
  "G", F28,
  "Not Found")</f>
        <v>457</v>
      </c>
      <c r="C28" s="83">
        <v>559.0</v>
      </c>
      <c r="D28" s="83">
        <v>457.0</v>
      </c>
      <c r="E28" s="83">
        <v>406.0</v>
      </c>
      <c r="F28" s="83">
        <v>356.0</v>
      </c>
      <c r="G28" s="66" t="s">
        <v>31</v>
      </c>
      <c r="N28" s="72"/>
    </row>
    <row r="29">
      <c r="A29" s="81" t="s">
        <v>181</v>
      </c>
      <c r="B29" s="82">
        <f>SWITCH(Main!$D$15,
  "S-A", C29,
  "B-C", D29,
  "D-E-F", E29,
  "G", F29,
  "Not Found")</f>
        <v>559</v>
      </c>
      <c r="C29" s="83">
        <v>559.0</v>
      </c>
      <c r="D29" s="83">
        <v>457.0</v>
      </c>
      <c r="E29" s="83">
        <v>406.0</v>
      </c>
      <c r="F29" s="83">
        <v>356.0</v>
      </c>
      <c r="G29" s="66" t="s">
        <v>32</v>
      </c>
      <c r="N29" s="72"/>
    </row>
    <row r="30">
      <c r="A30" s="81" t="s">
        <v>182</v>
      </c>
      <c r="B30" s="82">
        <f>SWITCH(Main!$E$15,
  "S-A", C30,
  "B-C", D30,
  "D-E-F", E30,
  "G", F30,
  "Not Found")</f>
        <v>406</v>
      </c>
      <c r="C30" s="83">
        <v>559.0</v>
      </c>
      <c r="D30" s="83">
        <v>457.0</v>
      </c>
      <c r="E30" s="83">
        <v>406.0</v>
      </c>
      <c r="F30" s="83">
        <v>356.0</v>
      </c>
      <c r="G30" s="66" t="s">
        <v>33</v>
      </c>
      <c r="N30" s="72"/>
    </row>
    <row r="31">
      <c r="A31" s="81" t="s">
        <v>183</v>
      </c>
      <c r="B31" s="82">
        <f>SWITCH(Main!$E$15,
  "S-A", C31,
  "B-C", D31,
  "D-E-F", E31,
  "G", F31,
  "Not Found")</f>
        <v>406</v>
      </c>
      <c r="C31" s="83">
        <v>559.0</v>
      </c>
      <c r="D31" s="83">
        <v>457.0</v>
      </c>
      <c r="E31" s="83">
        <v>406.0</v>
      </c>
      <c r="F31" s="83">
        <v>356.0</v>
      </c>
      <c r="G31" s="66" t="s">
        <v>33</v>
      </c>
      <c r="N31" s="72"/>
    </row>
    <row r="32">
      <c r="A32" s="85" t="s">
        <v>184</v>
      </c>
      <c r="B32" s="86">
        <f>SWITCH(Main!D$15,
  "S-A", C32,
  "B-C", D32,
  "D-E-F", E32,
  "G", F32,
  "Not Found")</f>
        <v>559</v>
      </c>
      <c r="C32" s="78">
        <v>559.0</v>
      </c>
      <c r="D32" s="78">
        <v>457.0</v>
      </c>
      <c r="E32" s="78">
        <v>406.0</v>
      </c>
      <c r="F32" s="78">
        <v>356.0</v>
      </c>
      <c r="G32" s="79" t="s">
        <v>32</v>
      </c>
      <c r="N32" s="72"/>
    </row>
    <row r="33">
      <c r="A33" s="85" t="s">
        <v>185</v>
      </c>
      <c r="B33" s="86">
        <f>SWITCH(Main!E$13,
  "S-A", C33,
  "B-C", D33,
  "D-E-F", E33,
  "G", F33,
  "Not Found")</f>
        <v>406</v>
      </c>
      <c r="C33" s="78">
        <v>559.0</v>
      </c>
      <c r="D33" s="78">
        <v>457.0</v>
      </c>
      <c r="E33" s="78">
        <v>406.0</v>
      </c>
      <c r="F33" s="78">
        <v>356.0</v>
      </c>
      <c r="G33" s="79" t="s">
        <v>26</v>
      </c>
      <c r="N33" s="72"/>
    </row>
    <row r="34">
      <c r="A34" s="85" t="s">
        <v>186</v>
      </c>
      <c r="B34" s="86">
        <f>SWITCH(Main!E$13,
  "S-A", C34,
  "B-C", D34,
  "D-E-F", E34,
  "G", F34,
  "Not Found")</f>
        <v>406</v>
      </c>
      <c r="C34" s="78">
        <v>559.0</v>
      </c>
      <c r="D34" s="78">
        <v>457.0</v>
      </c>
      <c r="E34" s="78">
        <v>406.0</v>
      </c>
      <c r="F34" s="78">
        <v>356.0</v>
      </c>
      <c r="G34" s="79" t="s">
        <v>26</v>
      </c>
      <c r="N34" s="72"/>
    </row>
    <row r="35">
      <c r="A35" s="85" t="s">
        <v>187</v>
      </c>
      <c r="B35" s="74">
        <v>508.0</v>
      </c>
      <c r="C35" s="79"/>
      <c r="D35" s="79"/>
      <c r="E35" s="79"/>
      <c r="F35" s="79"/>
      <c r="G35" s="79" t="s">
        <v>20</v>
      </c>
      <c r="N35" s="72"/>
    </row>
    <row r="36">
      <c r="A36" s="87" t="s">
        <v>188</v>
      </c>
      <c r="B36" s="80">
        <v>508.0</v>
      </c>
      <c r="N36" s="72"/>
    </row>
    <row r="37">
      <c r="A37" s="87" t="s">
        <v>189</v>
      </c>
      <c r="B37" s="80">
        <v>508.0</v>
      </c>
      <c r="N37" s="72"/>
    </row>
    <row r="38">
      <c r="A38" s="87" t="s">
        <v>190</v>
      </c>
      <c r="B38" s="80">
        <v>508.0</v>
      </c>
      <c r="N38" s="72"/>
    </row>
    <row r="39">
      <c r="A39" s="87" t="s">
        <v>191</v>
      </c>
      <c r="B39" s="80">
        <v>508.0</v>
      </c>
      <c r="N39" s="72"/>
    </row>
    <row r="40">
      <c r="A40" s="87" t="s">
        <v>192</v>
      </c>
      <c r="B40" s="82">
        <f>SWITCH(Main!$B$15,
  "S-A", C40,
  "B-C", D40,
  "D-E-F", E40,
  "G", F40,
  "Not Found")</f>
        <v>356</v>
      </c>
      <c r="C40" s="83">
        <v>559.0</v>
      </c>
      <c r="D40" s="83">
        <v>457.0</v>
      </c>
      <c r="E40" s="83">
        <v>406.0</v>
      </c>
      <c r="F40" s="83">
        <v>356.0</v>
      </c>
      <c r="G40" s="66" t="s">
        <v>30</v>
      </c>
      <c r="N40" s="72"/>
    </row>
    <row r="41">
      <c r="A41" s="87" t="s">
        <v>193</v>
      </c>
      <c r="B41" s="82">
        <f>SWITCH(Main!$C$15,
  "S-A", C41,
  "B-C", D41,
  "D-E-F", E41,
  "G", F41,
  "Not Found")</f>
        <v>457</v>
      </c>
      <c r="C41" s="83">
        <v>559.0</v>
      </c>
      <c r="D41" s="83">
        <v>457.0</v>
      </c>
      <c r="E41" s="83">
        <v>406.0</v>
      </c>
      <c r="F41" s="83">
        <v>356.0</v>
      </c>
      <c r="G41" s="66" t="s">
        <v>31</v>
      </c>
      <c r="N41" s="72"/>
    </row>
    <row r="42">
      <c r="A42" s="87" t="s">
        <v>194</v>
      </c>
      <c r="B42" s="82">
        <f>SWITCH(Main!$D$15,
  "S-A", C42,
  "B-C", D42,
  "D-E-F", E42,
  "G", F42,
  "Not Found")</f>
        <v>559</v>
      </c>
      <c r="C42" s="83">
        <v>559.0</v>
      </c>
      <c r="D42" s="83">
        <v>457.0</v>
      </c>
      <c r="E42" s="83">
        <v>406.0</v>
      </c>
      <c r="F42" s="83">
        <v>356.0</v>
      </c>
      <c r="G42" s="66" t="s">
        <v>32</v>
      </c>
      <c r="N42" s="72"/>
    </row>
    <row r="43">
      <c r="A43" s="87" t="s">
        <v>17</v>
      </c>
      <c r="B43" s="82">
        <f>SWITCH(Main!$D$15,
  "S-A", C43,
  "B-C", D43,
  "D-E-F", E43,
  "G", F43,
  "Not Found")</f>
        <v>559</v>
      </c>
      <c r="C43" s="83">
        <v>559.0</v>
      </c>
      <c r="D43" s="83">
        <v>457.0</v>
      </c>
      <c r="E43" s="83">
        <v>406.0</v>
      </c>
      <c r="F43" s="83">
        <v>356.0</v>
      </c>
      <c r="G43" s="66" t="s">
        <v>32</v>
      </c>
      <c r="N43" s="72"/>
    </row>
    <row r="44">
      <c r="A44" s="87" t="s">
        <v>195</v>
      </c>
      <c r="B44" s="82">
        <f>SWITCH(Main!$E$15,
  "S-A", C44,
  "B-C", D44,
  "D-E-F", E44,
  "G", F44,
  "Not Found")</f>
        <v>406</v>
      </c>
      <c r="C44" s="83">
        <v>559.0</v>
      </c>
      <c r="D44" s="83">
        <v>457.0</v>
      </c>
      <c r="E44" s="83">
        <v>406.0</v>
      </c>
      <c r="F44" s="83">
        <v>356.0</v>
      </c>
      <c r="G44" s="66" t="s">
        <v>33</v>
      </c>
      <c r="N44" s="72"/>
    </row>
    <row r="45">
      <c r="A45" s="87" t="s">
        <v>196</v>
      </c>
      <c r="B45" s="82">
        <f>SWITCH(Main!$B$13,
  "S-A", C45,
  "B-C", D45,
  "D-E-F", E45,
  "G", F45,
  "Not Found")</f>
        <v>406</v>
      </c>
      <c r="C45" s="83">
        <v>559.0</v>
      </c>
      <c r="D45" s="83">
        <v>457.0</v>
      </c>
      <c r="E45" s="83">
        <v>406.0</v>
      </c>
      <c r="F45" s="83">
        <v>356.0</v>
      </c>
      <c r="G45" s="66" t="s">
        <v>23</v>
      </c>
      <c r="N45" s="72"/>
    </row>
    <row r="46">
      <c r="A46" s="87" t="s">
        <v>197</v>
      </c>
      <c r="B46" s="82">
        <f>SWITCH(Main!$C$13,
  "S-A", C46,
  "B-C", D46,
  "D-E-F", E46,
  "G", F46,
  "Not Found")</f>
        <v>457</v>
      </c>
      <c r="C46" s="83">
        <v>559.0</v>
      </c>
      <c r="D46" s="83">
        <v>457.0</v>
      </c>
      <c r="E46" s="83">
        <v>406.0</v>
      </c>
      <c r="F46" s="83">
        <v>356.0</v>
      </c>
      <c r="G46" s="66" t="s">
        <v>24</v>
      </c>
      <c r="N46" s="72"/>
    </row>
    <row r="47">
      <c r="A47" s="87" t="s">
        <v>198</v>
      </c>
      <c r="B47" s="82">
        <f>SWITCH(Main!$D$13,
  "S-A", C47,
  "B-C", D47,
  "D-E-F", E47,
  "G", F47,
  "Not Found")</f>
        <v>559</v>
      </c>
      <c r="C47" s="83">
        <v>559.0</v>
      </c>
      <c r="D47" s="83">
        <v>457.0</v>
      </c>
      <c r="E47" s="83">
        <v>406.0</v>
      </c>
      <c r="F47" s="83">
        <v>356.0</v>
      </c>
      <c r="G47" s="66" t="s">
        <v>25</v>
      </c>
      <c r="N47" s="72"/>
    </row>
    <row r="48">
      <c r="A48" s="87" t="s">
        <v>199</v>
      </c>
      <c r="B48" s="82">
        <f>SWITCH(Main!$D$13,
  "S-A", C48,
  "B-C", D48,
  "D-E-F", E48,
  "G", F48,
  "Not Found")</f>
        <v>559</v>
      </c>
      <c r="C48" s="83">
        <v>559.0</v>
      </c>
      <c r="D48" s="83">
        <v>457.0</v>
      </c>
      <c r="E48" s="83">
        <v>406.0</v>
      </c>
      <c r="F48" s="83">
        <v>356.0</v>
      </c>
      <c r="G48" s="66" t="s">
        <v>25</v>
      </c>
      <c r="N48" s="72"/>
    </row>
    <row r="49">
      <c r="A49" s="87" t="s">
        <v>200</v>
      </c>
      <c r="B49" s="82">
        <f>SWITCH(Main!$E$13,
  "S-A", C49,
  "B-C", D49,
  "D-E-F", E49,
  "G", F49,
  "Not Found")</f>
        <v>406</v>
      </c>
      <c r="C49" s="83">
        <v>559.0</v>
      </c>
      <c r="D49" s="83">
        <v>457.0</v>
      </c>
      <c r="E49" s="83">
        <v>406.0</v>
      </c>
      <c r="F49" s="83">
        <v>356.0</v>
      </c>
      <c r="G49" s="66" t="s">
        <v>26</v>
      </c>
      <c r="N49" s="72"/>
    </row>
    <row r="50">
      <c r="A50" s="87" t="s">
        <v>201</v>
      </c>
      <c r="B50" s="82">
        <f>SWITCH(Main!$B$13,
  "S-A", C50,
  "B-C", D50,
  "D-E-F", E50,
  "G", F50,
  "Not Found")</f>
        <v>406</v>
      </c>
      <c r="C50" s="83">
        <v>559.0</v>
      </c>
      <c r="D50" s="83">
        <v>457.0</v>
      </c>
      <c r="E50" s="83">
        <v>406.0</v>
      </c>
      <c r="F50" s="83">
        <v>356.0</v>
      </c>
      <c r="G50" s="66" t="s">
        <v>23</v>
      </c>
      <c r="N50" s="72"/>
    </row>
    <row r="51">
      <c r="A51" s="87" t="s">
        <v>202</v>
      </c>
      <c r="B51" s="82">
        <f>SWITCH(Main!$C$13,
  "S-A", C51,
  "B-C", D51,
  "D-E-F", E51,
  "G", F51,
  "Not Found")</f>
        <v>457</v>
      </c>
      <c r="C51" s="83">
        <v>559.0</v>
      </c>
      <c r="D51" s="83">
        <v>457.0</v>
      </c>
      <c r="E51" s="83">
        <v>406.0</v>
      </c>
      <c r="F51" s="83">
        <v>356.0</v>
      </c>
      <c r="G51" s="66" t="s">
        <v>24</v>
      </c>
      <c r="N51" s="72"/>
    </row>
    <row r="52">
      <c r="A52" s="87" t="s">
        <v>203</v>
      </c>
      <c r="B52" s="82">
        <f>SWITCH(Main!$C$13,
  "S-A", C52,
  "B-C", D52,
  "D-E-F", E52,
  "G", F52,
  "Not Found")</f>
        <v>301</v>
      </c>
      <c r="C52" s="83">
        <v>367.0</v>
      </c>
      <c r="D52" s="83">
        <v>301.0</v>
      </c>
      <c r="E52" s="83">
        <v>267.0</v>
      </c>
      <c r="F52" s="83">
        <v>234.0</v>
      </c>
      <c r="G52" s="66" t="s">
        <v>24</v>
      </c>
      <c r="N52" s="72"/>
    </row>
    <row r="53">
      <c r="A53" s="87" t="s">
        <v>204</v>
      </c>
      <c r="B53" s="82">
        <f>SWITCH(Main!$E$13,
  "S-A", C53,
  "B-C", D53,
  "D-E-F", E53,
  "G", F53,
  "Not Found")</f>
        <v>406</v>
      </c>
      <c r="C53" s="83">
        <v>559.0</v>
      </c>
      <c r="D53" s="83">
        <v>457.0</v>
      </c>
      <c r="E53" s="83">
        <v>406.0</v>
      </c>
      <c r="F53" s="83">
        <v>356.0</v>
      </c>
      <c r="G53" s="66" t="s">
        <v>26</v>
      </c>
      <c r="N53" s="72"/>
    </row>
    <row r="54">
      <c r="A54" s="87" t="s">
        <v>205</v>
      </c>
      <c r="B54" s="82">
        <f>SWITCH(Main!$E$13,
  "S-A", C54,
  "B-C", D54,
  "D-E-F", E54,
  "G", F54,
  "Not Found")</f>
        <v>406</v>
      </c>
      <c r="C54" s="83">
        <v>559.0</v>
      </c>
      <c r="D54" s="83">
        <v>457.0</v>
      </c>
      <c r="E54" s="83">
        <v>406.0</v>
      </c>
      <c r="F54" s="83">
        <v>356.0</v>
      </c>
      <c r="G54" s="66" t="s">
        <v>26</v>
      </c>
      <c r="N54" s="72"/>
    </row>
    <row r="55">
      <c r="A55" s="87" t="s">
        <v>206</v>
      </c>
      <c r="B55" s="82">
        <f>SWITCH(Main!$D$15,
  "S-A", C55,
  "B-C", D55,
  "D-E-F", E55,
  "G", F55,
  "Not Found")</f>
        <v>367</v>
      </c>
      <c r="C55" s="83">
        <v>367.0</v>
      </c>
      <c r="D55" s="83">
        <v>301.0</v>
      </c>
      <c r="E55" s="83">
        <v>267.0</v>
      </c>
      <c r="F55" s="83">
        <v>234.0</v>
      </c>
      <c r="G55" s="66" t="s">
        <v>32</v>
      </c>
      <c r="H55" s="87" t="s">
        <v>342</v>
      </c>
      <c r="I55" s="76" t="str">
        <f>SWITCH(Main!$B$15,
  "S-A", J55,
  "B-C", K55,
  "D-E-F", L55,
  "G", M55,
  "Not Found")</f>
        <v/>
      </c>
      <c r="J55" s="75"/>
      <c r="K55" s="75"/>
      <c r="L55" s="75"/>
      <c r="M55" s="75"/>
      <c r="N55" s="80" t="s">
        <v>30</v>
      </c>
    </row>
    <row r="56">
      <c r="A56" s="87" t="s">
        <v>207</v>
      </c>
      <c r="B56" s="82">
        <v>508.0</v>
      </c>
      <c r="C56" s="83"/>
      <c r="D56" s="75"/>
      <c r="E56" s="75"/>
      <c r="F56" s="75"/>
      <c r="G56" s="66" t="s">
        <v>20</v>
      </c>
      <c r="N56" s="72"/>
    </row>
    <row r="57">
      <c r="A57" s="87" t="s">
        <v>208</v>
      </c>
      <c r="B57" s="80">
        <v>508.0</v>
      </c>
      <c r="N57" s="72"/>
    </row>
    <row r="58">
      <c r="A58" s="87" t="s">
        <v>209</v>
      </c>
      <c r="B58" s="80">
        <v>508.0</v>
      </c>
      <c r="N58" s="72"/>
    </row>
    <row r="59">
      <c r="A59" s="87" t="s">
        <v>13</v>
      </c>
      <c r="B59" s="80">
        <v>394.0</v>
      </c>
      <c r="N59" s="72"/>
    </row>
    <row r="60">
      <c r="A60" s="87" t="s">
        <v>210</v>
      </c>
      <c r="B60" s="82">
        <f>SWITCH(Main!$B$15,
  "S-A", C60,
  "B-C", D60,
  "D-E-F", E60,
  "G", F60,
  "Not Found")</f>
        <v>234</v>
      </c>
      <c r="C60" s="83">
        <v>367.0</v>
      </c>
      <c r="D60" s="83">
        <v>301.0</v>
      </c>
      <c r="E60" s="83">
        <v>267.0</v>
      </c>
      <c r="F60" s="83">
        <v>234.0</v>
      </c>
      <c r="G60" s="66" t="s">
        <v>30</v>
      </c>
      <c r="N60" s="72"/>
    </row>
    <row r="61">
      <c r="A61" s="87" t="s">
        <v>211</v>
      </c>
      <c r="B61" s="82">
        <f>SWITCH(Main!$B$15,
  "S-A", C61,
  "B-C", D61,
  "D-E-F", E61,
  "G", F61,
  "Not Found")</f>
        <v>356</v>
      </c>
      <c r="C61" s="83">
        <v>559.0</v>
      </c>
      <c r="D61" s="83">
        <v>457.0</v>
      </c>
      <c r="E61" s="83">
        <v>406.0</v>
      </c>
      <c r="F61" s="83">
        <v>356.0</v>
      </c>
      <c r="G61" s="66" t="s">
        <v>30</v>
      </c>
      <c r="N61" s="72"/>
    </row>
    <row r="62">
      <c r="A62" s="87" t="s">
        <v>212</v>
      </c>
      <c r="B62" s="82">
        <f>SWITCH(Main!$D$15,
  "S-A", C62,
  "B-C", D62,
  "D-E-F", E62,
  "G", F62,
  "Not Found")</f>
        <v>559</v>
      </c>
      <c r="C62" s="83">
        <v>559.0</v>
      </c>
      <c r="D62" s="83">
        <v>457.0</v>
      </c>
      <c r="E62" s="83">
        <v>406.0</v>
      </c>
      <c r="F62" s="83">
        <v>356.0</v>
      </c>
      <c r="G62" s="66" t="s">
        <v>32</v>
      </c>
      <c r="N62" s="72"/>
    </row>
    <row r="63">
      <c r="A63" s="87" t="s">
        <v>213</v>
      </c>
      <c r="B63" s="82">
        <f>SWITCH(Main!$E$15,
  "S-A", C63,
  "B-C", D63,
  "D-E-F", E63,
  "G", F63,
  "Not Found")</f>
        <v>406</v>
      </c>
      <c r="C63" s="84">
        <v>559.0</v>
      </c>
      <c r="D63" s="84">
        <v>457.0</v>
      </c>
      <c r="E63" s="84">
        <v>406.0</v>
      </c>
      <c r="F63" s="84">
        <v>356.0</v>
      </c>
      <c r="G63" s="66" t="s">
        <v>33</v>
      </c>
      <c r="N63" s="72"/>
    </row>
    <row r="64">
      <c r="A64" s="87" t="s">
        <v>214</v>
      </c>
      <c r="B64" s="82">
        <f>SWITCH(Main!$B$13,
  "S-A", C64,
  "B-C", D64,
  "D-E-F", E64,
  "G", F64,
  "Not Found")</f>
        <v>406</v>
      </c>
      <c r="C64" s="83">
        <v>559.0</v>
      </c>
      <c r="D64" s="83">
        <v>457.0</v>
      </c>
      <c r="E64" s="83">
        <v>406.0</v>
      </c>
      <c r="F64" s="83">
        <v>356.0</v>
      </c>
      <c r="G64" s="66" t="s">
        <v>23</v>
      </c>
      <c r="N64" s="72"/>
    </row>
    <row r="65">
      <c r="A65" s="87" t="s">
        <v>215</v>
      </c>
      <c r="B65" s="82">
        <f>SWITCH(Main!$C$13,
  "S-A", C65,
  "B-C", D65,
  "D-E-F", E65,
  "G", F65,
  "Not Found")</f>
        <v>457</v>
      </c>
      <c r="C65" s="83">
        <v>559.0</v>
      </c>
      <c r="D65" s="83">
        <v>457.0</v>
      </c>
      <c r="E65" s="83">
        <v>406.0</v>
      </c>
      <c r="F65" s="83">
        <v>356.0</v>
      </c>
      <c r="G65" s="66" t="s">
        <v>24</v>
      </c>
      <c r="N65" s="72"/>
    </row>
    <row r="66">
      <c r="A66" s="87" t="s">
        <v>216</v>
      </c>
      <c r="B66" s="82">
        <f>SWITCH(Main!$B$13,
  "S-A", C66,
  "B-C", D66,
  "D-E-F", E66,
  "G", F66,
  "Not Found")</f>
        <v>406</v>
      </c>
      <c r="C66" s="83">
        <v>559.0</v>
      </c>
      <c r="D66" s="83">
        <v>457.0</v>
      </c>
      <c r="E66" s="83">
        <v>406.0</v>
      </c>
      <c r="F66" s="83">
        <v>356.0</v>
      </c>
      <c r="G66" s="66" t="s">
        <v>23</v>
      </c>
      <c r="N66" s="72"/>
    </row>
    <row r="67">
      <c r="A67" s="87" t="s">
        <v>217</v>
      </c>
      <c r="B67" s="82">
        <f>SWITCH(Main!$C$13,
  "S-A", C67,
  "B-C", D67,
  "D-E-F", E67,
  "G", F67,
  "Not Found")</f>
        <v>457</v>
      </c>
      <c r="C67" s="83">
        <v>559.0</v>
      </c>
      <c r="D67" s="83">
        <v>457.0</v>
      </c>
      <c r="E67" s="83">
        <v>406.0</v>
      </c>
      <c r="F67" s="83">
        <v>356.0</v>
      </c>
      <c r="G67" s="66" t="s">
        <v>24</v>
      </c>
      <c r="N67" s="72"/>
    </row>
    <row r="68">
      <c r="A68" s="87" t="s">
        <v>218</v>
      </c>
      <c r="B68" s="82">
        <f>SWITCH(Main!$C$15,
  "S-A", C68,
  "B-C", D68,
  "D-E-F", E68,
  "G", F68,
  "Not Found")</f>
        <v>301</v>
      </c>
      <c r="C68" s="83">
        <v>367.0</v>
      </c>
      <c r="D68" s="83">
        <v>301.0</v>
      </c>
      <c r="E68" s="83">
        <v>267.0</v>
      </c>
      <c r="F68" s="83">
        <v>234.0</v>
      </c>
      <c r="G68" s="66" t="s">
        <v>31</v>
      </c>
      <c r="N68" s="72"/>
    </row>
    <row r="69">
      <c r="A69" s="87" t="s">
        <v>219</v>
      </c>
      <c r="B69" s="82">
        <f>SWITCH(Main!$C$15,
  "S-A", C69,
  "B-C", D69,
  "D-E-F", E69,
  "G", F69,
  "Not Found")</f>
        <v>301</v>
      </c>
      <c r="C69" s="83">
        <v>367.0</v>
      </c>
      <c r="D69" s="83">
        <v>301.0</v>
      </c>
      <c r="E69" s="83">
        <v>267.0</v>
      </c>
      <c r="F69" s="83">
        <v>234.0</v>
      </c>
      <c r="G69" s="66" t="s">
        <v>31</v>
      </c>
      <c r="N69" s="72"/>
    </row>
    <row r="70">
      <c r="A70" s="87" t="s">
        <v>220</v>
      </c>
      <c r="B70" s="82">
        <f>SWITCH(Main!$C$15,
  "S-A", C70,
  "B-C", D70,
  "D-E-F", E70,
  "G", F70,
  "Not Found")</f>
        <v>301</v>
      </c>
      <c r="C70" s="83">
        <v>367.0</v>
      </c>
      <c r="D70" s="83">
        <v>301.0</v>
      </c>
      <c r="E70" s="83">
        <v>267.0</v>
      </c>
      <c r="F70" s="83">
        <v>234.0</v>
      </c>
      <c r="G70" s="66" t="s">
        <v>31</v>
      </c>
      <c r="H70" s="88" t="s">
        <v>343</v>
      </c>
      <c r="I70" s="76" t="str">
        <f>SWITCH(Main!$C$13,
  "S-A", J70,
  "B-C", K70,
  "D-E-F", L70,
  "G", M70,
  "Not Found")</f>
        <v/>
      </c>
      <c r="J70" s="75"/>
      <c r="K70" s="75"/>
      <c r="L70" s="75"/>
      <c r="M70" s="75"/>
      <c r="N70" s="66" t="s">
        <v>24</v>
      </c>
    </row>
    <row r="71">
      <c r="A71" s="87" t="s">
        <v>221</v>
      </c>
      <c r="B71" s="82">
        <f>SWITCH(Main!$D$15,
  "S-A", C71,
  "B-C", D71,
  "D-E-F", E71,
  "G", F71,
  "Not Found")</f>
        <v>367</v>
      </c>
      <c r="C71" s="83">
        <v>367.0</v>
      </c>
      <c r="D71" s="83">
        <v>301.0</v>
      </c>
      <c r="E71" s="83">
        <v>267.0</v>
      </c>
      <c r="F71" s="83">
        <v>234.0</v>
      </c>
      <c r="G71" s="66" t="s">
        <v>32</v>
      </c>
      <c r="N71" s="72"/>
    </row>
    <row r="72">
      <c r="A72" s="87" t="s">
        <v>222</v>
      </c>
      <c r="B72" s="80">
        <v>334.0</v>
      </c>
      <c r="N72" s="72"/>
    </row>
    <row r="73">
      <c r="A73" s="87" t="s">
        <v>223</v>
      </c>
      <c r="B73" s="80">
        <v>334.0</v>
      </c>
      <c r="N73" s="72"/>
    </row>
    <row r="74">
      <c r="A74" s="87" t="s">
        <v>224</v>
      </c>
      <c r="B74" s="82">
        <f>SWITCH(Main!$B$13,
  "S-A", C74,
  "B-C", D74,
  "D-E-F", E74,
  "G", F74,
  "Not Found")</f>
        <v>315</v>
      </c>
      <c r="C74" s="83">
        <v>433.0</v>
      </c>
      <c r="D74" s="83">
        <v>355.0</v>
      </c>
      <c r="E74" s="83">
        <v>315.0</v>
      </c>
      <c r="F74" s="83">
        <v>276.0</v>
      </c>
      <c r="G74" s="66" t="s">
        <v>23</v>
      </c>
      <c r="N74" s="72"/>
    </row>
    <row r="75">
      <c r="A75" s="87" t="s">
        <v>225</v>
      </c>
      <c r="B75" s="82">
        <f>SWITCH(Main!$D$13,
  "S-A", C75,
  "B-C", D75,
  "D-E-F", E75,
  "G", F75,
  "Not Found")</f>
        <v>433</v>
      </c>
      <c r="C75" s="83">
        <v>433.0</v>
      </c>
      <c r="D75" s="83">
        <v>355.0</v>
      </c>
      <c r="E75" s="83">
        <v>315.0</v>
      </c>
      <c r="F75" s="83">
        <v>276.0</v>
      </c>
      <c r="G75" s="66" t="s">
        <v>25</v>
      </c>
      <c r="H75" s="88" t="s">
        <v>344</v>
      </c>
      <c r="I75" s="76" t="str">
        <f>SWITCH(Main!$B$13,
  "S-A", J75,
  "B-C", K75,
  "D-E-F", L75,
  "G", M75,
  "Not Found")</f>
        <v/>
      </c>
      <c r="J75" s="75"/>
      <c r="K75" s="75"/>
      <c r="L75" s="75"/>
      <c r="M75" s="75"/>
      <c r="N75" s="66" t="s">
        <v>23</v>
      </c>
    </row>
    <row r="76">
      <c r="A76" s="87" t="s">
        <v>226</v>
      </c>
      <c r="B76" s="82">
        <f>SWITCH(Main!$B$15,
  "S-A", C76,
  "B-C", D76,
  "D-E-F", E76,
  "G", F76,
  "Not Found")</f>
        <v>234</v>
      </c>
      <c r="C76" s="83">
        <v>367.0</v>
      </c>
      <c r="D76" s="83">
        <v>301.0</v>
      </c>
      <c r="E76" s="83">
        <v>267.0</v>
      </c>
      <c r="F76" s="83">
        <v>234.0</v>
      </c>
      <c r="G76" s="66" t="s">
        <v>30</v>
      </c>
      <c r="N76" s="72"/>
    </row>
    <row r="77">
      <c r="A77" s="87" t="s">
        <v>227</v>
      </c>
      <c r="B77" s="80">
        <v>394.0</v>
      </c>
      <c r="N77" s="72"/>
    </row>
    <row r="78">
      <c r="A78" s="87" t="s">
        <v>228</v>
      </c>
      <c r="B78" s="82">
        <f>SWITCH(Main!$D$13,
  "S-A", C78,
  "B-C", D78,
  "D-E-F", E78,
  "G", F78,
  "Not Found")</f>
        <v>367</v>
      </c>
      <c r="C78" s="83">
        <v>367.0</v>
      </c>
      <c r="D78" s="83">
        <v>301.0</v>
      </c>
      <c r="E78" s="83">
        <v>267.0</v>
      </c>
      <c r="F78" s="83">
        <v>234.0</v>
      </c>
      <c r="G78" s="66" t="s">
        <v>25</v>
      </c>
      <c r="N78" s="72"/>
    </row>
    <row r="79">
      <c r="A79" s="87" t="s">
        <v>229</v>
      </c>
      <c r="B79" s="82">
        <f>SWITCH(Main!$D$15,
  "S-A", C79,
  "B-C", D79,
  "D-E-F", E79,
  "G", F79,
  "Not Found")</f>
        <v>367</v>
      </c>
      <c r="C79" s="83">
        <v>367.0</v>
      </c>
      <c r="D79" s="83">
        <v>301.0</v>
      </c>
      <c r="E79" s="83">
        <v>267.0</v>
      </c>
      <c r="F79" s="83">
        <v>234.0</v>
      </c>
      <c r="G79" s="66" t="s">
        <v>32</v>
      </c>
      <c r="N79" s="72"/>
    </row>
    <row r="80">
      <c r="A80" s="87" t="s">
        <v>230</v>
      </c>
      <c r="B80" s="82">
        <f>SWITCH(Main!$E$15,
  "S-A", C80,
  "B-C", D80,
  "D-E-F", E80,
  "G", F80,
  "Not Found")</f>
        <v>267</v>
      </c>
      <c r="C80" s="83">
        <v>367.0</v>
      </c>
      <c r="D80" s="83">
        <v>301.0</v>
      </c>
      <c r="E80" s="83">
        <v>267.0</v>
      </c>
      <c r="F80" s="83">
        <v>234.0</v>
      </c>
      <c r="G80" s="66" t="s">
        <v>33</v>
      </c>
      <c r="N80" s="72"/>
    </row>
    <row r="81">
      <c r="A81" s="87" t="s">
        <v>231</v>
      </c>
      <c r="B81" s="82">
        <f>SWITCH(Main!$E$15,
  "S-A", C81,
  "B-C", D81,
  "D-E-F", E81,
  "G", F81,
  "Not Found")</f>
        <v>267</v>
      </c>
      <c r="C81" s="83">
        <v>367.0</v>
      </c>
      <c r="D81" s="83">
        <v>301.0</v>
      </c>
      <c r="E81" s="83">
        <v>267.0</v>
      </c>
      <c r="F81" s="83">
        <v>234.0</v>
      </c>
      <c r="G81" s="66" t="s">
        <v>33</v>
      </c>
      <c r="N81" s="72"/>
    </row>
    <row r="82">
      <c r="A82" s="89" t="s">
        <v>232</v>
      </c>
      <c r="B82" s="74">
        <v>508.0</v>
      </c>
      <c r="C82" s="79"/>
      <c r="D82" s="79"/>
      <c r="E82" s="79"/>
      <c r="F82" s="79"/>
      <c r="G82" s="79"/>
      <c r="N82" s="72"/>
    </row>
    <row r="83">
      <c r="A83" s="89" t="s">
        <v>233</v>
      </c>
      <c r="B83" s="82">
        <f>SWITCH(Main!$D$13,
  "S-A", C83,
  "B-C", D83,
  "D-E-F", E83,
  "G", F83,
  "Not Found")</f>
        <v>559</v>
      </c>
      <c r="C83" s="78">
        <v>559.0</v>
      </c>
      <c r="D83" s="78">
        <v>457.0</v>
      </c>
      <c r="E83" s="78">
        <v>406.0</v>
      </c>
      <c r="F83" s="78">
        <v>356.0</v>
      </c>
      <c r="G83" s="79" t="s">
        <v>25</v>
      </c>
      <c r="N83" s="72"/>
    </row>
    <row r="84">
      <c r="A84" s="89" t="s">
        <v>234</v>
      </c>
      <c r="B84" s="90">
        <v>508.0</v>
      </c>
      <c r="D84" s="79"/>
      <c r="E84" s="79"/>
      <c r="F84" s="79"/>
      <c r="G84" s="79"/>
      <c r="N84" s="72"/>
    </row>
    <row r="85">
      <c r="A85" s="89" t="s">
        <v>235</v>
      </c>
      <c r="B85" s="82">
        <f>SWITCH(Main!$E$13,
  "S-A", C85,
  "B-C", D85,
  "D-E-F", E85,
  "G", F85,
  "Not Found")</f>
        <v>406</v>
      </c>
      <c r="C85" s="78">
        <v>559.0</v>
      </c>
      <c r="D85" s="78">
        <v>457.0</v>
      </c>
      <c r="E85" s="78">
        <v>406.0</v>
      </c>
      <c r="F85" s="78">
        <v>356.0</v>
      </c>
      <c r="G85" s="79" t="s">
        <v>26</v>
      </c>
      <c r="N85" s="72"/>
    </row>
    <row r="86">
      <c r="A86" s="89" t="s">
        <v>236</v>
      </c>
      <c r="B86" s="82">
        <f>SWITCH(Main!$E$15,
  "S-A", C86,
  "B-C", D86,
  "D-E-F", E86,
  "G", F86,
  "Not Found")</f>
        <v>406</v>
      </c>
      <c r="C86" s="78">
        <v>559.0</v>
      </c>
      <c r="D86" s="78">
        <v>457.0</v>
      </c>
      <c r="E86" s="78">
        <v>406.0</v>
      </c>
      <c r="F86" s="78">
        <v>356.0</v>
      </c>
      <c r="G86" s="79" t="s">
        <v>33</v>
      </c>
      <c r="N86" s="72"/>
    </row>
    <row r="87">
      <c r="A87" s="89" t="s">
        <v>237</v>
      </c>
      <c r="B87" s="74">
        <v>334.0</v>
      </c>
      <c r="C87" s="79"/>
      <c r="D87" s="79"/>
      <c r="E87" s="79"/>
      <c r="F87" s="79"/>
      <c r="G87" s="79"/>
      <c r="N87" s="72"/>
    </row>
    <row r="88">
      <c r="A88" s="89" t="s">
        <v>238</v>
      </c>
      <c r="B88" s="82">
        <f>SWITCH(Main!$D$13,
  "S-A", C88,
  "B-C", D88,
  "D-E-F", E88,
  "G", F88,
  "Not Found")</f>
        <v>559</v>
      </c>
      <c r="C88" s="78">
        <v>559.0</v>
      </c>
      <c r="D88" s="78">
        <v>457.0</v>
      </c>
      <c r="E88" s="78">
        <v>406.0</v>
      </c>
      <c r="F88" s="78">
        <v>356.0</v>
      </c>
      <c r="G88" s="79" t="s">
        <v>25</v>
      </c>
      <c r="N88" s="72"/>
    </row>
    <row r="89">
      <c r="A89" s="89" t="s">
        <v>239</v>
      </c>
      <c r="B89" s="82">
        <f>SWITCH(Main!$B$13,
  "S-A", C89,
  "B-C", D89,
  "D-E-F", E89,
  "G", F89,
  "Not Found")</f>
        <v>406</v>
      </c>
      <c r="C89" s="78">
        <v>559.0</v>
      </c>
      <c r="D89" s="78">
        <v>457.0</v>
      </c>
      <c r="E89" s="78">
        <v>406.0</v>
      </c>
      <c r="F89" s="78">
        <v>356.0</v>
      </c>
      <c r="G89" s="79" t="s">
        <v>23</v>
      </c>
      <c r="N89" s="72"/>
    </row>
    <row r="90">
      <c r="A90" s="89" t="s">
        <v>240</v>
      </c>
      <c r="B90" s="82">
        <f>SWITCH(Main!$E$13,
  "S-A", C90,
  "B-C", D90,
  "D-E-F", E90,
  "G", F90,
  "Not Found")</f>
        <v>406</v>
      </c>
      <c r="C90" s="78">
        <v>559.0</v>
      </c>
      <c r="D90" s="78">
        <v>457.0</v>
      </c>
      <c r="E90" s="78">
        <v>406.0</v>
      </c>
      <c r="F90" s="78">
        <v>356.0</v>
      </c>
      <c r="G90" s="79" t="s">
        <v>26</v>
      </c>
      <c r="N90" s="72"/>
    </row>
    <row r="91">
      <c r="A91" s="89" t="s">
        <v>241</v>
      </c>
      <c r="B91" s="82">
        <f>SWITCH(Main!$B$15,
  "S-A", C91,
  "B-C", D91,
  "D-E-F", E91,
  "G", F91,
  "Not Found")</f>
        <v>356</v>
      </c>
      <c r="C91" s="78">
        <v>559.0</v>
      </c>
      <c r="D91" s="78">
        <v>457.0</v>
      </c>
      <c r="E91" s="78">
        <v>406.0</v>
      </c>
      <c r="F91" s="78">
        <v>356.0</v>
      </c>
      <c r="G91" s="79" t="s">
        <v>30</v>
      </c>
      <c r="N91" s="72"/>
    </row>
    <row r="92">
      <c r="A92" s="89" t="s">
        <v>242</v>
      </c>
      <c r="B92" s="82">
        <f>SWITCH(Main!$D$13,
  "S-A", C92,
  "B-C", D92,
  "D-E-F", E92,
  "G", F92,
  "Not Found")</f>
        <v>559</v>
      </c>
      <c r="C92" s="78">
        <v>559.0</v>
      </c>
      <c r="D92" s="78">
        <v>457.0</v>
      </c>
      <c r="E92" s="78">
        <v>406.0</v>
      </c>
      <c r="F92" s="78">
        <v>356.0</v>
      </c>
      <c r="G92" s="79" t="s">
        <v>25</v>
      </c>
      <c r="N92" s="72"/>
    </row>
    <row r="93">
      <c r="A93" s="89" t="s">
        <v>243</v>
      </c>
      <c r="B93" s="82">
        <f>SWITCH(Main!$D$13,
  "S-A", C93,
  "B-C", D93,
  "D-E-F", E93,
  "G", F93,
  "Not Found")</f>
        <v>559</v>
      </c>
      <c r="C93" s="78">
        <v>559.0</v>
      </c>
      <c r="D93" s="78">
        <v>457.0</v>
      </c>
      <c r="E93" s="78">
        <v>406.0</v>
      </c>
      <c r="F93" s="78">
        <v>356.0</v>
      </c>
      <c r="G93" s="79" t="s">
        <v>25</v>
      </c>
      <c r="N93" s="72"/>
    </row>
    <row r="94">
      <c r="A94" s="89" t="s">
        <v>244</v>
      </c>
      <c r="B94" s="82">
        <f>SWITCH(Main!$C$13,
  "S-A", C94,
  "B-C", D94,
  "D-E-F", E94,
  "G", F94,
  "Not Found")</f>
        <v>457</v>
      </c>
      <c r="C94" s="78">
        <v>559.0</v>
      </c>
      <c r="D94" s="78">
        <v>457.0</v>
      </c>
      <c r="E94" s="78">
        <v>406.0</v>
      </c>
      <c r="F94" s="78">
        <v>356.0</v>
      </c>
      <c r="G94" s="79" t="s">
        <v>24</v>
      </c>
      <c r="N94" s="72"/>
    </row>
    <row r="95">
      <c r="A95" s="89" t="s">
        <v>245</v>
      </c>
      <c r="B95" s="82">
        <f>SWITCH(Main!$D$15,
  "S-A", C95,
  "B-C", D95,
  "D-E-F", E95,
  "G", F95,
  "Not Found")</f>
        <v>559</v>
      </c>
      <c r="C95" s="78">
        <v>559.0</v>
      </c>
      <c r="D95" s="78">
        <v>457.0</v>
      </c>
      <c r="E95" s="78">
        <v>406.0</v>
      </c>
      <c r="F95" s="78">
        <v>356.0</v>
      </c>
      <c r="G95" s="79" t="s">
        <v>32</v>
      </c>
      <c r="N95" s="72"/>
    </row>
    <row r="96">
      <c r="A96" s="89" t="s">
        <v>246</v>
      </c>
      <c r="B96" s="82">
        <f>SWITCH(Main!$D$13,
  "S-A", C96,
  "B-C", D96,
  "D-E-F", E96,
  "G", F96,
  "Not Found")</f>
        <v>559</v>
      </c>
      <c r="C96" s="78">
        <v>559.0</v>
      </c>
      <c r="D96" s="78">
        <v>457.0</v>
      </c>
      <c r="E96" s="78">
        <v>406.0</v>
      </c>
      <c r="F96" s="78">
        <v>356.0</v>
      </c>
      <c r="G96" s="79" t="s">
        <v>25</v>
      </c>
      <c r="N96" s="72"/>
    </row>
    <row r="97">
      <c r="A97" s="89" t="s">
        <v>247</v>
      </c>
      <c r="B97" s="74">
        <v>508.0</v>
      </c>
      <c r="C97" s="79"/>
      <c r="D97" s="79"/>
      <c r="E97" s="79"/>
      <c r="F97" s="79"/>
      <c r="G97" s="79"/>
      <c r="N97" s="72"/>
    </row>
    <row r="98">
      <c r="A98" s="89" t="s">
        <v>248</v>
      </c>
      <c r="B98" s="82">
        <f>SWITCH(Main!$D$15,
  "S-A", C98,
  "B-C", D98,
  "D-E-F", E98,
  "G", F98,
  "Not Found")</f>
        <v>559</v>
      </c>
      <c r="C98" s="78">
        <v>559.0</v>
      </c>
      <c r="D98" s="78">
        <v>457.0</v>
      </c>
      <c r="E98" s="78">
        <v>406.0</v>
      </c>
      <c r="F98" s="78">
        <v>356.0</v>
      </c>
      <c r="G98" s="79" t="s">
        <v>32</v>
      </c>
      <c r="N98" s="72"/>
    </row>
    <row r="99">
      <c r="A99" s="89" t="s">
        <v>249</v>
      </c>
      <c r="B99" s="82">
        <f>SWITCH(Main!$E$15,
  "S-A", C99,
  "B-C", D99,
  "D-E-F", E99,
  "G", F99,
  "Not Found")</f>
        <v>406</v>
      </c>
      <c r="C99" s="78">
        <v>559.0</v>
      </c>
      <c r="D99" s="78">
        <v>457.0</v>
      </c>
      <c r="E99" s="78">
        <v>406.0</v>
      </c>
      <c r="F99" s="78">
        <v>356.0</v>
      </c>
      <c r="G99" s="79" t="s">
        <v>33</v>
      </c>
      <c r="N99" s="72"/>
    </row>
    <row r="100">
      <c r="A100" s="89" t="s">
        <v>250</v>
      </c>
      <c r="B100" s="82">
        <f>SWITCH(Main!$D$13,
  "S-A", C100,
  "B-C", D100,
  "D-E-F", E100,
  "G", F100,
  "Not Found")</f>
        <v>559</v>
      </c>
      <c r="C100" s="78">
        <v>559.0</v>
      </c>
      <c r="D100" s="78">
        <v>457.0</v>
      </c>
      <c r="E100" s="78">
        <v>406.0</v>
      </c>
      <c r="F100" s="78">
        <v>356.0</v>
      </c>
      <c r="G100" s="79" t="s">
        <v>25</v>
      </c>
      <c r="N100" s="72"/>
    </row>
    <row r="101">
      <c r="A101" s="89" t="s">
        <v>251</v>
      </c>
      <c r="B101" s="82">
        <f>SWITCH(Main!$D$13,
  "S-A", C101,
  "B-C", D101,
  "D-E-F", E101,
  "G", F101,
  "Not Found")</f>
        <v>559</v>
      </c>
      <c r="C101" s="78">
        <v>559.0</v>
      </c>
      <c r="D101" s="78">
        <v>457.0</v>
      </c>
      <c r="E101" s="78">
        <v>406.0</v>
      </c>
      <c r="F101" s="78">
        <v>356.0</v>
      </c>
      <c r="G101" s="79" t="s">
        <v>25</v>
      </c>
      <c r="N101" s="72"/>
    </row>
    <row r="102">
      <c r="A102" s="89" t="s">
        <v>252</v>
      </c>
      <c r="B102" s="82">
        <f>SWITCH(Main!$C$15,
  "S-A", C102,
  "B-C", D102,
  "D-E-F", E102,
  "G", F102,
  "Not Found")</f>
        <v>457</v>
      </c>
      <c r="C102" s="78">
        <v>559.0</v>
      </c>
      <c r="D102" s="78">
        <v>457.0</v>
      </c>
      <c r="E102" s="78">
        <v>406.0</v>
      </c>
      <c r="F102" s="78">
        <v>356.0</v>
      </c>
      <c r="G102" s="79" t="s">
        <v>31</v>
      </c>
      <c r="N102" s="72"/>
    </row>
    <row r="103">
      <c r="A103" s="89" t="s">
        <v>253</v>
      </c>
      <c r="B103" s="74">
        <v>394.0</v>
      </c>
      <c r="C103" s="79"/>
      <c r="D103" s="79"/>
      <c r="E103" s="79"/>
      <c r="F103" s="79"/>
      <c r="G103" s="79" t="s">
        <v>20</v>
      </c>
      <c r="N103" s="72"/>
    </row>
    <row r="104">
      <c r="A104" s="89" t="s">
        <v>254</v>
      </c>
      <c r="B104" s="74">
        <v>633.0</v>
      </c>
      <c r="C104" s="79"/>
      <c r="D104" s="79"/>
      <c r="E104" s="79"/>
      <c r="F104" s="79"/>
      <c r="G104" s="79"/>
      <c r="N104" s="72"/>
    </row>
    <row r="105">
      <c r="A105" s="89" t="s">
        <v>255</v>
      </c>
      <c r="B105" s="82">
        <f>SWITCH(Main!$E$13,
  "S-A", C105,
  "B-C", D105,
  "D-E-F", E105,
  "G", F105,
  "Not Found")</f>
        <v>406</v>
      </c>
      <c r="C105" s="78">
        <v>559.0</v>
      </c>
      <c r="D105" s="78">
        <v>457.0</v>
      </c>
      <c r="E105" s="78">
        <v>406.0</v>
      </c>
      <c r="F105" s="78">
        <v>356.0</v>
      </c>
      <c r="G105" s="79" t="s">
        <v>26</v>
      </c>
      <c r="N105" s="72"/>
    </row>
    <row r="106">
      <c r="A106" s="91" t="s">
        <v>256</v>
      </c>
      <c r="B106" s="74">
        <v>508.0</v>
      </c>
      <c r="N106" s="72"/>
    </row>
    <row r="107">
      <c r="A107" s="88" t="s">
        <v>257</v>
      </c>
      <c r="B107" s="82">
        <f>SWITCH(Main!$D$13,
  "S-A", C107,
  "B-C", D107,
  "D-E-F", E107,
  "G", F107,
  "Not Found")</f>
        <v>559</v>
      </c>
      <c r="C107" s="83">
        <v>559.0</v>
      </c>
      <c r="D107" s="83">
        <v>457.0</v>
      </c>
      <c r="E107" s="83">
        <v>406.0</v>
      </c>
      <c r="F107" s="83">
        <v>356.0</v>
      </c>
      <c r="G107" s="66" t="s">
        <v>25</v>
      </c>
      <c r="N107" s="72"/>
    </row>
    <row r="108">
      <c r="A108" s="88" t="s">
        <v>258</v>
      </c>
      <c r="B108" s="82">
        <f>SWITCH(Main!$E$15,
  "S-A", C108,
  "B-C", D108,
  "D-E-F", E108,
  "G", F108,
  "Not Found")</f>
        <v>406</v>
      </c>
      <c r="C108" s="83">
        <v>559.0</v>
      </c>
      <c r="D108" s="83">
        <v>457.0</v>
      </c>
      <c r="E108" s="83">
        <v>406.0</v>
      </c>
      <c r="F108" s="83">
        <v>356.0</v>
      </c>
      <c r="G108" s="66" t="s">
        <v>33</v>
      </c>
      <c r="N108" s="72"/>
    </row>
    <row r="109">
      <c r="A109" s="88" t="s">
        <v>259</v>
      </c>
      <c r="B109" s="82">
        <f>SWITCH(Main!$B$13,
  "S-A", C109,
  "B-C", D109,
  "D-E-F", E109,
  "G", F109,
  "Not Found")</f>
        <v>406</v>
      </c>
      <c r="C109" s="83">
        <v>559.0</v>
      </c>
      <c r="D109" s="83">
        <v>457.0</v>
      </c>
      <c r="E109" s="83">
        <v>406.0</v>
      </c>
      <c r="F109" s="83">
        <v>356.0</v>
      </c>
      <c r="G109" s="66" t="s">
        <v>23</v>
      </c>
      <c r="N109" s="72"/>
    </row>
    <row r="110">
      <c r="A110" s="88" t="s">
        <v>260</v>
      </c>
      <c r="B110" s="82">
        <f>SWITCH(Main!$C$13,
  "S-A", C110,
  "B-C", D110,
  "D-E-F", E110,
  "G", F110,
  "Not Found")</f>
        <v>457</v>
      </c>
      <c r="C110" s="83">
        <v>559.0</v>
      </c>
      <c r="D110" s="83">
        <v>457.0</v>
      </c>
      <c r="E110" s="83">
        <v>406.0</v>
      </c>
      <c r="F110" s="83">
        <v>356.0</v>
      </c>
      <c r="G110" s="66" t="s">
        <v>24</v>
      </c>
      <c r="N110" s="72"/>
    </row>
    <row r="111">
      <c r="A111" s="88" t="s">
        <v>261</v>
      </c>
      <c r="B111" s="82">
        <f>SWITCH(Main!$D$13,
  "S-A", C111,
  "B-C", D111,
  "D-E-F", E111,
  "G", F111,
  "Not Found")</f>
        <v>559</v>
      </c>
      <c r="C111" s="83">
        <v>559.0</v>
      </c>
      <c r="D111" s="83">
        <v>457.0</v>
      </c>
      <c r="E111" s="83">
        <v>406.0</v>
      </c>
      <c r="F111" s="83">
        <v>356.0</v>
      </c>
      <c r="G111" s="66" t="s">
        <v>25</v>
      </c>
      <c r="N111" s="72"/>
    </row>
    <row r="112">
      <c r="A112" s="88" t="s">
        <v>262</v>
      </c>
      <c r="B112" s="82">
        <f>SWITCH(Main!$E$13,
  "S-A", C112,
  "B-C", D112,
  "D-E-F", E112,
  "G", F112,
  "Not Found")</f>
        <v>369</v>
      </c>
      <c r="C112" s="83">
        <v>507.0</v>
      </c>
      <c r="D112" s="83">
        <v>415.0</v>
      </c>
      <c r="E112" s="83">
        <v>369.0</v>
      </c>
      <c r="F112" s="83">
        <v>323.0</v>
      </c>
      <c r="G112" s="66" t="s">
        <v>26</v>
      </c>
      <c r="N112" s="72"/>
    </row>
    <row r="113">
      <c r="A113" s="88" t="s">
        <v>263</v>
      </c>
      <c r="B113" s="82">
        <f>SWITCH(Main!$D$15,
  "S-A", C113,
  "B-C", D113,
  "D-E-F", E113,
  "G", F113,
  "Not Found")</f>
        <v>559</v>
      </c>
      <c r="C113" s="83">
        <v>559.0</v>
      </c>
      <c r="D113" s="83">
        <v>457.0</v>
      </c>
      <c r="E113" s="83">
        <v>406.0</v>
      </c>
      <c r="F113" s="83">
        <v>356.0</v>
      </c>
      <c r="G113" s="66" t="s">
        <v>32</v>
      </c>
      <c r="N113" s="72"/>
    </row>
    <row r="114">
      <c r="A114" s="88" t="s">
        <v>264</v>
      </c>
      <c r="B114" s="82">
        <f>SWITCH(Main!$E$13,
  "S-A", C114,
  "B-C", D114,
  "D-E-F", E114,
  "G", F114,
  "Not Found")</f>
        <v>267</v>
      </c>
      <c r="C114" s="83">
        <v>367.0</v>
      </c>
      <c r="D114" s="83">
        <v>301.0</v>
      </c>
      <c r="E114" s="83">
        <v>267.0</v>
      </c>
      <c r="F114" s="83">
        <v>234.0</v>
      </c>
      <c r="G114" s="66" t="s">
        <v>26</v>
      </c>
      <c r="N114" s="72"/>
    </row>
    <row r="115">
      <c r="A115" s="88" t="s">
        <v>265</v>
      </c>
      <c r="B115" s="52">
        <f>SWITCH(Main!$C$15,
  "S-A", C115,
  "B-C", D115,
  "D-E-F", E115,
  "G", F115,
  "Not Found")</f>
        <v>301</v>
      </c>
      <c r="C115" s="83">
        <v>367.0</v>
      </c>
      <c r="D115" s="83">
        <v>301.0</v>
      </c>
      <c r="E115" s="83">
        <v>267.0</v>
      </c>
      <c r="F115" s="83">
        <v>234.0</v>
      </c>
      <c r="G115" s="66" t="s">
        <v>31</v>
      </c>
      <c r="N115" s="72"/>
    </row>
    <row r="116">
      <c r="B116" s="92" t="s">
        <v>345</v>
      </c>
      <c r="C116" s="93" t="s">
        <v>19</v>
      </c>
      <c r="D116" s="94" t="s">
        <v>29</v>
      </c>
      <c r="E116" s="95" t="s">
        <v>28</v>
      </c>
      <c r="F116" s="96" t="s">
        <v>21</v>
      </c>
      <c r="N116" s="72"/>
    </row>
    <row r="117">
      <c r="N117" s="72"/>
    </row>
    <row r="118">
      <c r="N118" s="72"/>
    </row>
    <row r="119">
      <c r="N119" s="72"/>
    </row>
    <row r="120">
      <c r="N120" s="72"/>
    </row>
    <row r="121">
      <c r="N121" s="72"/>
    </row>
    <row r="122">
      <c r="N122" s="72"/>
    </row>
    <row r="123">
      <c r="N123" s="72"/>
    </row>
    <row r="124">
      <c r="N124" s="72"/>
    </row>
    <row r="125">
      <c r="N125" s="72"/>
    </row>
    <row r="126">
      <c r="N126" s="72"/>
    </row>
    <row r="127">
      <c r="N127" s="72"/>
    </row>
    <row r="128">
      <c r="N128" s="72"/>
    </row>
    <row r="129">
      <c r="N129" s="72"/>
    </row>
    <row r="130">
      <c r="N130" s="72"/>
    </row>
    <row r="131">
      <c r="N131" s="72"/>
    </row>
    <row r="132">
      <c r="N132" s="72"/>
    </row>
    <row r="133">
      <c r="N133" s="72"/>
    </row>
    <row r="134">
      <c r="N134" s="72"/>
    </row>
    <row r="135">
      <c r="N135" s="72"/>
    </row>
    <row r="136">
      <c r="N136" s="72"/>
    </row>
    <row r="137">
      <c r="N137" s="72"/>
    </row>
    <row r="138">
      <c r="N138" s="72"/>
    </row>
    <row r="139">
      <c r="N139" s="72"/>
    </row>
    <row r="140">
      <c r="N140" s="72"/>
    </row>
    <row r="141">
      <c r="N141" s="72"/>
    </row>
    <row r="142">
      <c r="N142" s="72"/>
    </row>
    <row r="143">
      <c r="N143" s="72"/>
    </row>
    <row r="144">
      <c r="N144" s="72"/>
    </row>
    <row r="145">
      <c r="N145" s="72"/>
    </row>
    <row r="146">
      <c r="N146" s="72"/>
    </row>
    <row r="147">
      <c r="N147" s="72"/>
    </row>
    <row r="148">
      <c r="N148" s="72"/>
    </row>
    <row r="149">
      <c r="N149" s="72"/>
    </row>
    <row r="150">
      <c r="N150" s="72"/>
    </row>
    <row r="151">
      <c r="N151" s="72"/>
    </row>
    <row r="152">
      <c r="N152" s="72"/>
    </row>
    <row r="153">
      <c r="N153" s="72"/>
    </row>
    <row r="154">
      <c r="N154" s="72"/>
    </row>
    <row r="155">
      <c r="N155" s="72"/>
    </row>
    <row r="156">
      <c r="N156" s="72"/>
    </row>
    <row r="157">
      <c r="N157" s="72"/>
    </row>
    <row r="158">
      <c r="N158" s="72"/>
    </row>
    <row r="159">
      <c r="N159" s="72"/>
    </row>
    <row r="160">
      <c r="N160" s="72"/>
    </row>
    <row r="161">
      <c r="N161" s="72"/>
    </row>
    <row r="162">
      <c r="N162" s="72"/>
    </row>
    <row r="163">
      <c r="N163" s="72"/>
    </row>
    <row r="164">
      <c r="N164" s="72"/>
    </row>
    <row r="165">
      <c r="N165" s="72"/>
    </row>
    <row r="166">
      <c r="N166" s="72"/>
    </row>
    <row r="167">
      <c r="N167" s="72"/>
    </row>
    <row r="168">
      <c r="N168" s="72"/>
    </row>
    <row r="169">
      <c r="N169" s="72"/>
    </row>
    <row r="170">
      <c r="N170" s="72"/>
    </row>
    <row r="171">
      <c r="N171" s="72"/>
    </row>
    <row r="172">
      <c r="N172" s="72"/>
    </row>
    <row r="173">
      <c r="N173" s="72"/>
    </row>
    <row r="174">
      <c r="N174" s="72"/>
    </row>
    <row r="175">
      <c r="N175" s="72"/>
    </row>
    <row r="176">
      <c r="N176" s="72"/>
    </row>
    <row r="177">
      <c r="N177" s="72"/>
    </row>
    <row r="178">
      <c r="N178" s="72"/>
    </row>
    <row r="179">
      <c r="N179" s="72"/>
    </row>
    <row r="180">
      <c r="N180" s="72"/>
    </row>
    <row r="181">
      <c r="N181" s="72"/>
    </row>
    <row r="182">
      <c r="N182" s="72"/>
    </row>
    <row r="183">
      <c r="N183" s="72"/>
    </row>
    <row r="184">
      <c r="N184" s="72"/>
    </row>
    <row r="185">
      <c r="N185" s="72"/>
    </row>
    <row r="186">
      <c r="N186" s="72"/>
    </row>
    <row r="187">
      <c r="N187" s="72"/>
    </row>
    <row r="188">
      <c r="N188" s="72"/>
    </row>
    <row r="189">
      <c r="N189" s="72"/>
    </row>
    <row r="190">
      <c r="N190" s="72"/>
    </row>
    <row r="191">
      <c r="N191" s="72"/>
    </row>
    <row r="192">
      <c r="N192" s="72"/>
    </row>
    <row r="193">
      <c r="N193" s="72"/>
    </row>
    <row r="194">
      <c r="N194" s="72"/>
    </row>
    <row r="195">
      <c r="N195" s="72"/>
    </row>
    <row r="196">
      <c r="N196" s="72"/>
    </row>
    <row r="197">
      <c r="N197" s="72"/>
    </row>
    <row r="198">
      <c r="N198" s="72"/>
    </row>
    <row r="199">
      <c r="N199" s="72"/>
    </row>
    <row r="200">
      <c r="N200" s="72"/>
    </row>
    <row r="201">
      <c r="N201" s="72"/>
    </row>
    <row r="202">
      <c r="N202" s="72"/>
    </row>
    <row r="203">
      <c r="N203" s="72"/>
    </row>
    <row r="204">
      <c r="N204" s="72"/>
    </row>
    <row r="205">
      <c r="N205" s="72"/>
    </row>
    <row r="206">
      <c r="N206" s="72"/>
    </row>
    <row r="207">
      <c r="N207" s="72"/>
    </row>
    <row r="208">
      <c r="N208" s="72"/>
    </row>
    <row r="209">
      <c r="N209" s="72"/>
    </row>
    <row r="210">
      <c r="N210" s="72"/>
    </row>
    <row r="211">
      <c r="N211" s="72"/>
    </row>
    <row r="212">
      <c r="N212" s="72"/>
    </row>
    <row r="213">
      <c r="N213" s="72"/>
    </row>
    <row r="214">
      <c r="N214" s="72"/>
    </row>
    <row r="215">
      <c r="N215" s="72"/>
    </row>
    <row r="216">
      <c r="N216" s="72"/>
    </row>
    <row r="217">
      <c r="N217" s="72"/>
    </row>
    <row r="218">
      <c r="N218" s="72"/>
    </row>
    <row r="219">
      <c r="N219" s="72"/>
    </row>
    <row r="220">
      <c r="N220" s="72"/>
    </row>
    <row r="221">
      <c r="N221" s="72"/>
    </row>
    <row r="222">
      <c r="N222" s="72"/>
    </row>
    <row r="223">
      <c r="N223" s="72"/>
    </row>
    <row r="224">
      <c r="N224" s="72"/>
    </row>
    <row r="225">
      <c r="N225" s="72"/>
    </row>
    <row r="226">
      <c r="N226" s="72"/>
    </row>
    <row r="227">
      <c r="N227" s="72"/>
    </row>
    <row r="228">
      <c r="N228" s="72"/>
    </row>
    <row r="229">
      <c r="N229" s="72"/>
    </row>
    <row r="230">
      <c r="N230" s="72"/>
    </row>
    <row r="231">
      <c r="N231" s="72"/>
    </row>
    <row r="232">
      <c r="N232" s="72"/>
    </row>
    <row r="233">
      <c r="N233" s="72"/>
    </row>
    <row r="234">
      <c r="N234" s="72"/>
    </row>
    <row r="235">
      <c r="N235" s="72"/>
    </row>
    <row r="236">
      <c r="N236" s="72"/>
    </row>
    <row r="237">
      <c r="N237" s="72"/>
    </row>
    <row r="238">
      <c r="N238" s="72"/>
    </row>
    <row r="239">
      <c r="N239" s="72"/>
    </row>
    <row r="240">
      <c r="N240" s="72"/>
    </row>
    <row r="241">
      <c r="N241" s="72"/>
    </row>
    <row r="242">
      <c r="N242" s="72"/>
    </row>
    <row r="243">
      <c r="N243" s="72"/>
    </row>
    <row r="244">
      <c r="N244" s="72"/>
    </row>
    <row r="245">
      <c r="N245" s="72"/>
    </row>
    <row r="246">
      <c r="N246" s="72"/>
    </row>
    <row r="247">
      <c r="N247" s="72"/>
    </row>
    <row r="248">
      <c r="N248" s="72"/>
    </row>
    <row r="249">
      <c r="N249" s="72"/>
    </row>
    <row r="250">
      <c r="N250" s="72"/>
    </row>
    <row r="251">
      <c r="N251" s="72"/>
    </row>
    <row r="252">
      <c r="N252" s="72"/>
    </row>
    <row r="253">
      <c r="N253" s="72"/>
    </row>
    <row r="254">
      <c r="N254" s="72"/>
    </row>
    <row r="255">
      <c r="N255" s="72"/>
    </row>
    <row r="256">
      <c r="N256" s="72"/>
    </row>
    <row r="257">
      <c r="N257" s="72"/>
    </row>
    <row r="258">
      <c r="N258" s="72"/>
    </row>
    <row r="259">
      <c r="N259" s="72"/>
    </row>
    <row r="260">
      <c r="N260" s="72"/>
    </row>
    <row r="261">
      <c r="N261" s="72"/>
    </row>
    <row r="262">
      <c r="N262" s="72"/>
    </row>
    <row r="263">
      <c r="N263" s="72"/>
    </row>
    <row r="264">
      <c r="N264" s="72"/>
    </row>
    <row r="265">
      <c r="N265" s="72"/>
    </row>
    <row r="266">
      <c r="N266" s="72"/>
    </row>
    <row r="267">
      <c r="N267" s="72"/>
    </row>
    <row r="268">
      <c r="N268" s="72"/>
    </row>
    <row r="269">
      <c r="N269" s="72"/>
    </row>
    <row r="270">
      <c r="N270" s="72"/>
    </row>
    <row r="271">
      <c r="N271" s="72"/>
    </row>
    <row r="272">
      <c r="N272" s="72"/>
    </row>
    <row r="273">
      <c r="N273" s="72"/>
    </row>
    <row r="274">
      <c r="N274" s="72"/>
    </row>
    <row r="275">
      <c r="N275" s="72"/>
    </row>
    <row r="276">
      <c r="N276" s="72"/>
    </row>
    <row r="277">
      <c r="N277" s="72"/>
    </row>
    <row r="278">
      <c r="N278" s="72"/>
    </row>
    <row r="279">
      <c r="N279" s="72"/>
    </row>
    <row r="280">
      <c r="N280" s="72"/>
    </row>
    <row r="281">
      <c r="N281" s="72"/>
    </row>
    <row r="282">
      <c r="N282" s="72"/>
    </row>
    <row r="283">
      <c r="N283" s="72"/>
    </row>
    <row r="284">
      <c r="N284" s="72"/>
    </row>
    <row r="285">
      <c r="N285" s="72"/>
    </row>
    <row r="286">
      <c r="N286" s="72"/>
    </row>
    <row r="287">
      <c r="N287" s="72"/>
    </row>
    <row r="288">
      <c r="N288" s="72"/>
    </row>
    <row r="289">
      <c r="N289" s="72"/>
    </row>
    <row r="290">
      <c r="N290" s="72"/>
    </row>
    <row r="291">
      <c r="N291" s="72"/>
    </row>
    <row r="292">
      <c r="N292" s="72"/>
    </row>
    <row r="293">
      <c r="N293" s="72"/>
    </row>
    <row r="294">
      <c r="N294" s="72"/>
    </row>
    <row r="295">
      <c r="N295" s="72"/>
    </row>
    <row r="296">
      <c r="N296" s="72"/>
    </row>
    <row r="297">
      <c r="N297" s="72"/>
    </row>
    <row r="298">
      <c r="N298" s="72"/>
    </row>
    <row r="299">
      <c r="N299" s="72"/>
    </row>
    <row r="300">
      <c r="N300" s="72"/>
    </row>
    <row r="301">
      <c r="N301" s="72"/>
    </row>
    <row r="302">
      <c r="N302" s="72"/>
    </row>
    <row r="303">
      <c r="N303" s="72"/>
    </row>
    <row r="304">
      <c r="N304" s="72"/>
    </row>
    <row r="305">
      <c r="N305" s="72"/>
    </row>
    <row r="306">
      <c r="N306" s="72"/>
    </row>
    <row r="307">
      <c r="N307" s="72"/>
    </row>
    <row r="308">
      <c r="N308" s="72"/>
    </row>
    <row r="309">
      <c r="N309" s="72"/>
    </row>
    <row r="310">
      <c r="N310" s="72"/>
    </row>
    <row r="311">
      <c r="N311" s="72"/>
    </row>
    <row r="312">
      <c r="N312" s="72"/>
    </row>
    <row r="313">
      <c r="N313" s="72"/>
    </row>
    <row r="314">
      <c r="N314" s="72"/>
    </row>
    <row r="315">
      <c r="N315" s="72"/>
    </row>
    <row r="316">
      <c r="N316" s="72"/>
    </row>
    <row r="317">
      <c r="N317" s="72"/>
    </row>
    <row r="318">
      <c r="N318" s="72"/>
    </row>
    <row r="319">
      <c r="N319" s="72"/>
    </row>
    <row r="320">
      <c r="N320" s="72"/>
    </row>
    <row r="321">
      <c r="N321" s="72"/>
    </row>
    <row r="322">
      <c r="N322" s="72"/>
    </row>
    <row r="323">
      <c r="N323" s="72"/>
    </row>
    <row r="324">
      <c r="N324" s="72"/>
    </row>
    <row r="325">
      <c r="N325" s="72"/>
    </row>
    <row r="326">
      <c r="N326" s="72"/>
    </row>
    <row r="327">
      <c r="N327" s="72"/>
    </row>
    <row r="328">
      <c r="N328" s="72"/>
    </row>
    <row r="329">
      <c r="N329" s="72"/>
    </row>
    <row r="330">
      <c r="N330" s="72"/>
    </row>
    <row r="331">
      <c r="N331" s="72"/>
    </row>
    <row r="332">
      <c r="N332" s="72"/>
    </row>
    <row r="333">
      <c r="N333" s="72"/>
    </row>
    <row r="334">
      <c r="N334" s="72"/>
    </row>
    <row r="335">
      <c r="N335" s="72"/>
    </row>
    <row r="336">
      <c r="N336" s="72"/>
    </row>
    <row r="337">
      <c r="N337" s="72"/>
    </row>
    <row r="338">
      <c r="N338" s="72"/>
    </row>
    <row r="339">
      <c r="N339" s="72"/>
    </row>
    <row r="340">
      <c r="N340" s="72"/>
    </row>
    <row r="341">
      <c r="N341" s="72"/>
    </row>
    <row r="342">
      <c r="N342" s="72"/>
    </row>
    <row r="343">
      <c r="N343" s="72"/>
    </row>
    <row r="344">
      <c r="N344" s="72"/>
    </row>
    <row r="345">
      <c r="N345" s="72"/>
    </row>
    <row r="346">
      <c r="N346" s="72"/>
    </row>
    <row r="347">
      <c r="N347" s="72"/>
    </row>
    <row r="348">
      <c r="N348" s="72"/>
    </row>
    <row r="349">
      <c r="N349" s="72"/>
    </row>
    <row r="350">
      <c r="N350" s="72"/>
    </row>
    <row r="351">
      <c r="N351" s="72"/>
    </row>
    <row r="352">
      <c r="N352" s="72"/>
    </row>
    <row r="353">
      <c r="N353" s="72"/>
    </row>
    <row r="354">
      <c r="N354" s="72"/>
    </row>
    <row r="355">
      <c r="N355" s="72"/>
    </row>
    <row r="356">
      <c r="N356" s="72"/>
    </row>
    <row r="357">
      <c r="N357" s="72"/>
    </row>
    <row r="358">
      <c r="N358" s="72"/>
    </row>
    <row r="359">
      <c r="N359" s="72"/>
    </row>
    <row r="360">
      <c r="N360" s="72"/>
    </row>
    <row r="361">
      <c r="N361" s="72"/>
    </row>
    <row r="362">
      <c r="N362" s="72"/>
    </row>
    <row r="363">
      <c r="N363" s="72"/>
    </row>
    <row r="364">
      <c r="N364" s="72"/>
    </row>
    <row r="365">
      <c r="N365" s="72"/>
    </row>
    <row r="366">
      <c r="N366" s="72"/>
    </row>
    <row r="367">
      <c r="N367" s="72"/>
    </row>
    <row r="368">
      <c r="N368" s="72"/>
    </row>
    <row r="369">
      <c r="N369" s="72"/>
    </row>
    <row r="370">
      <c r="N370" s="72"/>
    </row>
    <row r="371">
      <c r="N371" s="72"/>
    </row>
    <row r="372">
      <c r="N372" s="72"/>
    </row>
    <row r="373">
      <c r="N373" s="72"/>
    </row>
    <row r="374">
      <c r="N374" s="72"/>
    </row>
    <row r="375">
      <c r="N375" s="72"/>
    </row>
    <row r="376">
      <c r="N376" s="72"/>
    </row>
    <row r="377">
      <c r="N377" s="72"/>
    </row>
    <row r="378">
      <c r="N378" s="72"/>
    </row>
    <row r="379">
      <c r="N379" s="72"/>
    </row>
    <row r="380">
      <c r="N380" s="72"/>
    </row>
    <row r="381">
      <c r="N381" s="72"/>
    </row>
    <row r="382">
      <c r="N382" s="72"/>
    </row>
    <row r="383">
      <c r="N383" s="72"/>
    </row>
    <row r="384">
      <c r="N384" s="72"/>
    </row>
    <row r="385">
      <c r="N385" s="72"/>
    </row>
    <row r="386">
      <c r="N386" s="72"/>
    </row>
    <row r="387">
      <c r="N387" s="72"/>
    </row>
    <row r="388">
      <c r="N388" s="72"/>
    </row>
    <row r="389">
      <c r="N389" s="72"/>
    </row>
    <row r="390">
      <c r="N390" s="72"/>
    </row>
    <row r="391">
      <c r="N391" s="72"/>
    </row>
    <row r="392">
      <c r="N392" s="72"/>
    </row>
    <row r="393">
      <c r="N393" s="72"/>
    </row>
    <row r="394">
      <c r="N394" s="72"/>
    </row>
    <row r="395">
      <c r="N395" s="72"/>
    </row>
    <row r="396">
      <c r="N396" s="72"/>
    </row>
    <row r="397">
      <c r="N397" s="72"/>
    </row>
    <row r="398">
      <c r="N398" s="72"/>
    </row>
    <row r="399">
      <c r="N399" s="72"/>
    </row>
    <row r="400">
      <c r="N400" s="72"/>
    </row>
    <row r="401">
      <c r="N401" s="72"/>
    </row>
    <row r="402">
      <c r="N402" s="72"/>
    </row>
    <row r="403">
      <c r="N403" s="72"/>
    </row>
    <row r="404">
      <c r="N404" s="72"/>
    </row>
    <row r="405">
      <c r="N405" s="72"/>
    </row>
    <row r="406">
      <c r="N406" s="72"/>
    </row>
    <row r="407">
      <c r="N407" s="72"/>
    </row>
    <row r="408">
      <c r="N408" s="72"/>
    </row>
    <row r="409">
      <c r="N409" s="72"/>
    </row>
    <row r="410">
      <c r="N410" s="72"/>
    </row>
    <row r="411">
      <c r="N411" s="72"/>
    </row>
    <row r="412">
      <c r="N412" s="72"/>
    </row>
    <row r="413">
      <c r="N413" s="72"/>
    </row>
    <row r="414">
      <c r="N414" s="72"/>
    </row>
    <row r="415">
      <c r="N415" s="72"/>
    </row>
    <row r="416">
      <c r="N416" s="72"/>
    </row>
    <row r="417">
      <c r="N417" s="72"/>
    </row>
    <row r="418">
      <c r="N418" s="72"/>
    </row>
    <row r="419">
      <c r="N419" s="72"/>
    </row>
    <row r="420">
      <c r="N420" s="72"/>
    </row>
    <row r="421">
      <c r="N421" s="72"/>
    </row>
    <row r="422">
      <c r="N422" s="72"/>
    </row>
    <row r="423">
      <c r="N423" s="72"/>
    </row>
    <row r="424">
      <c r="N424" s="72"/>
    </row>
    <row r="425">
      <c r="N425" s="72"/>
    </row>
    <row r="426">
      <c r="N426" s="72"/>
    </row>
    <row r="427">
      <c r="N427" s="72"/>
    </row>
    <row r="428">
      <c r="N428" s="72"/>
    </row>
    <row r="429">
      <c r="N429" s="72"/>
    </row>
    <row r="430">
      <c r="N430" s="72"/>
    </row>
    <row r="431">
      <c r="N431" s="72"/>
    </row>
    <row r="432">
      <c r="N432" s="72"/>
    </row>
    <row r="433">
      <c r="N433" s="72"/>
    </row>
    <row r="434">
      <c r="N434" s="72"/>
    </row>
    <row r="435">
      <c r="N435" s="72"/>
    </row>
    <row r="436">
      <c r="N436" s="72"/>
    </row>
    <row r="437">
      <c r="N437" s="72"/>
    </row>
    <row r="438">
      <c r="N438" s="72"/>
    </row>
    <row r="439">
      <c r="N439" s="72"/>
    </row>
    <row r="440">
      <c r="N440" s="72"/>
    </row>
    <row r="441">
      <c r="N441" s="72"/>
    </row>
    <row r="442">
      <c r="N442" s="72"/>
    </row>
    <row r="443">
      <c r="N443" s="72"/>
    </row>
    <row r="444">
      <c r="N444" s="72"/>
    </row>
    <row r="445">
      <c r="N445" s="72"/>
    </row>
    <row r="446">
      <c r="N446" s="72"/>
    </row>
    <row r="447">
      <c r="N447" s="72"/>
    </row>
    <row r="448">
      <c r="N448" s="72"/>
    </row>
    <row r="449">
      <c r="N449" s="72"/>
    </row>
    <row r="450">
      <c r="N450" s="72"/>
    </row>
    <row r="451">
      <c r="N451" s="72"/>
    </row>
    <row r="452">
      <c r="N452" s="72"/>
    </row>
    <row r="453">
      <c r="N453" s="72"/>
    </row>
    <row r="454">
      <c r="N454" s="72"/>
    </row>
    <row r="455">
      <c r="N455" s="72"/>
    </row>
    <row r="456">
      <c r="N456" s="72"/>
    </row>
    <row r="457">
      <c r="N457" s="72"/>
    </row>
    <row r="458">
      <c r="N458" s="72"/>
    </row>
    <row r="459">
      <c r="N459" s="72"/>
    </row>
    <row r="460">
      <c r="N460" s="72"/>
    </row>
    <row r="461">
      <c r="N461" s="72"/>
    </row>
    <row r="462">
      <c r="N462" s="72"/>
    </row>
    <row r="463">
      <c r="N463" s="72"/>
    </row>
    <row r="464">
      <c r="N464" s="72"/>
    </row>
    <row r="465">
      <c r="N465" s="72"/>
    </row>
    <row r="466">
      <c r="N466" s="72"/>
    </row>
    <row r="467">
      <c r="N467" s="72"/>
    </row>
    <row r="468">
      <c r="N468" s="72"/>
    </row>
    <row r="469">
      <c r="N469" s="72"/>
    </row>
    <row r="470">
      <c r="N470" s="72"/>
    </row>
    <row r="471">
      <c r="N471" s="72"/>
    </row>
    <row r="472">
      <c r="N472" s="72"/>
    </row>
    <row r="473">
      <c r="N473" s="72"/>
    </row>
    <row r="474">
      <c r="N474" s="72"/>
    </row>
    <row r="475">
      <c r="N475" s="72"/>
    </row>
    <row r="476">
      <c r="N476" s="72"/>
    </row>
    <row r="477">
      <c r="N477" s="72"/>
    </row>
    <row r="478">
      <c r="N478" s="72"/>
    </row>
    <row r="479">
      <c r="N479" s="72"/>
    </row>
    <row r="480">
      <c r="N480" s="72"/>
    </row>
    <row r="481">
      <c r="N481" s="72"/>
    </row>
    <row r="482">
      <c r="N482" s="72"/>
    </row>
    <row r="483">
      <c r="N483" s="72"/>
    </row>
    <row r="484">
      <c r="N484" s="72"/>
    </row>
    <row r="485">
      <c r="N485" s="72"/>
    </row>
    <row r="486">
      <c r="N486" s="72"/>
    </row>
    <row r="487">
      <c r="N487" s="72"/>
    </row>
    <row r="488">
      <c r="N488" s="72"/>
    </row>
    <row r="489">
      <c r="N489" s="72"/>
    </row>
    <row r="490">
      <c r="N490" s="72"/>
    </row>
    <row r="491">
      <c r="N491" s="72"/>
    </row>
    <row r="492">
      <c r="N492" s="72"/>
    </row>
    <row r="493">
      <c r="N493" s="72"/>
    </row>
    <row r="494">
      <c r="N494" s="72"/>
    </row>
    <row r="495">
      <c r="N495" s="72"/>
    </row>
    <row r="496">
      <c r="N496" s="72"/>
    </row>
    <row r="497">
      <c r="N497" s="72"/>
    </row>
    <row r="498">
      <c r="N498" s="72"/>
    </row>
    <row r="499">
      <c r="N499" s="72"/>
    </row>
    <row r="500">
      <c r="N500" s="72"/>
    </row>
    <row r="501">
      <c r="N501" s="72"/>
    </row>
    <row r="502">
      <c r="N502" s="72"/>
    </row>
    <row r="503">
      <c r="N503" s="72"/>
    </row>
    <row r="504">
      <c r="N504" s="72"/>
    </row>
    <row r="505">
      <c r="N505" s="72"/>
    </row>
    <row r="506">
      <c r="N506" s="72"/>
    </row>
    <row r="507">
      <c r="N507" s="72"/>
    </row>
    <row r="508">
      <c r="N508" s="72"/>
    </row>
    <row r="509">
      <c r="N509" s="72"/>
    </row>
    <row r="510">
      <c r="N510" s="72"/>
    </row>
    <row r="511">
      <c r="N511" s="72"/>
    </row>
    <row r="512">
      <c r="N512" s="72"/>
    </row>
    <row r="513">
      <c r="N513" s="72"/>
    </row>
    <row r="514">
      <c r="N514" s="72"/>
    </row>
    <row r="515">
      <c r="N515" s="72"/>
    </row>
    <row r="516">
      <c r="N516" s="72"/>
    </row>
    <row r="517">
      <c r="N517" s="72"/>
    </row>
    <row r="518">
      <c r="N518" s="72"/>
    </row>
    <row r="519">
      <c r="N519" s="72"/>
    </row>
    <row r="520">
      <c r="N520" s="72"/>
    </row>
    <row r="521">
      <c r="N521" s="72"/>
    </row>
    <row r="522">
      <c r="N522" s="72"/>
    </row>
    <row r="523">
      <c r="N523" s="72"/>
    </row>
    <row r="524">
      <c r="N524" s="72"/>
    </row>
    <row r="525">
      <c r="N525" s="72"/>
    </row>
    <row r="526">
      <c r="N526" s="72"/>
    </row>
    <row r="527">
      <c r="N527" s="72"/>
    </row>
    <row r="528">
      <c r="N528" s="72"/>
    </row>
    <row r="529">
      <c r="N529" s="72"/>
    </row>
    <row r="530">
      <c r="N530" s="72"/>
    </row>
    <row r="531">
      <c r="N531" s="72"/>
    </row>
    <row r="532">
      <c r="N532" s="72"/>
    </row>
    <row r="533">
      <c r="N533" s="72"/>
    </row>
    <row r="534">
      <c r="N534" s="72"/>
    </row>
    <row r="535">
      <c r="N535" s="72"/>
    </row>
    <row r="536">
      <c r="N536" s="72"/>
    </row>
    <row r="537">
      <c r="N537" s="72"/>
    </row>
    <row r="538">
      <c r="N538" s="72"/>
    </row>
    <row r="539">
      <c r="N539" s="72"/>
    </row>
    <row r="540">
      <c r="N540" s="72"/>
    </row>
    <row r="541">
      <c r="N541" s="72"/>
    </row>
    <row r="542">
      <c r="N542" s="72"/>
    </row>
    <row r="543">
      <c r="N543" s="72"/>
    </row>
    <row r="544">
      <c r="N544" s="72"/>
    </row>
    <row r="545">
      <c r="N545" s="72"/>
    </row>
    <row r="546">
      <c r="N546" s="72"/>
    </row>
    <row r="547">
      <c r="N547" s="72"/>
    </row>
    <row r="548">
      <c r="N548" s="72"/>
    </row>
    <row r="549">
      <c r="N549" s="72"/>
    </row>
    <row r="550">
      <c r="N550" s="72"/>
    </row>
    <row r="551">
      <c r="N551" s="72"/>
    </row>
    <row r="552">
      <c r="N552" s="72"/>
    </row>
    <row r="553">
      <c r="N553" s="72"/>
    </row>
    <row r="554">
      <c r="N554" s="72"/>
    </row>
    <row r="555">
      <c r="N555" s="72"/>
    </row>
    <row r="556">
      <c r="N556" s="72"/>
    </row>
    <row r="557">
      <c r="N557" s="72"/>
    </row>
    <row r="558">
      <c r="N558" s="72"/>
    </row>
    <row r="559">
      <c r="N559" s="72"/>
    </row>
    <row r="560">
      <c r="N560" s="72"/>
    </row>
    <row r="561">
      <c r="N561" s="72"/>
    </row>
    <row r="562">
      <c r="N562" s="72"/>
    </row>
    <row r="563">
      <c r="N563" s="72"/>
    </row>
    <row r="564">
      <c r="N564" s="72"/>
    </row>
    <row r="565">
      <c r="N565" s="72"/>
    </row>
    <row r="566">
      <c r="N566" s="72"/>
    </row>
    <row r="567">
      <c r="N567" s="72"/>
    </row>
    <row r="568">
      <c r="N568" s="72"/>
    </row>
    <row r="569">
      <c r="N569" s="72"/>
    </row>
    <row r="570">
      <c r="N570" s="72"/>
    </row>
    <row r="571">
      <c r="N571" s="72"/>
    </row>
    <row r="572">
      <c r="N572" s="72"/>
    </row>
    <row r="573">
      <c r="N573" s="72"/>
    </row>
    <row r="574">
      <c r="N574" s="72"/>
    </row>
    <row r="575">
      <c r="N575" s="72"/>
    </row>
    <row r="576">
      <c r="N576" s="72"/>
    </row>
    <row r="577">
      <c r="N577" s="72"/>
    </row>
    <row r="578">
      <c r="N578" s="72"/>
    </row>
    <row r="579">
      <c r="N579" s="72"/>
    </row>
    <row r="580">
      <c r="N580" s="72"/>
    </row>
    <row r="581">
      <c r="N581" s="72"/>
    </row>
    <row r="582">
      <c r="N582" s="72"/>
    </row>
    <row r="583">
      <c r="N583" s="72"/>
    </row>
    <row r="584">
      <c r="N584" s="72"/>
    </row>
    <row r="585">
      <c r="N585" s="72"/>
    </row>
    <row r="586">
      <c r="N586" s="72"/>
    </row>
    <row r="587">
      <c r="N587" s="72"/>
    </row>
    <row r="588">
      <c r="N588" s="72"/>
    </row>
    <row r="589">
      <c r="N589" s="72"/>
    </row>
    <row r="590">
      <c r="N590" s="72"/>
    </row>
    <row r="591">
      <c r="N591" s="72"/>
    </row>
    <row r="592">
      <c r="N592" s="72"/>
    </row>
    <row r="593">
      <c r="N593" s="72"/>
    </row>
    <row r="594">
      <c r="N594" s="72"/>
    </row>
    <row r="595">
      <c r="N595" s="72"/>
    </row>
    <row r="596">
      <c r="N596" s="72"/>
    </row>
    <row r="597">
      <c r="N597" s="72"/>
    </row>
    <row r="598">
      <c r="N598" s="72"/>
    </row>
    <row r="599">
      <c r="N599" s="72"/>
    </row>
    <row r="600">
      <c r="N600" s="72"/>
    </row>
    <row r="601">
      <c r="N601" s="72"/>
    </row>
    <row r="602">
      <c r="N602" s="72"/>
    </row>
    <row r="603">
      <c r="N603" s="72"/>
    </row>
    <row r="604">
      <c r="N604" s="72"/>
    </row>
    <row r="605">
      <c r="N605" s="72"/>
    </row>
    <row r="606">
      <c r="N606" s="72"/>
    </row>
    <row r="607">
      <c r="N607" s="72"/>
    </row>
    <row r="608">
      <c r="N608" s="72"/>
    </row>
    <row r="609">
      <c r="N609" s="72"/>
    </row>
    <row r="610">
      <c r="N610" s="72"/>
    </row>
    <row r="611">
      <c r="N611" s="72"/>
    </row>
    <row r="612">
      <c r="N612" s="72"/>
    </row>
    <row r="613">
      <c r="N613" s="72"/>
    </row>
    <row r="614">
      <c r="N614" s="72"/>
    </row>
    <row r="615">
      <c r="N615" s="72"/>
    </row>
    <row r="616">
      <c r="N616" s="72"/>
    </row>
    <row r="617">
      <c r="N617" s="72"/>
    </row>
    <row r="618">
      <c r="N618" s="72"/>
    </row>
    <row r="619">
      <c r="N619" s="72"/>
    </row>
    <row r="620">
      <c r="N620" s="72"/>
    </row>
    <row r="621">
      <c r="N621" s="72"/>
    </row>
    <row r="622">
      <c r="N622" s="72"/>
    </row>
    <row r="623">
      <c r="N623" s="72"/>
    </row>
    <row r="624">
      <c r="N624" s="72"/>
    </row>
    <row r="625">
      <c r="N625" s="72"/>
    </row>
    <row r="626">
      <c r="N626" s="72"/>
    </row>
    <row r="627">
      <c r="N627" s="72"/>
    </row>
    <row r="628">
      <c r="N628" s="72"/>
    </row>
    <row r="629">
      <c r="N629" s="72"/>
    </row>
    <row r="630">
      <c r="N630" s="72"/>
    </row>
    <row r="631">
      <c r="N631" s="72"/>
    </row>
    <row r="632">
      <c r="N632" s="72"/>
    </row>
    <row r="633">
      <c r="N633" s="72"/>
    </row>
    <row r="634">
      <c r="N634" s="72"/>
    </row>
    <row r="635">
      <c r="N635" s="72"/>
    </row>
    <row r="636">
      <c r="N636" s="72"/>
    </row>
    <row r="637">
      <c r="N637" s="72"/>
    </row>
    <row r="638">
      <c r="N638" s="72"/>
    </row>
    <row r="639">
      <c r="N639" s="72"/>
    </row>
    <row r="640">
      <c r="N640" s="72"/>
    </row>
    <row r="641">
      <c r="N641" s="72"/>
    </row>
    <row r="642">
      <c r="N642" s="72"/>
    </row>
    <row r="643">
      <c r="N643" s="72"/>
    </row>
    <row r="644">
      <c r="N644" s="72"/>
    </row>
    <row r="645">
      <c r="N645" s="72"/>
    </row>
    <row r="646">
      <c r="N646" s="72"/>
    </row>
    <row r="647">
      <c r="N647" s="72"/>
    </row>
    <row r="648">
      <c r="N648" s="72"/>
    </row>
    <row r="649">
      <c r="N649" s="72"/>
    </row>
    <row r="650">
      <c r="N650" s="72"/>
    </row>
    <row r="651">
      <c r="N651" s="72"/>
    </row>
    <row r="652">
      <c r="N652" s="72"/>
    </row>
    <row r="653">
      <c r="N653" s="72"/>
    </row>
    <row r="654">
      <c r="N654" s="72"/>
    </row>
    <row r="655">
      <c r="N655" s="72"/>
    </row>
    <row r="656">
      <c r="N656" s="72"/>
    </row>
    <row r="657">
      <c r="N657" s="72"/>
    </row>
    <row r="658">
      <c r="N658" s="72"/>
    </row>
    <row r="659">
      <c r="N659" s="72"/>
    </row>
    <row r="660">
      <c r="N660" s="72"/>
    </row>
    <row r="661">
      <c r="N661" s="72"/>
    </row>
    <row r="662">
      <c r="N662" s="72"/>
    </row>
    <row r="663">
      <c r="N663" s="72"/>
    </row>
    <row r="664">
      <c r="N664" s="72"/>
    </row>
    <row r="665">
      <c r="N665" s="72"/>
    </row>
    <row r="666">
      <c r="N666" s="72"/>
    </row>
    <row r="667">
      <c r="N667" s="72"/>
    </row>
    <row r="668">
      <c r="N668" s="72"/>
    </row>
    <row r="669">
      <c r="N669" s="72"/>
    </row>
    <row r="670">
      <c r="N670" s="72"/>
    </row>
    <row r="671">
      <c r="N671" s="72"/>
    </row>
    <row r="672">
      <c r="N672" s="72"/>
    </row>
    <row r="673">
      <c r="N673" s="72"/>
    </row>
    <row r="674">
      <c r="N674" s="72"/>
    </row>
    <row r="675">
      <c r="N675" s="72"/>
    </row>
    <row r="676">
      <c r="N676" s="72"/>
    </row>
    <row r="677">
      <c r="N677" s="72"/>
    </row>
    <row r="678">
      <c r="N678" s="72"/>
    </row>
    <row r="679">
      <c r="N679" s="72"/>
    </row>
    <row r="680">
      <c r="N680" s="72"/>
    </row>
    <row r="681">
      <c r="N681" s="72"/>
    </row>
    <row r="682">
      <c r="N682" s="72"/>
    </row>
    <row r="683">
      <c r="N683" s="72"/>
    </row>
    <row r="684">
      <c r="N684" s="72"/>
    </row>
    <row r="685">
      <c r="N685" s="72"/>
    </row>
    <row r="686">
      <c r="N686" s="72"/>
    </row>
    <row r="687">
      <c r="N687" s="72"/>
    </row>
    <row r="688">
      <c r="N688" s="72"/>
    </row>
    <row r="689">
      <c r="N689" s="72"/>
    </row>
    <row r="690">
      <c r="N690" s="72"/>
    </row>
    <row r="691">
      <c r="N691" s="72"/>
    </row>
    <row r="692">
      <c r="N692" s="72"/>
    </row>
    <row r="693">
      <c r="N693" s="72"/>
    </row>
    <row r="694">
      <c r="N694" s="72"/>
    </row>
    <row r="695">
      <c r="N695" s="72"/>
    </row>
    <row r="696">
      <c r="N696" s="72"/>
    </row>
    <row r="697">
      <c r="N697" s="72"/>
    </row>
    <row r="698">
      <c r="N698" s="72"/>
    </row>
    <row r="699">
      <c r="N699" s="72"/>
    </row>
    <row r="700">
      <c r="N700" s="72"/>
    </row>
    <row r="701">
      <c r="N701" s="72"/>
    </row>
    <row r="702">
      <c r="N702" s="72"/>
    </row>
    <row r="703">
      <c r="N703" s="72"/>
    </row>
    <row r="704">
      <c r="N704" s="72"/>
    </row>
    <row r="705">
      <c r="N705" s="72"/>
    </row>
    <row r="706">
      <c r="N706" s="72"/>
    </row>
    <row r="707">
      <c r="N707" s="72"/>
    </row>
    <row r="708">
      <c r="N708" s="72"/>
    </row>
    <row r="709">
      <c r="N709" s="72"/>
    </row>
    <row r="710">
      <c r="N710" s="72"/>
    </row>
    <row r="711">
      <c r="N711" s="72"/>
    </row>
    <row r="712">
      <c r="N712" s="72"/>
    </row>
    <row r="713">
      <c r="N713" s="72"/>
    </row>
    <row r="714">
      <c r="N714" s="72"/>
    </row>
    <row r="715">
      <c r="N715" s="72"/>
    </row>
    <row r="716">
      <c r="N716" s="72"/>
    </row>
    <row r="717">
      <c r="N717" s="72"/>
    </row>
    <row r="718">
      <c r="N718" s="72"/>
    </row>
    <row r="719">
      <c r="N719" s="72"/>
    </row>
    <row r="720">
      <c r="N720" s="72"/>
    </row>
    <row r="721">
      <c r="N721" s="72"/>
    </row>
    <row r="722">
      <c r="N722" s="72"/>
    </row>
    <row r="723">
      <c r="N723" s="72"/>
    </row>
    <row r="724">
      <c r="N724" s="72"/>
    </row>
    <row r="725">
      <c r="N725" s="72"/>
    </row>
    <row r="726">
      <c r="N726" s="72"/>
    </row>
    <row r="727">
      <c r="N727" s="72"/>
    </row>
    <row r="728">
      <c r="N728" s="72"/>
    </row>
    <row r="729">
      <c r="N729" s="72"/>
    </row>
    <row r="730">
      <c r="N730" s="72"/>
    </row>
    <row r="731">
      <c r="N731" s="72"/>
    </row>
    <row r="732">
      <c r="N732" s="72"/>
    </row>
    <row r="733">
      <c r="N733" s="72"/>
    </row>
    <row r="734">
      <c r="N734" s="72"/>
    </row>
    <row r="735">
      <c r="N735" s="72"/>
    </row>
    <row r="736">
      <c r="N736" s="72"/>
    </row>
    <row r="737">
      <c r="N737" s="72"/>
    </row>
    <row r="738">
      <c r="N738" s="72"/>
    </row>
    <row r="739">
      <c r="N739" s="72"/>
    </row>
    <row r="740">
      <c r="N740" s="72"/>
    </row>
    <row r="741">
      <c r="N741" s="72"/>
    </row>
    <row r="742">
      <c r="N742" s="72"/>
    </row>
    <row r="743">
      <c r="N743" s="72"/>
    </row>
    <row r="744">
      <c r="N744" s="72"/>
    </row>
    <row r="745">
      <c r="N745" s="72"/>
    </row>
    <row r="746">
      <c r="N746" s="72"/>
    </row>
    <row r="747">
      <c r="N747" s="72"/>
    </row>
    <row r="748">
      <c r="N748" s="72"/>
    </row>
    <row r="749">
      <c r="N749" s="72"/>
    </row>
    <row r="750">
      <c r="N750" s="72"/>
    </row>
    <row r="751">
      <c r="N751" s="72"/>
    </row>
    <row r="752">
      <c r="N752" s="72"/>
    </row>
    <row r="753">
      <c r="N753" s="72"/>
    </row>
    <row r="754">
      <c r="N754" s="72"/>
    </row>
    <row r="755">
      <c r="N755" s="72"/>
    </row>
    <row r="756">
      <c r="N756" s="72"/>
    </row>
    <row r="757">
      <c r="N757" s="72"/>
    </row>
    <row r="758">
      <c r="N758" s="72"/>
    </row>
    <row r="759">
      <c r="N759" s="72"/>
    </row>
    <row r="760">
      <c r="N760" s="72"/>
    </row>
    <row r="761">
      <c r="N761" s="72"/>
    </row>
    <row r="762">
      <c r="N762" s="72"/>
    </row>
    <row r="763">
      <c r="N763" s="72"/>
    </row>
    <row r="764">
      <c r="N764" s="72"/>
    </row>
    <row r="765">
      <c r="N765" s="72"/>
    </row>
    <row r="766">
      <c r="N766" s="72"/>
    </row>
    <row r="767">
      <c r="N767" s="72"/>
    </row>
    <row r="768">
      <c r="N768" s="72"/>
    </row>
    <row r="769">
      <c r="N769" s="72"/>
    </row>
    <row r="770">
      <c r="N770" s="72"/>
    </row>
    <row r="771">
      <c r="N771" s="72"/>
    </row>
    <row r="772">
      <c r="N772" s="72"/>
    </row>
    <row r="773">
      <c r="N773" s="72"/>
    </row>
    <row r="774">
      <c r="N774" s="72"/>
    </row>
    <row r="775">
      <c r="N775" s="72"/>
    </row>
    <row r="776">
      <c r="N776" s="72"/>
    </row>
    <row r="777">
      <c r="N777" s="72"/>
    </row>
    <row r="778">
      <c r="N778" s="72"/>
    </row>
    <row r="779">
      <c r="N779" s="72"/>
    </row>
    <row r="780">
      <c r="N780" s="72"/>
    </row>
    <row r="781">
      <c r="N781" s="72"/>
    </row>
    <row r="782">
      <c r="N782" s="72"/>
    </row>
    <row r="783">
      <c r="N783" s="72"/>
    </row>
    <row r="784">
      <c r="N784" s="72"/>
    </row>
    <row r="785">
      <c r="N785" s="72"/>
    </row>
    <row r="786">
      <c r="N786" s="72"/>
    </row>
    <row r="787">
      <c r="N787" s="72"/>
    </row>
    <row r="788">
      <c r="N788" s="72"/>
    </row>
    <row r="789">
      <c r="N789" s="72"/>
    </row>
    <row r="790">
      <c r="N790" s="72"/>
    </row>
    <row r="791">
      <c r="N791" s="72"/>
    </row>
    <row r="792">
      <c r="N792" s="72"/>
    </row>
    <row r="793">
      <c r="N793" s="72"/>
    </row>
    <row r="794">
      <c r="N794" s="72"/>
    </row>
    <row r="795">
      <c r="N795" s="72"/>
    </row>
    <row r="796">
      <c r="N796" s="72"/>
    </row>
    <row r="797">
      <c r="N797" s="72"/>
    </row>
    <row r="798">
      <c r="N798" s="72"/>
    </row>
    <row r="799">
      <c r="N799" s="72"/>
    </row>
    <row r="800">
      <c r="N800" s="72"/>
    </row>
    <row r="801">
      <c r="N801" s="72"/>
    </row>
    <row r="802">
      <c r="N802" s="72"/>
    </row>
    <row r="803">
      <c r="N803" s="72"/>
    </row>
    <row r="804">
      <c r="N804" s="72"/>
    </row>
    <row r="805">
      <c r="N805" s="72"/>
    </row>
    <row r="806">
      <c r="N806" s="72"/>
    </row>
    <row r="807">
      <c r="N807" s="72"/>
    </row>
    <row r="808">
      <c r="N808" s="72"/>
    </row>
    <row r="809">
      <c r="N809" s="72"/>
    </row>
    <row r="810">
      <c r="N810" s="72"/>
    </row>
    <row r="811">
      <c r="N811" s="72"/>
    </row>
    <row r="812">
      <c r="N812" s="72"/>
    </row>
    <row r="813">
      <c r="N813" s="72"/>
    </row>
    <row r="814">
      <c r="N814" s="72"/>
    </row>
    <row r="815">
      <c r="N815" s="72"/>
    </row>
    <row r="816">
      <c r="N816" s="72"/>
    </row>
    <row r="817">
      <c r="N817" s="72"/>
    </row>
    <row r="818">
      <c r="N818" s="72"/>
    </row>
    <row r="819">
      <c r="N819" s="72"/>
    </row>
    <row r="820">
      <c r="N820" s="72"/>
    </row>
    <row r="821">
      <c r="N821" s="72"/>
    </row>
    <row r="822">
      <c r="N822" s="72"/>
    </row>
    <row r="823">
      <c r="N823" s="72"/>
    </row>
    <row r="824">
      <c r="N824" s="72"/>
    </row>
    <row r="825">
      <c r="N825" s="72"/>
    </row>
    <row r="826">
      <c r="N826" s="72"/>
    </row>
    <row r="827">
      <c r="N827" s="72"/>
    </row>
    <row r="828">
      <c r="N828" s="72"/>
    </row>
    <row r="829">
      <c r="N829" s="72"/>
    </row>
    <row r="830">
      <c r="N830" s="72"/>
    </row>
    <row r="831">
      <c r="N831" s="72"/>
    </row>
    <row r="832">
      <c r="N832" s="72"/>
    </row>
    <row r="833">
      <c r="N833" s="72"/>
    </row>
    <row r="834">
      <c r="N834" s="72"/>
    </row>
    <row r="835">
      <c r="N835" s="72"/>
    </row>
    <row r="836">
      <c r="N836" s="72"/>
    </row>
    <row r="837">
      <c r="N837" s="72"/>
    </row>
    <row r="838">
      <c r="N838" s="72"/>
    </row>
    <row r="839">
      <c r="N839" s="72"/>
    </row>
    <row r="840">
      <c r="N840" s="72"/>
    </row>
    <row r="841">
      <c r="N841" s="72"/>
    </row>
    <row r="842">
      <c r="N842" s="72"/>
    </row>
    <row r="843">
      <c r="N843" s="72"/>
    </row>
    <row r="844">
      <c r="N844" s="72"/>
    </row>
    <row r="845">
      <c r="N845" s="72"/>
    </row>
    <row r="846">
      <c r="N846" s="72"/>
    </row>
    <row r="847">
      <c r="N847" s="72"/>
    </row>
    <row r="848">
      <c r="N848" s="72"/>
    </row>
    <row r="849">
      <c r="N849" s="72"/>
    </row>
    <row r="850">
      <c r="N850" s="72"/>
    </row>
    <row r="851">
      <c r="N851" s="72"/>
    </row>
    <row r="852">
      <c r="N852" s="72"/>
    </row>
    <row r="853">
      <c r="N853" s="72"/>
    </row>
    <row r="854">
      <c r="N854" s="72"/>
    </row>
    <row r="855">
      <c r="N855" s="72"/>
    </row>
    <row r="856">
      <c r="N856" s="72"/>
    </row>
    <row r="857">
      <c r="N857" s="72"/>
    </row>
    <row r="858">
      <c r="N858" s="72"/>
    </row>
    <row r="859">
      <c r="N859" s="72"/>
    </row>
    <row r="860">
      <c r="N860" s="72"/>
    </row>
    <row r="861">
      <c r="N861" s="72"/>
    </row>
    <row r="862">
      <c r="N862" s="72"/>
    </row>
    <row r="863">
      <c r="N863" s="72"/>
    </row>
    <row r="864">
      <c r="N864" s="72"/>
    </row>
    <row r="865">
      <c r="N865" s="72"/>
    </row>
    <row r="866">
      <c r="N866" s="72"/>
    </row>
    <row r="867">
      <c r="N867" s="72"/>
    </row>
    <row r="868">
      <c r="N868" s="72"/>
    </row>
    <row r="869">
      <c r="N869" s="72"/>
    </row>
    <row r="870">
      <c r="N870" s="72"/>
    </row>
    <row r="871">
      <c r="N871" s="72"/>
    </row>
    <row r="872">
      <c r="N872" s="72"/>
    </row>
    <row r="873">
      <c r="N873" s="72"/>
    </row>
    <row r="874">
      <c r="N874" s="72"/>
    </row>
    <row r="875">
      <c r="N875" s="72"/>
    </row>
    <row r="876">
      <c r="N876" s="72"/>
    </row>
    <row r="877">
      <c r="N877" s="72"/>
    </row>
    <row r="878">
      <c r="N878" s="72"/>
    </row>
    <row r="879">
      <c r="N879" s="72"/>
    </row>
    <row r="880">
      <c r="N880" s="72"/>
    </row>
    <row r="881">
      <c r="N881" s="72"/>
    </row>
    <row r="882">
      <c r="N882" s="72"/>
    </row>
    <row r="883">
      <c r="N883" s="72"/>
    </row>
    <row r="884">
      <c r="N884" s="72"/>
    </row>
    <row r="885">
      <c r="N885" s="72"/>
    </row>
    <row r="886">
      <c r="N886" s="72"/>
    </row>
    <row r="887">
      <c r="N887" s="72"/>
    </row>
    <row r="888">
      <c r="N888" s="72"/>
    </row>
    <row r="889">
      <c r="N889" s="72"/>
    </row>
    <row r="890">
      <c r="N890" s="72"/>
    </row>
    <row r="891">
      <c r="N891" s="72"/>
    </row>
    <row r="892">
      <c r="N892" s="72"/>
    </row>
    <row r="893">
      <c r="N893" s="72"/>
    </row>
    <row r="894">
      <c r="N894" s="72"/>
    </row>
    <row r="895">
      <c r="N895" s="72"/>
    </row>
    <row r="896">
      <c r="N896" s="72"/>
    </row>
    <row r="897">
      <c r="N897" s="72"/>
    </row>
    <row r="898">
      <c r="N898" s="72"/>
    </row>
    <row r="899">
      <c r="N899" s="72"/>
    </row>
    <row r="900">
      <c r="N900" s="72"/>
    </row>
    <row r="901">
      <c r="N901" s="72"/>
    </row>
    <row r="902">
      <c r="N902" s="72"/>
    </row>
    <row r="903">
      <c r="N903" s="72"/>
    </row>
    <row r="904">
      <c r="N904" s="72"/>
    </row>
    <row r="905">
      <c r="N905" s="72"/>
    </row>
    <row r="906">
      <c r="N906" s="72"/>
    </row>
    <row r="907">
      <c r="N907" s="72"/>
    </row>
    <row r="908">
      <c r="N908" s="72"/>
    </row>
    <row r="909">
      <c r="N909" s="72"/>
    </row>
    <row r="910">
      <c r="N910" s="72"/>
    </row>
    <row r="911">
      <c r="N911" s="72"/>
    </row>
    <row r="912">
      <c r="N912" s="72"/>
    </row>
    <row r="913">
      <c r="N913" s="72"/>
    </row>
    <row r="914">
      <c r="N914" s="72"/>
    </row>
    <row r="915">
      <c r="N915" s="72"/>
    </row>
    <row r="916">
      <c r="N916" s="72"/>
    </row>
    <row r="917">
      <c r="N917" s="72"/>
    </row>
    <row r="918">
      <c r="N918" s="72"/>
    </row>
    <row r="919">
      <c r="N919" s="72"/>
    </row>
    <row r="920">
      <c r="N920" s="72"/>
    </row>
    <row r="921">
      <c r="N921" s="72"/>
    </row>
    <row r="922">
      <c r="N922" s="72"/>
    </row>
    <row r="923">
      <c r="N923" s="72"/>
    </row>
    <row r="924">
      <c r="N924" s="72"/>
    </row>
    <row r="925">
      <c r="N925" s="72"/>
    </row>
    <row r="926">
      <c r="N926" s="72"/>
    </row>
    <row r="927">
      <c r="N927" s="72"/>
    </row>
    <row r="928">
      <c r="N928" s="72"/>
    </row>
    <row r="929">
      <c r="N929" s="72"/>
    </row>
    <row r="930">
      <c r="N930" s="72"/>
    </row>
    <row r="931">
      <c r="N931" s="72"/>
    </row>
    <row r="932">
      <c r="N932" s="72"/>
    </row>
    <row r="933">
      <c r="N933" s="72"/>
    </row>
    <row r="934">
      <c r="N934" s="72"/>
    </row>
    <row r="935">
      <c r="N935" s="72"/>
    </row>
    <row r="936">
      <c r="N936" s="72"/>
    </row>
    <row r="937">
      <c r="N937" s="72"/>
    </row>
    <row r="938">
      <c r="N938" s="72"/>
    </row>
    <row r="939">
      <c r="N939" s="72"/>
    </row>
    <row r="940">
      <c r="N940" s="72"/>
    </row>
    <row r="941">
      <c r="N941" s="72"/>
    </row>
    <row r="942">
      <c r="N942" s="72"/>
    </row>
    <row r="943">
      <c r="N943" s="72"/>
    </row>
    <row r="944">
      <c r="N944" s="72"/>
    </row>
    <row r="945">
      <c r="N945" s="72"/>
    </row>
    <row r="946">
      <c r="N946" s="72"/>
    </row>
    <row r="947">
      <c r="N947" s="72"/>
    </row>
    <row r="948">
      <c r="N948" s="72"/>
    </row>
    <row r="949">
      <c r="N949" s="72"/>
    </row>
    <row r="950">
      <c r="N950" s="72"/>
    </row>
    <row r="951">
      <c r="N951" s="72"/>
    </row>
    <row r="952">
      <c r="N952" s="72"/>
    </row>
    <row r="953">
      <c r="N953" s="72"/>
    </row>
    <row r="954">
      <c r="N954" s="72"/>
    </row>
    <row r="955">
      <c r="N955" s="72"/>
    </row>
    <row r="956">
      <c r="N956" s="72"/>
    </row>
    <row r="957">
      <c r="N957" s="72"/>
    </row>
    <row r="958">
      <c r="N958" s="72"/>
    </row>
    <row r="959">
      <c r="N959" s="72"/>
    </row>
    <row r="960">
      <c r="N960" s="72"/>
    </row>
    <row r="961">
      <c r="N961" s="72"/>
    </row>
    <row r="962">
      <c r="N962" s="72"/>
    </row>
    <row r="963">
      <c r="N963" s="72"/>
    </row>
    <row r="964">
      <c r="N964" s="72"/>
    </row>
    <row r="965">
      <c r="N965" s="72"/>
    </row>
    <row r="966">
      <c r="N966" s="72"/>
    </row>
    <row r="967">
      <c r="N967" s="72"/>
    </row>
    <row r="968">
      <c r="N968" s="72"/>
    </row>
    <row r="969">
      <c r="N969" s="72"/>
    </row>
    <row r="970">
      <c r="N970" s="72"/>
    </row>
    <row r="971">
      <c r="N971" s="72"/>
    </row>
    <row r="972">
      <c r="N972" s="72"/>
    </row>
    <row r="973">
      <c r="N973" s="72"/>
    </row>
    <row r="974">
      <c r="N974" s="72"/>
    </row>
    <row r="975">
      <c r="N975" s="72"/>
    </row>
    <row r="976">
      <c r="N976" s="72"/>
    </row>
    <row r="977">
      <c r="N977" s="72"/>
    </row>
    <row r="978">
      <c r="N978" s="72"/>
    </row>
    <row r="979">
      <c r="N979" s="72"/>
    </row>
    <row r="980">
      <c r="N980" s="72"/>
    </row>
    <row r="981">
      <c r="N981" s="72"/>
    </row>
    <row r="982">
      <c r="N982" s="72"/>
    </row>
    <row r="983">
      <c r="N983" s="72"/>
    </row>
    <row r="984">
      <c r="N984" s="72"/>
    </row>
    <row r="985">
      <c r="N985" s="72"/>
    </row>
    <row r="986">
      <c r="N986" s="72"/>
    </row>
    <row r="987">
      <c r="N987" s="72"/>
    </row>
    <row r="988">
      <c r="N988" s="72"/>
    </row>
    <row r="989">
      <c r="N989" s="72"/>
    </row>
    <row r="990">
      <c r="N990" s="72"/>
    </row>
    <row r="991">
      <c r="N991" s="72"/>
    </row>
    <row r="992">
      <c r="N992" s="72"/>
    </row>
    <row r="993">
      <c r="N993" s="72"/>
    </row>
    <row r="994">
      <c r="N994" s="72"/>
    </row>
    <row r="995">
      <c r="N995" s="72"/>
    </row>
    <row r="996">
      <c r="N996" s="72"/>
    </row>
    <row r="997">
      <c r="N997" s="72"/>
    </row>
    <row r="998">
      <c r="N998" s="72"/>
    </row>
    <row r="999">
      <c r="N999" s="72"/>
    </row>
    <row r="1000">
      <c r="N1000" s="72"/>
    </row>
  </sheetData>
  <autoFilter ref="$G$1:$G$1000"/>
  <mergeCells count="1">
    <mergeCell ref="B116:B12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5.5"/>
    <col customWidth="1" min="3" max="3" width="13.5"/>
    <col customWidth="1" min="8" max="8" width="22.38"/>
  </cols>
  <sheetData>
    <row r="1">
      <c r="A1" s="66" t="s">
        <v>339</v>
      </c>
      <c r="B1" s="80">
        <v>0.0</v>
      </c>
    </row>
    <row r="2">
      <c r="A2" s="66" t="s">
        <v>266</v>
      </c>
      <c r="B2" s="80">
        <v>174.0</v>
      </c>
    </row>
    <row r="3">
      <c r="A3" s="69" t="s">
        <v>267</v>
      </c>
      <c r="B3" s="80">
        <v>129.0</v>
      </c>
    </row>
    <row r="4">
      <c r="A4" s="69" t="s">
        <v>268</v>
      </c>
      <c r="B4" s="80">
        <v>174.0</v>
      </c>
    </row>
    <row r="5">
      <c r="A5" s="69" t="s">
        <v>269</v>
      </c>
      <c r="B5" s="80">
        <v>129.0</v>
      </c>
    </row>
    <row r="6">
      <c r="A6" s="69" t="s">
        <v>270</v>
      </c>
      <c r="B6" s="80">
        <v>174.0</v>
      </c>
    </row>
    <row r="7">
      <c r="A7" s="69" t="s">
        <v>271</v>
      </c>
      <c r="B7" s="80">
        <v>129.0</v>
      </c>
    </row>
    <row r="8">
      <c r="A8" s="69" t="s">
        <v>272</v>
      </c>
      <c r="B8" s="80">
        <v>174.0</v>
      </c>
    </row>
    <row r="9">
      <c r="A9" s="69" t="s">
        <v>273</v>
      </c>
      <c r="B9" s="80">
        <v>129.0</v>
      </c>
    </row>
    <row r="10">
      <c r="A10" s="69" t="s">
        <v>274</v>
      </c>
      <c r="B10" s="80">
        <v>174.0</v>
      </c>
    </row>
    <row r="11">
      <c r="A11" s="69" t="s">
        <v>275</v>
      </c>
      <c r="B11" s="80">
        <v>129.0</v>
      </c>
    </row>
    <row r="12">
      <c r="A12" s="69" t="s">
        <v>276</v>
      </c>
      <c r="B12" s="80">
        <v>174.0</v>
      </c>
    </row>
    <row r="13">
      <c r="A13" s="69" t="s">
        <v>277</v>
      </c>
      <c r="B13" s="80">
        <v>129.0</v>
      </c>
    </row>
    <row r="14">
      <c r="A14" s="69" t="s">
        <v>278</v>
      </c>
      <c r="B14" s="80">
        <v>174.0</v>
      </c>
    </row>
    <row r="15">
      <c r="A15" s="69" t="s">
        <v>279</v>
      </c>
      <c r="B15" s="80">
        <v>129.0</v>
      </c>
    </row>
    <row r="16">
      <c r="A16" s="69" t="s">
        <v>280</v>
      </c>
      <c r="B16" s="80">
        <v>174.0</v>
      </c>
    </row>
    <row r="17">
      <c r="A17" s="69" t="s">
        <v>281</v>
      </c>
      <c r="B17" s="80">
        <v>129.0</v>
      </c>
    </row>
    <row r="18">
      <c r="A18" s="69" t="s">
        <v>282</v>
      </c>
      <c r="B18" s="80">
        <v>174.0</v>
      </c>
    </row>
    <row r="19">
      <c r="A19" s="69" t="s">
        <v>283</v>
      </c>
      <c r="B19" s="80">
        <v>129.0</v>
      </c>
    </row>
    <row r="20">
      <c r="A20" s="69" t="s">
        <v>284</v>
      </c>
      <c r="B20" s="80">
        <v>129.0</v>
      </c>
    </row>
    <row r="21">
      <c r="A21" s="69" t="s">
        <v>285</v>
      </c>
      <c r="B21" s="80">
        <v>129.0</v>
      </c>
    </row>
    <row r="22">
      <c r="A22" s="69" t="s">
        <v>286</v>
      </c>
      <c r="B22" s="80">
        <v>174.0</v>
      </c>
    </row>
    <row r="23">
      <c r="A23" s="69" t="s">
        <v>287</v>
      </c>
      <c r="B23" s="80">
        <v>129.0</v>
      </c>
    </row>
    <row r="24">
      <c r="A24" s="69" t="s">
        <v>288</v>
      </c>
      <c r="B24" s="80">
        <v>174.0</v>
      </c>
    </row>
    <row r="25">
      <c r="A25" s="69" t="s">
        <v>289</v>
      </c>
      <c r="B25" s="80">
        <v>129.0</v>
      </c>
    </row>
    <row r="26">
      <c r="A26" s="69" t="s">
        <v>290</v>
      </c>
      <c r="B26" s="80">
        <v>174.0</v>
      </c>
    </row>
    <row r="27">
      <c r="A27" s="69" t="s">
        <v>291</v>
      </c>
      <c r="B27" s="80">
        <v>129.0</v>
      </c>
    </row>
    <row r="28">
      <c r="A28" s="69" t="s">
        <v>292</v>
      </c>
      <c r="B28" s="80">
        <v>174.0</v>
      </c>
    </row>
    <row r="29">
      <c r="A29" s="69" t="s">
        <v>293</v>
      </c>
      <c r="B29" s="80">
        <v>129.0</v>
      </c>
    </row>
    <row r="30">
      <c r="A30" s="69" t="s">
        <v>294</v>
      </c>
      <c r="B30" s="80">
        <v>174.0</v>
      </c>
    </row>
    <row r="31">
      <c r="A31" s="69" t="s">
        <v>295</v>
      </c>
      <c r="B31" s="80">
        <v>129.0</v>
      </c>
    </row>
    <row r="32">
      <c r="A32" s="69" t="s">
        <v>296</v>
      </c>
      <c r="B32" s="80">
        <v>174.0</v>
      </c>
    </row>
    <row r="33">
      <c r="A33" s="69" t="s">
        <v>297</v>
      </c>
      <c r="B33" s="80">
        <v>129.0</v>
      </c>
    </row>
    <row r="34">
      <c r="A34" s="69" t="s">
        <v>298</v>
      </c>
      <c r="B34" s="80">
        <v>174.0</v>
      </c>
    </row>
    <row r="35">
      <c r="A35" s="69" t="s">
        <v>299</v>
      </c>
      <c r="B35" s="80">
        <v>129.0</v>
      </c>
    </row>
    <row r="36">
      <c r="A36" s="69" t="s">
        <v>300</v>
      </c>
      <c r="B36" s="80">
        <v>174.0</v>
      </c>
    </row>
    <row r="37">
      <c r="A37" s="69" t="s">
        <v>301</v>
      </c>
      <c r="B37" s="80">
        <v>129.0</v>
      </c>
    </row>
    <row r="38">
      <c r="A38" s="69" t="s">
        <v>302</v>
      </c>
      <c r="B38" s="80">
        <v>174.0</v>
      </c>
    </row>
    <row r="39">
      <c r="A39" s="69" t="s">
        <v>303</v>
      </c>
      <c r="B39" s="80">
        <v>129.0</v>
      </c>
    </row>
    <row r="40">
      <c r="A40" s="69" t="s">
        <v>304</v>
      </c>
      <c r="B40" s="80">
        <v>174.0</v>
      </c>
    </row>
    <row r="41">
      <c r="A41" s="69" t="s">
        <v>305</v>
      </c>
      <c r="B41" s="80">
        <v>129.0</v>
      </c>
    </row>
    <row r="42">
      <c r="A42" s="69" t="s">
        <v>306</v>
      </c>
      <c r="B42" s="80">
        <v>174.0</v>
      </c>
    </row>
    <row r="43">
      <c r="A43" s="69" t="s">
        <v>16</v>
      </c>
      <c r="B43" s="80">
        <v>129.0</v>
      </c>
    </row>
    <row r="44">
      <c r="A44" s="69" t="s">
        <v>307</v>
      </c>
      <c r="B44" s="80">
        <v>174.0</v>
      </c>
    </row>
    <row r="45">
      <c r="A45" s="69" t="s">
        <v>308</v>
      </c>
      <c r="B45" s="80">
        <v>129.0</v>
      </c>
    </row>
    <row r="46">
      <c r="A46" s="69" t="s">
        <v>309</v>
      </c>
      <c r="B46" s="80">
        <v>174.0</v>
      </c>
    </row>
    <row r="47">
      <c r="A47" s="69" t="s">
        <v>310</v>
      </c>
      <c r="B47" s="80">
        <v>129.0</v>
      </c>
    </row>
    <row r="48">
      <c r="A48" s="79" t="s">
        <v>311</v>
      </c>
      <c r="B48" s="74">
        <v>217.0</v>
      </c>
    </row>
    <row r="49">
      <c r="A49" s="69" t="s">
        <v>312</v>
      </c>
      <c r="B49" s="80">
        <v>174.0</v>
      </c>
      <c r="H49" s="69" t="s">
        <v>346</v>
      </c>
      <c r="I49" s="97"/>
    </row>
    <row r="50">
      <c r="A50" s="69" t="s">
        <v>313</v>
      </c>
      <c r="B50" s="80">
        <v>129.0</v>
      </c>
    </row>
    <row r="51">
      <c r="A51" s="69" t="s">
        <v>314</v>
      </c>
      <c r="B51" s="80">
        <v>174.0</v>
      </c>
    </row>
    <row r="52">
      <c r="A52" s="69" t="s">
        <v>315</v>
      </c>
      <c r="B52" s="80">
        <v>129.0</v>
      </c>
    </row>
    <row r="53">
      <c r="A53" s="69" t="s">
        <v>316</v>
      </c>
      <c r="B53" s="80">
        <v>174.0</v>
      </c>
    </row>
    <row r="54">
      <c r="A54" s="69" t="s">
        <v>317</v>
      </c>
      <c r="B54" s="80">
        <v>129.0</v>
      </c>
    </row>
    <row r="55">
      <c r="A55" s="69" t="s">
        <v>318</v>
      </c>
      <c r="B55" s="80">
        <v>174.0</v>
      </c>
    </row>
    <row r="56">
      <c r="A56" s="69" t="s">
        <v>319</v>
      </c>
      <c r="B56" s="80">
        <v>129.0</v>
      </c>
    </row>
    <row r="57">
      <c r="A57" s="69" t="s">
        <v>320</v>
      </c>
      <c r="B57" s="80">
        <v>174.0</v>
      </c>
    </row>
    <row r="58">
      <c r="A58" s="69" t="s">
        <v>321</v>
      </c>
      <c r="B58" s="80">
        <v>129.0</v>
      </c>
    </row>
    <row r="59">
      <c r="A59" s="69" t="s">
        <v>322</v>
      </c>
      <c r="B59" s="80">
        <v>174.0</v>
      </c>
    </row>
    <row r="60">
      <c r="A60" s="69" t="s">
        <v>323</v>
      </c>
      <c r="B60" s="80">
        <v>129.0</v>
      </c>
    </row>
    <row r="61">
      <c r="A61" s="69" t="s">
        <v>324</v>
      </c>
      <c r="B61" s="80">
        <v>174.0</v>
      </c>
    </row>
    <row r="62">
      <c r="A62" s="69" t="s">
        <v>325</v>
      </c>
      <c r="B62" s="80">
        <v>129.0</v>
      </c>
    </row>
    <row r="63">
      <c r="A63" s="69" t="s">
        <v>326</v>
      </c>
      <c r="B63" s="80">
        <v>174.0</v>
      </c>
    </row>
    <row r="64">
      <c r="A64" s="69" t="s">
        <v>327</v>
      </c>
      <c r="B64" s="80">
        <v>129.0</v>
      </c>
    </row>
    <row r="65">
      <c r="A65" s="69" t="s">
        <v>328</v>
      </c>
      <c r="B65" s="80">
        <v>174.0</v>
      </c>
    </row>
    <row r="66">
      <c r="A66" s="69" t="s">
        <v>329</v>
      </c>
      <c r="B66" s="80">
        <v>129.0</v>
      </c>
    </row>
    <row r="67">
      <c r="A67" s="69" t="s">
        <v>330</v>
      </c>
      <c r="B67" s="82">
        <f>SWITCH(Main!$B$15,
  "S-A", C67,
  "B-C", D67,
  "D-E-F", E67,
  "G", F67,
  "Not Found")</f>
        <v>152</v>
      </c>
      <c r="C67" s="83">
        <v>239.0</v>
      </c>
      <c r="D67" s="83">
        <v>195.0</v>
      </c>
      <c r="E67" s="83">
        <v>174.0</v>
      </c>
      <c r="F67" s="83">
        <v>152.0</v>
      </c>
      <c r="G67" s="66" t="s">
        <v>30</v>
      </c>
    </row>
    <row r="68">
      <c r="A68" s="69" t="s">
        <v>331</v>
      </c>
      <c r="B68" s="82">
        <f>SWITCH(Main!$B$15,
  "S-A", C68,
  "B-C", D68,
  "D-E-F", E68,
  "G", F68,
  "Not Found")</f>
        <v>122</v>
      </c>
      <c r="C68" s="83">
        <v>191.0</v>
      </c>
      <c r="D68" s="83">
        <v>157.0</v>
      </c>
      <c r="E68" s="83">
        <v>139.0</v>
      </c>
      <c r="F68" s="83">
        <v>122.0</v>
      </c>
      <c r="G68" s="66" t="s">
        <v>30</v>
      </c>
    </row>
    <row r="69">
      <c r="A69" s="69" t="s">
        <v>332</v>
      </c>
      <c r="B69" s="82">
        <f>SWITCH(Main!$C$15,
  "S-A", C69,
  "B-C", D69,
  "D-E-F", E69,
  "G", F69,
  "Not Found")</f>
        <v>195</v>
      </c>
      <c r="C69" s="83">
        <v>239.0</v>
      </c>
      <c r="D69" s="83">
        <v>195.0</v>
      </c>
      <c r="E69" s="83">
        <v>174.0</v>
      </c>
      <c r="F69" s="83">
        <v>152.0</v>
      </c>
      <c r="G69" s="66" t="s">
        <v>31</v>
      </c>
    </row>
    <row r="70">
      <c r="A70" s="69" t="s">
        <v>333</v>
      </c>
      <c r="B70" s="82">
        <f>SWITCH(Main!$C$15,
  "S-A", C70,
  "B-C", D70,
  "D-E-F", E70,
  "G", F70,
  "Not Found")</f>
        <v>157</v>
      </c>
      <c r="C70" s="83">
        <v>191.0</v>
      </c>
      <c r="D70" s="83">
        <v>157.0</v>
      </c>
      <c r="E70" s="83">
        <v>139.0</v>
      </c>
      <c r="F70" s="83">
        <v>122.0</v>
      </c>
      <c r="G70" s="66" t="s">
        <v>31</v>
      </c>
    </row>
    <row r="71">
      <c r="A71" s="69" t="s">
        <v>334</v>
      </c>
      <c r="B71" s="82">
        <f>SWITCH(Main!$D$15,
  "S-A", C71,
  "B-C", D71,
  "D-E-F", E71,
  "G", F71,
  "Not Found")</f>
        <v>239</v>
      </c>
      <c r="C71" s="83">
        <v>239.0</v>
      </c>
      <c r="D71" s="83">
        <v>195.0</v>
      </c>
      <c r="E71" s="83">
        <v>174.0</v>
      </c>
      <c r="F71" s="83">
        <v>152.0</v>
      </c>
      <c r="G71" s="66" t="s">
        <v>32</v>
      </c>
    </row>
    <row r="72">
      <c r="A72" s="69" t="s">
        <v>335</v>
      </c>
      <c r="B72" s="82">
        <f>SWITCH(Main!$D$15,
  "S-A", C72,
  "B-C", D72,
  "D-E-F", E72,
  "G", F72,
  "Not Found")</f>
        <v>191</v>
      </c>
      <c r="C72" s="83">
        <v>191.0</v>
      </c>
      <c r="D72" s="83">
        <v>157.0</v>
      </c>
      <c r="E72" s="83">
        <v>139.0</v>
      </c>
      <c r="F72" s="83">
        <v>122.0</v>
      </c>
      <c r="G72" s="66" t="s">
        <v>32</v>
      </c>
    </row>
    <row r="73">
      <c r="A73" s="69" t="s">
        <v>336</v>
      </c>
      <c r="B73" s="82">
        <f>SWITCH(Main!$E$15,
  "S-A", C73,
  "B-C", D73,
  "D-E-F", E73,
  "G", F73,
  "Not Found")</f>
        <v>174</v>
      </c>
      <c r="C73" s="83">
        <v>239.0</v>
      </c>
      <c r="D73" s="83">
        <v>195.0</v>
      </c>
      <c r="E73" s="83">
        <v>174.0</v>
      </c>
      <c r="F73" s="83">
        <v>152.0</v>
      </c>
      <c r="G73" s="66" t="s">
        <v>33</v>
      </c>
    </row>
    <row r="74">
      <c r="A74" s="69" t="s">
        <v>337</v>
      </c>
      <c r="B74" s="82">
        <f>SWITCH(Main!$E$15,
  "S-A", C74,
  "B-C", D74,
  "D-E-F", E74,
  "G", F74,
  "Not Found")</f>
        <v>139</v>
      </c>
      <c r="C74" s="83">
        <v>191.0</v>
      </c>
      <c r="D74" s="83">
        <v>157.0</v>
      </c>
      <c r="E74" s="83">
        <v>139.0</v>
      </c>
      <c r="F74" s="83">
        <v>122.0</v>
      </c>
      <c r="G74" s="66" t="s">
        <v>33</v>
      </c>
    </row>
    <row r="75">
      <c r="A75" s="69" t="s">
        <v>338</v>
      </c>
      <c r="B75" s="98">
        <v>174.0</v>
      </c>
    </row>
    <row r="76">
      <c r="B76" s="92" t="s">
        <v>345</v>
      </c>
      <c r="C76" s="93" t="s">
        <v>19</v>
      </c>
      <c r="D76" s="94" t="s">
        <v>29</v>
      </c>
      <c r="E76" s="95" t="s">
        <v>28</v>
      </c>
      <c r="F76" s="96" t="s">
        <v>21</v>
      </c>
    </row>
  </sheetData>
  <autoFilter ref="$G$1:$G$1000"/>
  <mergeCells count="1">
    <mergeCell ref="B76:B8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sheetViews>
  <sheetFormatPr customHeight="1" defaultColWidth="12.63" defaultRowHeight="15.75"/>
  <cols>
    <col customWidth="1" min="1" max="1" width="19.88"/>
  </cols>
  <sheetData>
    <row r="1">
      <c r="A1" s="66" t="s">
        <v>339</v>
      </c>
      <c r="B1" s="99">
        <v>0.0</v>
      </c>
    </row>
    <row r="2">
      <c r="A2" s="79" t="s">
        <v>347</v>
      </c>
      <c r="B2" s="77">
        <f>SWITCH(Main!D$15,
  "S-A", C2,
  "B-C", D2,
  "D-E-F", E2,
  "G", F2,
  "Not Found")</f>
        <v>239</v>
      </c>
      <c r="C2" s="78">
        <v>239.0</v>
      </c>
      <c r="D2" s="78">
        <v>195.0</v>
      </c>
      <c r="E2" s="78">
        <v>174.0</v>
      </c>
      <c r="F2" s="78">
        <v>152.0</v>
      </c>
      <c r="G2" s="79" t="s">
        <v>32</v>
      </c>
    </row>
    <row r="3">
      <c r="A3" s="79" t="s">
        <v>348</v>
      </c>
      <c r="B3" s="74">
        <v>217.0</v>
      </c>
      <c r="C3" s="79"/>
      <c r="D3" s="79"/>
      <c r="E3" s="79"/>
      <c r="F3" s="79"/>
      <c r="G3" s="79" t="s">
        <v>20</v>
      </c>
    </row>
    <row r="4">
      <c r="A4" s="79" t="s">
        <v>349</v>
      </c>
      <c r="B4" s="77">
        <f>SWITCH(Main!E$13,
  "S-A", C4,
  "B-C", D4,
  "D-E-F", E4,
  "G", F4,
  "Not Found")</f>
        <v>174</v>
      </c>
      <c r="C4" s="78">
        <v>239.0</v>
      </c>
      <c r="D4" s="78">
        <v>195.0</v>
      </c>
      <c r="E4" s="78">
        <v>174.0</v>
      </c>
      <c r="F4" s="78">
        <v>152.0</v>
      </c>
      <c r="G4" s="79" t="s">
        <v>26</v>
      </c>
    </row>
    <row r="5">
      <c r="A5" s="66" t="s">
        <v>350</v>
      </c>
      <c r="B5" s="80">
        <v>263.0</v>
      </c>
    </row>
    <row r="6">
      <c r="A6" s="66" t="s">
        <v>351</v>
      </c>
      <c r="B6" s="99">
        <v>217.0</v>
      </c>
    </row>
    <row r="7">
      <c r="A7" s="69" t="s">
        <v>352</v>
      </c>
      <c r="B7" s="99">
        <v>217.0</v>
      </c>
    </row>
    <row r="8">
      <c r="A8" s="69" t="s">
        <v>353</v>
      </c>
      <c r="B8" s="99">
        <v>217.0</v>
      </c>
    </row>
    <row r="9">
      <c r="A9" s="69" t="s">
        <v>354</v>
      </c>
      <c r="B9" s="99">
        <v>217.0</v>
      </c>
    </row>
    <row r="10">
      <c r="A10" s="69" t="s">
        <v>355</v>
      </c>
      <c r="B10" s="99">
        <v>217.0</v>
      </c>
      <c r="I10" s="66"/>
    </row>
    <row r="11">
      <c r="A11" s="69" t="s">
        <v>356</v>
      </c>
      <c r="B11" s="82">
        <f>SWITCH(Main!$C$15,
  "S-A", C11,
  "B-C", D11,
  "D-E-F", E11,
  "G", F11,
  "Not Found")</f>
        <v>195</v>
      </c>
      <c r="C11" s="83">
        <v>239.0</v>
      </c>
      <c r="D11" s="83">
        <v>195.0</v>
      </c>
      <c r="E11" s="83">
        <v>174.0</v>
      </c>
      <c r="F11" s="83">
        <v>152.0</v>
      </c>
      <c r="G11" s="66" t="s">
        <v>31</v>
      </c>
    </row>
    <row r="12">
      <c r="A12" s="69" t="s">
        <v>357</v>
      </c>
      <c r="B12" s="82">
        <f>SWITCH(Main!$C$15,
  "S-A", C12,
  "B-C", D12,
  "D-E-F", E12,
  "G", F12,
  "Not Found")</f>
        <v>195</v>
      </c>
      <c r="C12" s="83">
        <v>239.0</v>
      </c>
      <c r="D12" s="83">
        <v>195.0</v>
      </c>
      <c r="E12" s="83">
        <v>174.0</v>
      </c>
      <c r="F12" s="83">
        <v>152.0</v>
      </c>
      <c r="G12" s="66" t="s">
        <v>31</v>
      </c>
    </row>
    <row r="13">
      <c r="A13" s="69" t="s">
        <v>358</v>
      </c>
      <c r="B13" s="82">
        <f>SWITCH(Main!$E$15,
  "S-A", C13,
  "B-C", D13,
  "D-E-F", E13,
  "G", F13,
  "Not Found")</f>
        <v>174</v>
      </c>
      <c r="C13" s="83">
        <v>239.0</v>
      </c>
      <c r="D13" s="83">
        <v>195.0</v>
      </c>
      <c r="E13" s="83">
        <v>174.0</v>
      </c>
      <c r="F13" s="83">
        <v>152.0</v>
      </c>
      <c r="G13" s="66" t="s">
        <v>33</v>
      </c>
    </row>
    <row r="14">
      <c r="A14" s="69" t="s">
        <v>359</v>
      </c>
      <c r="B14" s="82">
        <f>SWITCH(Main!$B$13,
  "S-A", C14,
  "B-C", D14,
  "D-E-F", E14,
  "G", F14,
  "Not Found")</f>
        <v>174</v>
      </c>
      <c r="C14" s="83">
        <v>239.0</v>
      </c>
      <c r="D14" s="83">
        <v>195.0</v>
      </c>
      <c r="E14" s="83">
        <v>174.0</v>
      </c>
      <c r="F14" s="83">
        <v>152.0</v>
      </c>
      <c r="G14" s="66" t="s">
        <v>23</v>
      </c>
    </row>
    <row r="15">
      <c r="A15" s="69" t="s">
        <v>360</v>
      </c>
      <c r="B15" s="82">
        <f>SWITCH(Main!$C$13,
  "S-A", C15,
  "B-C", D15,
  "D-E-F", E15,
  "G", F15,
  "Not Found")</f>
        <v>195</v>
      </c>
      <c r="C15" s="83">
        <v>239.0</v>
      </c>
      <c r="D15" s="83">
        <v>195.0</v>
      </c>
      <c r="E15" s="83">
        <v>174.0</v>
      </c>
      <c r="F15" s="83">
        <v>152.0</v>
      </c>
      <c r="G15" s="66" t="s">
        <v>24</v>
      </c>
      <c r="H15" s="69">
        <f>SWITCH(Main!$E$13,
  "S-A", C18,
  "B-C", D18,
  "D-E-F", E18,
  "G", F18,
  "Not Found")</f>
        <v>174</v>
      </c>
    </row>
    <row r="16">
      <c r="A16" s="69" t="s">
        <v>361</v>
      </c>
      <c r="B16" s="82">
        <f>SWITCH(Main!$D$13,
  "S-A", C16,
  "B-C", D16,
  "D-E-F", E16,
  "G", F16,
  "Not Found")</f>
        <v>239</v>
      </c>
      <c r="C16" s="83">
        <v>239.0</v>
      </c>
      <c r="D16" s="83">
        <v>195.0</v>
      </c>
      <c r="E16" s="83">
        <v>174.0</v>
      </c>
      <c r="F16" s="83">
        <v>152.0</v>
      </c>
      <c r="G16" s="66" t="s">
        <v>25</v>
      </c>
    </row>
    <row r="17">
      <c r="A17" s="69" t="s">
        <v>362</v>
      </c>
      <c r="B17" s="82">
        <f>SWITCH(Main!$E$13,
  "S-A", C17,
  "B-C", D17,
  "D-E-F", E17,
  "G", F17,
  "Not Found")</f>
        <v>174</v>
      </c>
      <c r="C17" s="83">
        <v>239.0</v>
      </c>
      <c r="D17" s="83">
        <v>195.0</v>
      </c>
      <c r="E17" s="83">
        <v>174.0</v>
      </c>
      <c r="F17" s="83">
        <v>152.0</v>
      </c>
      <c r="G17" s="66" t="s">
        <v>26</v>
      </c>
    </row>
    <row r="18">
      <c r="A18" s="69" t="s">
        <v>363</v>
      </c>
      <c r="B18" s="82">
        <f>SWITCH(Main!$E$13,
  "S-A", C18,
  "B-C", D18,
  "D-E-F", E18,
  "G", F18,
  "Not Found")</f>
        <v>174</v>
      </c>
      <c r="C18" s="100">
        <v>239.0</v>
      </c>
      <c r="D18" s="100">
        <v>195.0</v>
      </c>
      <c r="E18" s="100">
        <v>174.0</v>
      </c>
      <c r="F18" s="100">
        <v>152.0</v>
      </c>
      <c r="G18" s="66" t="s">
        <v>26</v>
      </c>
    </row>
    <row r="19">
      <c r="A19" s="69" t="s">
        <v>364</v>
      </c>
      <c r="B19" s="82">
        <f>SWITCH(Main!$D$13,
  "S-A", C19,
  "B-C", D19,
  "D-E-F", E19,
  "G", F19,
  "Not Found")</f>
        <v>239</v>
      </c>
      <c r="C19" s="83">
        <v>239.0</v>
      </c>
      <c r="D19" s="83">
        <v>195.0</v>
      </c>
      <c r="E19" s="83">
        <v>174.0</v>
      </c>
      <c r="F19" s="83">
        <v>152.0</v>
      </c>
      <c r="G19" s="66" t="s">
        <v>25</v>
      </c>
    </row>
    <row r="20">
      <c r="A20" s="69" t="s">
        <v>365</v>
      </c>
      <c r="B20" s="82">
        <f>SWITCH(Main!$E$13,
  "S-A", C20,
  "B-C", D20,
  "D-E-F", E20,
  "G", F20,
  "Not Found")</f>
        <v>174</v>
      </c>
      <c r="C20" s="83">
        <v>239.0</v>
      </c>
      <c r="D20" s="83">
        <v>195.0</v>
      </c>
      <c r="E20" s="83">
        <v>174.0</v>
      </c>
      <c r="F20" s="83">
        <v>152.0</v>
      </c>
      <c r="G20" s="66" t="s">
        <v>26</v>
      </c>
    </row>
    <row r="21">
      <c r="A21" s="69" t="s">
        <v>366</v>
      </c>
      <c r="B21" s="82">
        <f>SWITCH(Main!$B$15,
  "S-A", C21,
  "B-C", D21,
  "D-E-F", E21,
  "G", F21,
  "Not Found")</f>
        <v>152</v>
      </c>
      <c r="C21" s="83">
        <v>239.0</v>
      </c>
      <c r="D21" s="83">
        <v>195.0</v>
      </c>
      <c r="E21" s="83">
        <v>174.0</v>
      </c>
      <c r="F21" s="83">
        <v>152.0</v>
      </c>
      <c r="G21" s="66" t="s">
        <v>30</v>
      </c>
    </row>
    <row r="22">
      <c r="A22" s="69" t="s">
        <v>367</v>
      </c>
      <c r="B22" s="82">
        <f>SWITCH(Main!$C$15,
  "S-A", C22,
  "B-C", D22,
  "D-E-F", E22,
  "G", F22,
  "Not Found")</f>
        <v>195</v>
      </c>
      <c r="C22" s="83">
        <v>239.0</v>
      </c>
      <c r="D22" s="83">
        <v>195.0</v>
      </c>
      <c r="E22" s="83">
        <v>174.0</v>
      </c>
      <c r="F22" s="83">
        <v>152.0</v>
      </c>
      <c r="G22" s="66" t="s">
        <v>31</v>
      </c>
    </row>
    <row r="23">
      <c r="A23" s="69" t="s">
        <v>368</v>
      </c>
      <c r="B23" s="82">
        <f>SWITCH(Main!$D$15,
  "S-A", C23,
  "B-C", D23,
  "D-E-F", E23,
  "G", F23,
  "Not Found")</f>
        <v>239</v>
      </c>
      <c r="C23" s="83">
        <v>239.0</v>
      </c>
      <c r="D23" s="83">
        <v>195.0</v>
      </c>
      <c r="E23" s="83">
        <v>174.0</v>
      </c>
      <c r="F23" s="83">
        <v>152.0</v>
      </c>
      <c r="G23" s="66" t="s">
        <v>32</v>
      </c>
    </row>
    <row r="24">
      <c r="A24" s="69" t="s">
        <v>369</v>
      </c>
      <c r="B24" s="82">
        <f>SWITCH(Main!$E$15,
  "S-A", C24,
  "B-C", D24,
  "D-E-F", E24,
  "G", F24,
  "Not Found")</f>
        <v>174</v>
      </c>
      <c r="C24" s="83">
        <v>239.0</v>
      </c>
      <c r="D24" s="83">
        <v>195.0</v>
      </c>
      <c r="E24" s="83">
        <v>174.0</v>
      </c>
      <c r="F24" s="83">
        <v>152.0</v>
      </c>
      <c r="G24" s="66" t="s">
        <v>33</v>
      </c>
    </row>
    <row r="25">
      <c r="A25" s="69" t="s">
        <v>370</v>
      </c>
      <c r="B25" s="82">
        <f>SWITCH(Main!$E$15,
  "S-A", C25,
  "B-C", D25,
  "D-E-F", E25,
  "G", F25,
  "Not Found")</f>
        <v>174</v>
      </c>
      <c r="C25" s="83">
        <v>239.0</v>
      </c>
      <c r="D25" s="83">
        <v>195.0</v>
      </c>
      <c r="E25" s="83">
        <v>174.0</v>
      </c>
      <c r="F25" s="83">
        <v>152.0</v>
      </c>
      <c r="G25" s="66" t="s">
        <v>33</v>
      </c>
    </row>
    <row r="26">
      <c r="A26" s="69" t="s">
        <v>371</v>
      </c>
      <c r="B26" s="80">
        <v>217.0</v>
      </c>
    </row>
    <row r="27">
      <c r="A27" s="69" t="s">
        <v>372</v>
      </c>
      <c r="B27" s="98">
        <v>217.0</v>
      </c>
    </row>
    <row r="28">
      <c r="B28" s="92" t="s">
        <v>345</v>
      </c>
      <c r="C28" s="93" t="s">
        <v>19</v>
      </c>
      <c r="D28" s="94" t="s">
        <v>29</v>
      </c>
      <c r="E28" s="95" t="s">
        <v>28</v>
      </c>
      <c r="F28" s="96" t="s">
        <v>21</v>
      </c>
    </row>
  </sheetData>
  <autoFilter ref="$G$1:$G$1000"/>
  <mergeCells count="1">
    <mergeCell ref="B28:B3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5.5"/>
  </cols>
  <sheetData>
    <row r="1">
      <c r="A1" s="66" t="s">
        <v>339</v>
      </c>
      <c r="B1" s="71">
        <v>0.0</v>
      </c>
    </row>
    <row r="2">
      <c r="A2" s="79" t="s">
        <v>49</v>
      </c>
      <c r="B2" s="74">
        <v>263.0</v>
      </c>
    </row>
    <row r="3">
      <c r="A3" s="79" t="s">
        <v>50</v>
      </c>
      <c r="B3" s="74">
        <v>263.0</v>
      </c>
    </row>
    <row r="4">
      <c r="A4" s="79" t="s">
        <v>51</v>
      </c>
      <c r="B4" s="74">
        <v>263.0</v>
      </c>
    </row>
    <row r="5">
      <c r="A5" s="79" t="s">
        <v>52</v>
      </c>
      <c r="B5" s="74">
        <v>263.0</v>
      </c>
    </row>
    <row r="6">
      <c r="A6" s="66" t="s">
        <v>53</v>
      </c>
      <c r="B6" s="80">
        <v>217.0</v>
      </c>
    </row>
    <row r="7">
      <c r="A7" s="69" t="s">
        <v>54</v>
      </c>
      <c r="B7" s="80">
        <v>217.0</v>
      </c>
    </row>
    <row r="8">
      <c r="A8" s="69" t="s">
        <v>55</v>
      </c>
      <c r="B8" s="80">
        <v>217.0</v>
      </c>
    </row>
    <row r="9">
      <c r="A9" s="69" t="s">
        <v>56</v>
      </c>
      <c r="B9" s="80">
        <v>217.0</v>
      </c>
    </row>
    <row r="10">
      <c r="A10" s="69" t="s">
        <v>57</v>
      </c>
      <c r="B10" s="82">
        <f>SWITCH(Main!B$15,
  "S-A", C10,
  "B-C", D10,
  "D-E-F", E10,
  "G", F10,
  "Not Found")</f>
        <v>152</v>
      </c>
      <c r="C10" s="83">
        <v>239.0</v>
      </c>
      <c r="D10" s="83">
        <v>195.0</v>
      </c>
      <c r="E10" s="83">
        <v>174.0</v>
      </c>
      <c r="F10" s="83">
        <v>152.0</v>
      </c>
      <c r="G10" s="66" t="s">
        <v>30</v>
      </c>
    </row>
    <row r="11">
      <c r="A11" s="69" t="s">
        <v>58</v>
      </c>
      <c r="B11" s="82">
        <f>SWITCH(Main!C$15,
  "S-A", C11,
  "B-C", D11,
  "D-E-F", E11,
  "G", F11,
  "Not Found")</f>
        <v>195</v>
      </c>
      <c r="C11" s="83">
        <v>239.0</v>
      </c>
      <c r="D11" s="83">
        <v>195.0</v>
      </c>
      <c r="E11" s="83">
        <v>174.0</v>
      </c>
      <c r="F11" s="83">
        <v>152.0</v>
      </c>
      <c r="G11" s="66" t="s">
        <v>31</v>
      </c>
    </row>
    <row r="12">
      <c r="A12" s="69" t="s">
        <v>59</v>
      </c>
      <c r="B12" s="82">
        <f>SWITCH(Main!D$15,
  "S-A", C12,
  "B-C", D12,
  "D-E-F", E12,
  "G", F12,
  "Not Found")</f>
        <v>239</v>
      </c>
      <c r="C12" s="83">
        <v>239.0</v>
      </c>
      <c r="D12" s="83">
        <v>195.0</v>
      </c>
      <c r="E12" s="83">
        <v>174.0</v>
      </c>
      <c r="F12" s="83">
        <v>152.0</v>
      </c>
      <c r="G12" s="66" t="s">
        <v>32</v>
      </c>
    </row>
    <row r="13">
      <c r="A13" s="69" t="s">
        <v>60</v>
      </c>
      <c r="B13" s="82">
        <f>SWITCH(Main!D$15,
  "S-A", C13,
  "B-C", D13,
  "D-E-F", E13,
  "G", F13,
  "Not Found")</f>
        <v>239</v>
      </c>
      <c r="C13" s="83">
        <v>239.0</v>
      </c>
      <c r="D13" s="83">
        <v>195.0</v>
      </c>
      <c r="E13" s="83">
        <v>174.0</v>
      </c>
      <c r="F13" s="83">
        <v>152.0</v>
      </c>
      <c r="G13" s="66" t="s">
        <v>32</v>
      </c>
    </row>
    <row r="14">
      <c r="A14" s="69" t="s">
        <v>61</v>
      </c>
      <c r="B14" s="82">
        <f>SWITCH(Main!E$15,
  "S-A", C14,
  "B-C", D14,
  "D-E-F", E14,
  "G", F14,
  "Not Found")</f>
        <v>174</v>
      </c>
      <c r="C14" s="83">
        <v>239.0</v>
      </c>
      <c r="D14" s="83">
        <v>195.0</v>
      </c>
      <c r="E14" s="83">
        <v>174.0</v>
      </c>
      <c r="F14" s="83">
        <v>152.0</v>
      </c>
      <c r="G14" s="66" t="s">
        <v>33</v>
      </c>
    </row>
    <row r="15">
      <c r="A15" s="69" t="s">
        <v>62</v>
      </c>
      <c r="B15" s="82">
        <f>SWITCH(Main!B$13,
  "S-A", C15,
  "B-C", D15,
  "D-E-F", E15,
  "G", F15,
  "Not Found")</f>
        <v>174</v>
      </c>
      <c r="C15" s="83">
        <v>239.0</v>
      </c>
      <c r="D15" s="83">
        <v>195.0</v>
      </c>
      <c r="E15" s="83">
        <v>174.0</v>
      </c>
      <c r="F15" s="83">
        <v>152.0</v>
      </c>
      <c r="G15" s="66" t="s">
        <v>23</v>
      </c>
    </row>
    <row r="16">
      <c r="A16" s="69" t="s">
        <v>63</v>
      </c>
      <c r="B16" s="82">
        <f>SWITCH(Main!C$13,
  "S-A", C16,
  "B-C", D16,
  "D-E-F", E16,
  "G", F16,
  "Not Found")</f>
        <v>195</v>
      </c>
      <c r="C16" s="83">
        <v>239.0</v>
      </c>
      <c r="D16" s="83">
        <v>195.0</v>
      </c>
      <c r="E16" s="83">
        <v>174.0</v>
      </c>
      <c r="F16" s="83">
        <v>152.0</v>
      </c>
      <c r="G16" s="66" t="s">
        <v>24</v>
      </c>
    </row>
    <row r="17">
      <c r="A17" s="69" t="s">
        <v>64</v>
      </c>
      <c r="B17" s="82">
        <f>SWITCH(Main!D$13,
  "S-A", C17,
  "B-C", D17,
  "D-E-F", E17,
  "G", F17,
  "Not Found")</f>
        <v>239</v>
      </c>
      <c r="C17" s="83">
        <v>239.0</v>
      </c>
      <c r="D17" s="83">
        <v>195.0</v>
      </c>
      <c r="E17" s="83">
        <v>174.0</v>
      </c>
      <c r="F17" s="83">
        <v>152.0</v>
      </c>
      <c r="G17" s="66" t="s">
        <v>25</v>
      </c>
    </row>
    <row r="18">
      <c r="A18" s="69" t="s">
        <v>65</v>
      </c>
      <c r="B18" s="82">
        <f>SWITCH(Main!D$13,
  "S-A", C18,
  "B-C", D18,
  "D-E-F", E18,
  "G", F18,
  "Not Found")</f>
        <v>239</v>
      </c>
      <c r="C18" s="83">
        <v>239.0</v>
      </c>
      <c r="D18" s="83">
        <v>195.0</v>
      </c>
      <c r="E18" s="83">
        <v>174.0</v>
      </c>
      <c r="F18" s="83">
        <v>152.0</v>
      </c>
      <c r="G18" s="66" t="s">
        <v>25</v>
      </c>
    </row>
    <row r="19">
      <c r="A19" s="69" t="s">
        <v>66</v>
      </c>
      <c r="B19" s="82">
        <f>SWITCH(Main!E$13,
  "S-A", C19,
  "B-C", D19,
  "D-E-F", E19,
  "G", F19,
  "Not Found")</f>
        <v>174</v>
      </c>
      <c r="C19" s="83">
        <v>239.0</v>
      </c>
      <c r="D19" s="83">
        <v>195.0</v>
      </c>
      <c r="E19" s="83">
        <v>174.0</v>
      </c>
      <c r="F19" s="83">
        <v>152.0</v>
      </c>
      <c r="G19" s="66" t="s">
        <v>26</v>
      </c>
    </row>
    <row r="20">
      <c r="A20" s="69" t="s">
        <v>67</v>
      </c>
      <c r="B20" s="82">
        <f>SWITCH(Main!B$13,
  "S-A", C20,
  "B-C", D20,
  "D-E-F", E20,
  "G", F20,
  "Not Found")</f>
        <v>210</v>
      </c>
      <c r="C20" s="83">
        <v>288.0</v>
      </c>
      <c r="D20" s="83">
        <v>236.0</v>
      </c>
      <c r="E20" s="83">
        <v>210.0</v>
      </c>
      <c r="F20" s="83">
        <v>183.0</v>
      </c>
      <c r="G20" s="66" t="s">
        <v>23</v>
      </c>
    </row>
    <row r="21">
      <c r="A21" s="69" t="s">
        <v>68</v>
      </c>
      <c r="B21" s="82">
        <f>SWITCH(Main!B$13,
  "S-A", C21,
  "B-C", D21,
  "D-E-F", E21,
  "G", F21,
  "Not Found")</f>
        <v>174</v>
      </c>
      <c r="C21" s="83">
        <v>239.0</v>
      </c>
      <c r="D21" s="83">
        <v>195.0</v>
      </c>
      <c r="E21" s="83">
        <v>174.0</v>
      </c>
      <c r="F21" s="83">
        <v>152.0</v>
      </c>
      <c r="G21" s="66" t="s">
        <v>23</v>
      </c>
    </row>
    <row r="22">
      <c r="A22" s="69" t="s">
        <v>69</v>
      </c>
      <c r="B22" s="82">
        <f>SWITCH(Main!B$13,
  "S-A", C22,
  "B-C", D22,
  "D-E-F", E22,
  "G", F22,
  "Not Found")</f>
        <v>210</v>
      </c>
      <c r="C22" s="83">
        <v>288.0</v>
      </c>
      <c r="D22" s="83">
        <v>236.0</v>
      </c>
      <c r="E22" s="83">
        <v>210.0</v>
      </c>
      <c r="F22" s="83">
        <v>183.0</v>
      </c>
      <c r="G22" s="66" t="s">
        <v>23</v>
      </c>
    </row>
    <row r="23">
      <c r="A23" s="69" t="s">
        <v>70</v>
      </c>
      <c r="B23" s="82">
        <f>SWITCH(Main!B$13,
  "S-A", C23,
  "B-C", D23,
  "D-E-F", E23,
  "G", F23,
  "Not Found")</f>
        <v>174</v>
      </c>
      <c r="C23" s="83">
        <v>239.0</v>
      </c>
      <c r="D23" s="83">
        <v>195.0</v>
      </c>
      <c r="E23" s="83">
        <v>174.0</v>
      </c>
      <c r="F23" s="83">
        <v>152.0</v>
      </c>
      <c r="G23" s="66" t="s">
        <v>23</v>
      </c>
    </row>
    <row r="24">
      <c r="A24" s="69" t="s">
        <v>71</v>
      </c>
      <c r="B24" s="82">
        <f>SWITCH(Main!B$13,
  "S-A", C24,
  "B-C", D24,
  "D-E-F", E24,
  "G", F24,
  "Not Found")</f>
        <v>210</v>
      </c>
      <c r="C24" s="83">
        <v>288.0</v>
      </c>
      <c r="D24" s="83">
        <v>236.0</v>
      </c>
      <c r="E24" s="83">
        <v>210.0</v>
      </c>
      <c r="F24" s="83">
        <v>183.0</v>
      </c>
      <c r="G24" s="66" t="s">
        <v>23</v>
      </c>
    </row>
    <row r="25">
      <c r="A25" s="69" t="s">
        <v>72</v>
      </c>
      <c r="B25" s="82">
        <f>SWITCH(Main!C$13,
  "S-A", C25,
  "B-C", D25,
  "D-E-F", E25,
  "G", F25,
  "Not Found")</f>
        <v>236</v>
      </c>
      <c r="C25" s="83">
        <v>288.0</v>
      </c>
      <c r="D25" s="83">
        <v>236.0</v>
      </c>
      <c r="E25" s="83">
        <v>210.0</v>
      </c>
      <c r="F25" s="83">
        <v>183.0</v>
      </c>
      <c r="G25" s="66" t="s">
        <v>24</v>
      </c>
    </row>
    <row r="26">
      <c r="A26" s="69" t="s">
        <v>73</v>
      </c>
      <c r="B26" s="82">
        <f>SWITCH(Main!C$13,
  "S-A", C26,
  "B-C", D26,
  "D-E-F", E26,
  "G", F26,
  "Not Found")</f>
        <v>195</v>
      </c>
      <c r="C26" s="83">
        <v>239.0</v>
      </c>
      <c r="D26" s="83">
        <v>195.0</v>
      </c>
      <c r="E26" s="83">
        <v>174.0</v>
      </c>
      <c r="F26" s="83">
        <v>152.0</v>
      </c>
      <c r="G26" s="66" t="s">
        <v>24</v>
      </c>
      <c r="I26" s="66"/>
    </row>
    <row r="27">
      <c r="A27" s="69" t="s">
        <v>74</v>
      </c>
      <c r="B27" s="82">
        <f>SWITCH(Main!C$13,
  "S-A", C27,
  "B-C", D27,
  "D-E-F", E27,
  "G", F27,
  "Not Found")</f>
        <v>236</v>
      </c>
      <c r="C27" s="83">
        <v>288.0</v>
      </c>
      <c r="D27" s="83">
        <v>236.0</v>
      </c>
      <c r="E27" s="83">
        <v>210.0</v>
      </c>
      <c r="F27" s="83">
        <v>183.0</v>
      </c>
      <c r="G27" s="66" t="s">
        <v>24</v>
      </c>
    </row>
    <row r="28">
      <c r="A28" s="69" t="s">
        <v>75</v>
      </c>
      <c r="B28" s="82">
        <f>SWITCH(Main!C$13,
  "S-A", C28,
  "B-C", D28,
  "D-E-F", E28,
  "G", F28,
  "Not Found")</f>
        <v>195</v>
      </c>
      <c r="C28" s="83">
        <v>239.0</v>
      </c>
      <c r="D28" s="83">
        <v>195.0</v>
      </c>
      <c r="E28" s="83">
        <v>174.0</v>
      </c>
      <c r="F28" s="83">
        <v>152.0</v>
      </c>
      <c r="G28" s="66" t="s">
        <v>24</v>
      </c>
    </row>
    <row r="29">
      <c r="A29" s="69" t="s">
        <v>76</v>
      </c>
      <c r="B29" s="82">
        <f>SWITCH(Main!C$13,
  "S-A", C29,
  "B-C", D29,
  "D-E-F", E29,
  "G", F29,
  "Not Found")</f>
        <v>195</v>
      </c>
      <c r="C29" s="83">
        <v>239.0</v>
      </c>
      <c r="D29" s="83">
        <v>195.0</v>
      </c>
      <c r="E29" s="83">
        <v>174.0</v>
      </c>
      <c r="F29" s="83">
        <v>152.0</v>
      </c>
      <c r="G29" s="66" t="s">
        <v>24</v>
      </c>
    </row>
    <row r="30">
      <c r="A30" s="69" t="s">
        <v>77</v>
      </c>
      <c r="B30" s="82">
        <f>SWITCH(Main!C$13,
  "S-A", C30,
  "B-C", D30,
  "D-E-F", E30,
  "G", F30,
  "Not Found")</f>
        <v>195</v>
      </c>
      <c r="C30" s="83">
        <v>239.0</v>
      </c>
      <c r="D30" s="83">
        <v>195.0</v>
      </c>
      <c r="E30" s="83">
        <v>174.0</v>
      </c>
      <c r="F30" s="83">
        <v>152.0</v>
      </c>
      <c r="G30" s="66" t="s">
        <v>24</v>
      </c>
    </row>
    <row r="31">
      <c r="A31" s="69" t="s">
        <v>78</v>
      </c>
      <c r="B31" s="82">
        <f>SWITCH(Main!D$13,
  "S-A", C31,
  "B-C", D31,
  "D-E-F", E31,
  "G", F31,
  "Not Found")</f>
        <v>288</v>
      </c>
      <c r="C31" s="83">
        <v>288.0</v>
      </c>
      <c r="D31" s="83">
        <v>236.0</v>
      </c>
      <c r="E31" s="83">
        <v>210.0</v>
      </c>
      <c r="F31" s="83">
        <v>183.0</v>
      </c>
      <c r="G31" s="66" t="s">
        <v>25</v>
      </c>
    </row>
    <row r="32">
      <c r="A32" s="69" t="s">
        <v>79</v>
      </c>
      <c r="B32" s="82">
        <f>SWITCH(Main!D$13,
  "S-A", C32,
  "B-C", D32,
  "D-E-F", E32,
  "G", F32,
  "Not Found")</f>
        <v>239</v>
      </c>
      <c r="C32" s="83">
        <v>239.0</v>
      </c>
      <c r="D32" s="83">
        <v>195.0</v>
      </c>
      <c r="E32" s="83">
        <v>174.0</v>
      </c>
      <c r="F32" s="83">
        <v>152.0</v>
      </c>
      <c r="G32" s="66" t="s">
        <v>25</v>
      </c>
    </row>
    <row r="33">
      <c r="A33" s="69" t="s">
        <v>80</v>
      </c>
      <c r="B33" s="82">
        <f>SWITCH(Main!D$13,
  "S-A", C33,
  "B-C", D33,
  "D-E-F", E33,
  "G", F33,
  "Not Found")</f>
        <v>288</v>
      </c>
      <c r="C33" s="83">
        <v>288.0</v>
      </c>
      <c r="D33" s="83">
        <v>236.0</v>
      </c>
      <c r="E33" s="83">
        <v>210.0</v>
      </c>
      <c r="F33" s="83">
        <v>183.0</v>
      </c>
      <c r="G33" s="66" t="s">
        <v>25</v>
      </c>
    </row>
    <row r="34">
      <c r="A34" s="69" t="s">
        <v>81</v>
      </c>
      <c r="B34" s="82">
        <f>SWITCH(Main!D$13,
  "S-A", C34,
  "B-C", D34,
  "D-E-F", E34,
  "G", F34,
  "Not Found")</f>
        <v>239</v>
      </c>
      <c r="C34" s="83">
        <v>239.0</v>
      </c>
      <c r="D34" s="83">
        <v>195.0</v>
      </c>
      <c r="E34" s="83">
        <v>174.0</v>
      </c>
      <c r="F34" s="83">
        <v>152.0</v>
      </c>
      <c r="G34" s="66" t="s">
        <v>25</v>
      </c>
    </row>
    <row r="35">
      <c r="A35" s="69" t="s">
        <v>82</v>
      </c>
      <c r="B35" s="82">
        <f>SWITCH(Main!E$13,
  "S-A", C35,
  "B-C", D35,
  "D-E-F", E35,
  "G", F35,
  "Not Found")</f>
        <v>210</v>
      </c>
      <c r="C35" s="83">
        <v>288.0</v>
      </c>
      <c r="D35" s="83">
        <v>236.0</v>
      </c>
      <c r="E35" s="83">
        <v>210.0</v>
      </c>
      <c r="F35" s="83">
        <v>183.0</v>
      </c>
      <c r="G35" s="66" t="s">
        <v>26</v>
      </c>
    </row>
    <row r="36">
      <c r="A36" s="69" t="s">
        <v>83</v>
      </c>
      <c r="B36" s="82">
        <f>SWITCH(Main!E$13,
  "S-A", C36,
  "B-C", D36,
  "D-E-F", E36,
  "G", F36,
  "Not Found")</f>
        <v>174</v>
      </c>
      <c r="C36" s="83">
        <v>239.0</v>
      </c>
      <c r="D36" s="83">
        <v>195.0</v>
      </c>
      <c r="E36" s="83">
        <v>174.0</v>
      </c>
      <c r="F36" s="83">
        <v>152.0</v>
      </c>
      <c r="G36" s="66" t="s">
        <v>26</v>
      </c>
    </row>
    <row r="37">
      <c r="A37" s="69" t="s">
        <v>84</v>
      </c>
      <c r="B37" s="82">
        <f>SWITCH(Main!E$13,
  "S-A", C37,
  "B-C", D37,
  "D-E-F", E37,
  "G", F37,
  "Not Found")</f>
        <v>210</v>
      </c>
      <c r="C37" s="83">
        <v>288.0</v>
      </c>
      <c r="D37" s="83">
        <v>236.0</v>
      </c>
      <c r="E37" s="83">
        <v>210.0</v>
      </c>
      <c r="F37" s="83">
        <v>183.0</v>
      </c>
      <c r="G37" s="66" t="s">
        <v>26</v>
      </c>
    </row>
    <row r="38">
      <c r="A38" s="69" t="s">
        <v>85</v>
      </c>
      <c r="B38" s="82">
        <f>SWITCH(Main!E$13,
  "S-A", C38,
  "B-C", D38,
  "D-E-F", E38,
  "G", F38,
  "Not Found")</f>
        <v>174</v>
      </c>
      <c r="C38" s="83">
        <v>239.0</v>
      </c>
      <c r="D38" s="83">
        <v>195.0</v>
      </c>
      <c r="E38" s="83">
        <v>174.0</v>
      </c>
      <c r="F38" s="83">
        <v>152.0</v>
      </c>
      <c r="G38" s="66" t="s">
        <v>26</v>
      </c>
    </row>
    <row r="39">
      <c r="A39" s="69" t="s">
        <v>86</v>
      </c>
      <c r="B39" s="82">
        <f>SWITCH(Main!E$13,
  "S-A", C39,
  "B-C", D39,
  "D-E-F", E39,
  "G", F39,
  "Not Found")</f>
        <v>174</v>
      </c>
      <c r="C39" s="83">
        <v>239.0</v>
      </c>
      <c r="D39" s="83">
        <v>195.0</v>
      </c>
      <c r="E39" s="83">
        <v>174.0</v>
      </c>
      <c r="F39" s="83">
        <v>152.0</v>
      </c>
      <c r="G39" s="66" t="s">
        <v>26</v>
      </c>
    </row>
    <row r="40">
      <c r="A40" s="69" t="s">
        <v>87</v>
      </c>
      <c r="B40" s="82">
        <f>SWITCH(Main!E$13,
  "S-A", C40,
  "B-C", D40,
  "D-E-F", E40,
  "G", F40,
  "Not Found")</f>
        <v>174</v>
      </c>
      <c r="C40" s="83">
        <v>239.0</v>
      </c>
      <c r="D40" s="83">
        <v>195.0</v>
      </c>
      <c r="E40" s="83">
        <v>174.0</v>
      </c>
      <c r="F40" s="83">
        <v>152.0</v>
      </c>
      <c r="G40" s="66" t="s">
        <v>26</v>
      </c>
    </row>
    <row r="41">
      <c r="A41" s="69" t="s">
        <v>88</v>
      </c>
      <c r="B41" s="82">
        <f>SWITCH(Main!B$15,
  "S-A", C41,
  "B-C", D41,
  "D-E-F", E41,
  "G", F41,
  "Not Found")</f>
        <v>183</v>
      </c>
      <c r="C41" s="83">
        <v>288.0</v>
      </c>
      <c r="D41" s="83">
        <v>236.0</v>
      </c>
      <c r="E41" s="83">
        <v>210.0</v>
      </c>
      <c r="F41" s="83">
        <v>183.0</v>
      </c>
      <c r="G41" s="66" t="s">
        <v>30</v>
      </c>
    </row>
    <row r="42">
      <c r="A42" s="69" t="s">
        <v>89</v>
      </c>
      <c r="B42" s="82">
        <f>SWITCH(Main!B$15,
  "S-A", C42,
  "B-C", D42,
  "D-E-F", E42,
  "G", F42,
  "Not Found")</f>
        <v>152</v>
      </c>
      <c r="C42" s="83">
        <v>239.0</v>
      </c>
      <c r="D42" s="83">
        <v>195.0</v>
      </c>
      <c r="E42" s="83">
        <v>174.0</v>
      </c>
      <c r="F42" s="83">
        <v>152.0</v>
      </c>
      <c r="G42" s="66" t="s">
        <v>30</v>
      </c>
    </row>
    <row r="43">
      <c r="A43" s="69" t="s">
        <v>90</v>
      </c>
      <c r="B43" s="82">
        <f>SWITCH(Main!B$15,
  "S-A", C43,
  "B-C", D43,
  "D-E-F", E43,
  "G", F43,
  "Not Found")</f>
        <v>183</v>
      </c>
      <c r="C43" s="83">
        <v>288.0</v>
      </c>
      <c r="D43" s="83">
        <v>236.0</v>
      </c>
      <c r="E43" s="83">
        <v>210.0</v>
      </c>
      <c r="F43" s="83">
        <v>183.0</v>
      </c>
      <c r="G43" s="66" t="s">
        <v>30</v>
      </c>
    </row>
    <row r="44">
      <c r="A44" s="69" t="s">
        <v>91</v>
      </c>
      <c r="B44" s="82">
        <f>SWITCH(Main!B$15,
  "S-A", C44,
  "B-C", D44,
  "D-E-F", E44,
  "G", F44,
  "Not Found")</f>
        <v>152</v>
      </c>
      <c r="C44" s="83">
        <v>239.0</v>
      </c>
      <c r="D44" s="83">
        <v>195.0</v>
      </c>
      <c r="E44" s="83">
        <v>174.0</v>
      </c>
      <c r="F44" s="83">
        <v>152.0</v>
      </c>
      <c r="G44" s="66" t="s">
        <v>30</v>
      </c>
    </row>
    <row r="45">
      <c r="A45" s="69" t="s">
        <v>92</v>
      </c>
      <c r="B45" s="82">
        <f>SWITCH(Main!B$15,
  "S-A", C45,
  "B-C", D45,
  "D-E-F", E45,
  "G", F45,
  "Not Found")</f>
        <v>152</v>
      </c>
      <c r="C45" s="83">
        <v>239.0</v>
      </c>
      <c r="D45" s="83">
        <v>195.0</v>
      </c>
      <c r="E45" s="83">
        <v>174.0</v>
      </c>
      <c r="F45" s="83">
        <v>152.0</v>
      </c>
      <c r="G45" s="66" t="s">
        <v>30</v>
      </c>
    </row>
    <row r="46">
      <c r="A46" s="69" t="s">
        <v>93</v>
      </c>
      <c r="B46" s="82">
        <f>SWITCH(Main!C$15,
  "S-A", C46,
  "B-C", D46,
  "D-E-F", E46,
  "G", F46,
  "Not Found")</f>
        <v>236</v>
      </c>
      <c r="C46" s="83">
        <v>288.0</v>
      </c>
      <c r="D46" s="83">
        <v>236.0</v>
      </c>
      <c r="E46" s="83">
        <v>210.0</v>
      </c>
      <c r="F46" s="83">
        <v>183.0</v>
      </c>
      <c r="G46" s="66" t="s">
        <v>31</v>
      </c>
    </row>
    <row r="47">
      <c r="A47" s="69" t="s">
        <v>94</v>
      </c>
      <c r="B47" s="82">
        <f>SWITCH(Main!C$15,
  "S-A", C47,
  "B-C", D47,
  "D-E-F", E47,
  "G", F47,
  "Not Found")</f>
        <v>195</v>
      </c>
      <c r="C47" s="83">
        <v>239.0</v>
      </c>
      <c r="D47" s="83">
        <v>195.0</v>
      </c>
      <c r="E47" s="83">
        <v>174.0</v>
      </c>
      <c r="F47" s="83">
        <v>152.0</v>
      </c>
      <c r="G47" s="66" t="s">
        <v>31</v>
      </c>
    </row>
    <row r="48">
      <c r="A48" s="69" t="s">
        <v>95</v>
      </c>
      <c r="B48" s="82">
        <f>SWITCH(Main!C$15,
  "S-A", C48,
  "B-C", D48,
  "D-E-F", E48,
  "G", F48,
  "Not Found")</f>
        <v>236</v>
      </c>
      <c r="C48" s="83">
        <v>288.0</v>
      </c>
      <c r="D48" s="83">
        <v>236.0</v>
      </c>
      <c r="E48" s="83">
        <v>210.0</v>
      </c>
      <c r="F48" s="83">
        <v>183.0</v>
      </c>
      <c r="G48" s="66" t="s">
        <v>31</v>
      </c>
    </row>
    <row r="49">
      <c r="A49" s="69" t="s">
        <v>96</v>
      </c>
      <c r="B49" s="82">
        <f>SWITCH(Main!C$15,
  "S-A", C49,
  "B-C", D49,
  "D-E-F", E49,
  "G", F49,
  "Not Found")</f>
        <v>195</v>
      </c>
      <c r="C49" s="83">
        <v>239.0</v>
      </c>
      <c r="D49" s="83">
        <v>195.0</v>
      </c>
      <c r="E49" s="83">
        <v>174.0</v>
      </c>
      <c r="F49" s="83">
        <v>152.0</v>
      </c>
      <c r="G49" s="66" t="s">
        <v>31</v>
      </c>
    </row>
    <row r="50">
      <c r="A50" s="69" t="s">
        <v>97</v>
      </c>
      <c r="B50" s="82">
        <f>SWITCH(Main!D$15,
  "S-A", C50,
  "B-C", D50,
  "D-E-F", E50,
  "G", F50,
  "Not Found")</f>
        <v>288</v>
      </c>
      <c r="C50" s="83">
        <v>288.0</v>
      </c>
      <c r="D50" s="83">
        <v>236.0</v>
      </c>
      <c r="E50" s="83">
        <v>210.0</v>
      </c>
      <c r="F50" s="83">
        <v>183.0</v>
      </c>
      <c r="G50" s="66" t="s">
        <v>32</v>
      </c>
    </row>
    <row r="51">
      <c r="A51" s="69" t="s">
        <v>10</v>
      </c>
      <c r="B51" s="82">
        <f>SWITCH(Main!D$15,
  "S-A", C51,
  "B-C", D51,
  "D-E-F", E51,
  "G", F51,
  "Not Found")</f>
        <v>239</v>
      </c>
      <c r="C51" s="83">
        <v>239.0</v>
      </c>
      <c r="D51" s="83">
        <v>195.0</v>
      </c>
      <c r="E51" s="83">
        <v>174.0</v>
      </c>
      <c r="F51" s="83">
        <v>152.0</v>
      </c>
      <c r="G51" s="66" t="s">
        <v>32</v>
      </c>
    </row>
    <row r="52">
      <c r="A52" s="69" t="s">
        <v>98</v>
      </c>
      <c r="B52" s="82">
        <f>SWITCH(Main!D$15,
  "S-A", C52,
  "B-C", D52,
  "D-E-F", E52,
  "G", F52,
  "Not Found")</f>
        <v>288</v>
      </c>
      <c r="C52" s="83">
        <v>288.0</v>
      </c>
      <c r="D52" s="83">
        <v>236.0</v>
      </c>
      <c r="E52" s="83">
        <v>210.0</v>
      </c>
      <c r="F52" s="83">
        <v>183.0</v>
      </c>
      <c r="G52" s="66" t="s">
        <v>32</v>
      </c>
    </row>
    <row r="53">
      <c r="A53" s="69" t="s">
        <v>99</v>
      </c>
      <c r="B53" s="82">
        <f>SWITCH(Main!D$15,
  "S-A", C53,
  "B-C", D53,
  "D-E-F", E53,
  "G", F53,
  "Not Found")</f>
        <v>239</v>
      </c>
      <c r="C53" s="83">
        <v>239.0</v>
      </c>
      <c r="D53" s="83">
        <v>195.0</v>
      </c>
      <c r="E53" s="83">
        <v>174.0</v>
      </c>
      <c r="F53" s="83">
        <v>152.0</v>
      </c>
      <c r="G53" s="66" t="s">
        <v>32</v>
      </c>
    </row>
    <row r="54">
      <c r="A54" s="69" t="s">
        <v>100</v>
      </c>
      <c r="B54" s="82">
        <f>SWITCH(Main!D$15,
  "S-A", C54,
  "B-C", D54,
  "D-E-F", E54,
  "G", F54,
  "Not Found")</f>
        <v>239</v>
      </c>
      <c r="C54" s="83">
        <v>239.0</v>
      </c>
      <c r="D54" s="83">
        <v>195.0</v>
      </c>
      <c r="E54" s="83">
        <v>174.0</v>
      </c>
      <c r="F54" s="83">
        <v>152.0</v>
      </c>
      <c r="G54" s="66" t="s">
        <v>32</v>
      </c>
    </row>
    <row r="55">
      <c r="A55" s="69" t="s">
        <v>101</v>
      </c>
      <c r="B55" s="82">
        <f>SWITCH(Main!E$15,
  "S-A", C55,
  "B-C", D55,
  "D-E-F", E55,
  "G", F55,
  "Not Found")</f>
        <v>210</v>
      </c>
      <c r="C55" s="83">
        <v>288.0</v>
      </c>
      <c r="D55" s="83">
        <v>236.0</v>
      </c>
      <c r="E55" s="83">
        <v>210.0</v>
      </c>
      <c r="F55" s="83">
        <v>183.0</v>
      </c>
      <c r="G55" s="66" t="s">
        <v>33</v>
      </c>
    </row>
    <row r="56">
      <c r="A56" s="69" t="s">
        <v>102</v>
      </c>
      <c r="B56" s="82">
        <f>SWITCH(Main!E$15,
  "S-A", C56,
  "B-C", D56,
  "D-E-F", E56,
  "G", F56,
  "Not Found")</f>
        <v>174</v>
      </c>
      <c r="C56" s="83">
        <v>239.0</v>
      </c>
      <c r="D56" s="83">
        <v>195.0</v>
      </c>
      <c r="E56" s="83">
        <v>174.0</v>
      </c>
      <c r="F56" s="83">
        <v>152.0</v>
      </c>
      <c r="G56" s="66" t="s">
        <v>33</v>
      </c>
    </row>
    <row r="57">
      <c r="A57" s="69" t="s">
        <v>103</v>
      </c>
      <c r="B57" s="82">
        <f>SWITCH(Main!E$15,
  "S-A", C57,
  "B-C", D57,
  "D-E-F", E57,
  "G", F57,
  "Not Found")</f>
        <v>210</v>
      </c>
      <c r="C57" s="83">
        <v>288.0</v>
      </c>
      <c r="D57" s="83">
        <v>236.0</v>
      </c>
      <c r="E57" s="83">
        <v>210.0</v>
      </c>
      <c r="F57" s="83">
        <v>183.0</v>
      </c>
      <c r="G57" s="66" t="s">
        <v>33</v>
      </c>
    </row>
    <row r="58">
      <c r="A58" s="69" t="s">
        <v>104</v>
      </c>
      <c r="B58" s="82">
        <f>SWITCH(Main!E$15,
  "S-A", C58,
  "B-C", D58,
  "D-E-F", E58,
  "G", F58,
  "Not Found")</f>
        <v>174</v>
      </c>
      <c r="C58" s="83">
        <v>239.0</v>
      </c>
      <c r="D58" s="83">
        <v>195.0</v>
      </c>
      <c r="E58" s="83">
        <v>174.0</v>
      </c>
      <c r="F58" s="83">
        <v>152.0</v>
      </c>
      <c r="G58" s="66" t="s">
        <v>33</v>
      </c>
    </row>
    <row r="59">
      <c r="A59" s="69" t="s">
        <v>105</v>
      </c>
      <c r="B59" s="80">
        <v>217.0</v>
      </c>
    </row>
    <row r="60">
      <c r="A60" s="69" t="s">
        <v>106</v>
      </c>
      <c r="B60" s="80">
        <v>217.0</v>
      </c>
    </row>
    <row r="61">
      <c r="A61" s="69" t="s">
        <v>107</v>
      </c>
      <c r="B61" s="80">
        <v>217.0</v>
      </c>
    </row>
    <row r="62">
      <c r="A62" s="69" t="s">
        <v>108</v>
      </c>
      <c r="B62" s="80">
        <v>217.0</v>
      </c>
    </row>
    <row r="63">
      <c r="A63" s="69" t="s">
        <v>109</v>
      </c>
      <c r="B63" s="82">
        <v>217.0</v>
      </c>
      <c r="C63" s="75"/>
      <c r="D63" s="75"/>
      <c r="E63" s="75"/>
      <c r="F63" s="75"/>
      <c r="G63" s="66" t="s">
        <v>20</v>
      </c>
    </row>
    <row r="64">
      <c r="A64" s="69" t="s">
        <v>110</v>
      </c>
      <c r="B64" s="80">
        <v>217.0</v>
      </c>
    </row>
    <row r="65">
      <c r="A65" s="66" t="s">
        <v>111</v>
      </c>
      <c r="B65" s="80">
        <v>217.0</v>
      </c>
      <c r="M65" s="66"/>
    </row>
    <row r="66">
      <c r="A66" s="69" t="s">
        <v>112</v>
      </c>
      <c r="B66" s="80">
        <v>174.0</v>
      </c>
      <c r="K66" s="66"/>
      <c r="L66" s="66"/>
      <c r="M66" s="66"/>
      <c r="N66" s="66"/>
    </row>
    <row r="67">
      <c r="A67" s="69" t="s">
        <v>113</v>
      </c>
      <c r="B67" s="82">
        <f>SWITCH(Main!B$15,
  "S-A", C67,
  "B-C", D67,
  "D-E-F", E67,
  "G", F67,
  "Not Found")</f>
        <v>152</v>
      </c>
      <c r="C67" s="83">
        <v>239.0</v>
      </c>
      <c r="D67" s="83">
        <v>195.0</v>
      </c>
      <c r="E67" s="83">
        <v>174.0</v>
      </c>
      <c r="F67" s="83">
        <v>152.0</v>
      </c>
      <c r="G67" s="66" t="s">
        <v>30</v>
      </c>
    </row>
    <row r="68">
      <c r="A68" s="69" t="s">
        <v>114</v>
      </c>
      <c r="B68" s="101">
        <f>SWITCH(Main!B$15,
  "S-A", C68,
  "B-C", D68,
  "D-E-F", E68,
  "G", F68,
  "Not Found")</f>
        <v>152</v>
      </c>
      <c r="C68" s="102">
        <v>239.0</v>
      </c>
      <c r="D68" s="103">
        <v>195.0</v>
      </c>
      <c r="E68" s="103">
        <v>174.0</v>
      </c>
      <c r="F68" s="104">
        <v>152.0</v>
      </c>
      <c r="G68" s="66" t="s">
        <v>30</v>
      </c>
    </row>
    <row r="69">
      <c r="A69" s="66" t="s">
        <v>115</v>
      </c>
      <c r="B69" s="82">
        <f>SWITCH(Main!C$15,
  "S-A", C69,
  "B-C", D69,
  "D-E-F", E69,
  "G", F69,
  "Not Found")</f>
        <v>195</v>
      </c>
      <c r="C69" s="101">
        <v>239.0</v>
      </c>
      <c r="D69" s="83">
        <v>195.0</v>
      </c>
      <c r="E69" s="83">
        <v>174.0</v>
      </c>
      <c r="F69" s="105">
        <v>152.0</v>
      </c>
      <c r="G69" s="66" t="s">
        <v>31</v>
      </c>
    </row>
    <row r="70">
      <c r="A70" s="69" t="s">
        <v>116</v>
      </c>
      <c r="B70" s="82">
        <f>SWITCH(Main!D$15,
  "S-A", C70,
  "B-C", D70,
  "D-E-F", E70,
  "G", F70,
  "Not Found")</f>
        <v>239</v>
      </c>
      <c r="C70" s="101">
        <v>239.0</v>
      </c>
      <c r="D70" s="83">
        <v>195.0</v>
      </c>
      <c r="E70" s="83">
        <v>174.0</v>
      </c>
      <c r="F70" s="105">
        <v>152.0</v>
      </c>
      <c r="G70" s="66" t="s">
        <v>32</v>
      </c>
    </row>
    <row r="71">
      <c r="A71" s="69" t="s">
        <v>117</v>
      </c>
      <c r="B71" s="82">
        <f>SWITCH(Main!E$15,
  "S-A", C71,
  "B-C", D71,
  "D-E-F", E71,
  "G", F71,
  "Not Found")</f>
        <v>174</v>
      </c>
      <c r="C71" s="106">
        <v>239.0</v>
      </c>
      <c r="D71" s="107">
        <v>195.0</v>
      </c>
      <c r="E71" s="107">
        <v>174.0</v>
      </c>
      <c r="F71" s="108">
        <v>152.0</v>
      </c>
      <c r="G71" s="66" t="s">
        <v>33</v>
      </c>
      <c r="H71" s="66" t="s">
        <v>373</v>
      </c>
    </row>
    <row r="72">
      <c r="A72" s="69" t="s">
        <v>118</v>
      </c>
      <c r="B72" s="82">
        <f>SWITCH(Main!B$13,
  "S-A", C72,
  "B-C", D72,
  "D-E-F", E72,
  "G", F72,
  "Not Found")</f>
        <v>174</v>
      </c>
      <c r="C72" s="83">
        <v>239.0</v>
      </c>
      <c r="D72" s="83">
        <v>195.0</v>
      </c>
      <c r="E72" s="83">
        <v>174.0</v>
      </c>
      <c r="F72" s="83">
        <v>152.0</v>
      </c>
      <c r="G72" s="66" t="s">
        <v>23</v>
      </c>
    </row>
    <row r="73">
      <c r="A73" s="69" t="s">
        <v>119</v>
      </c>
      <c r="B73" s="82">
        <f>SWITCH(Main!C$13,
  "S-A", C73,
  "B-C", D73,
  "D-E-F", E73,
  "G", F73,
  "Not Found")</f>
        <v>195</v>
      </c>
      <c r="C73" s="83">
        <v>239.0</v>
      </c>
      <c r="D73" s="83">
        <v>195.0</v>
      </c>
      <c r="E73" s="83">
        <v>174.0</v>
      </c>
      <c r="F73" s="83">
        <v>152.0</v>
      </c>
      <c r="G73" s="66" t="s">
        <v>24</v>
      </c>
    </row>
    <row r="74">
      <c r="A74" s="69" t="s">
        <v>120</v>
      </c>
      <c r="B74" s="82">
        <f>SWITCH(Main!B$13,
  "S-A", C74,
  "B-C", D74,
  "D-E-F", E74,
  "G", F74,
  "Not Found")</f>
        <v>174</v>
      </c>
      <c r="C74" s="83">
        <v>239.0</v>
      </c>
      <c r="D74" s="83">
        <v>195.0</v>
      </c>
      <c r="E74" s="83">
        <v>174.0</v>
      </c>
      <c r="F74" s="83">
        <v>152.0</v>
      </c>
      <c r="G74" s="66" t="s">
        <v>23</v>
      </c>
    </row>
    <row r="75">
      <c r="A75" s="69" t="s">
        <v>121</v>
      </c>
      <c r="B75" s="109">
        <f>SWITCH(Main!C$13,
  "S-A", C75,
  "B-C", D75,
  "D-E-F", E75,
  "G", F75,
  "Not Found")</f>
        <v>195</v>
      </c>
      <c r="C75" s="100">
        <v>239.0</v>
      </c>
      <c r="D75" s="100">
        <v>195.0</v>
      </c>
      <c r="E75" s="100">
        <v>174.0</v>
      </c>
      <c r="F75" s="100">
        <v>152.0</v>
      </c>
      <c r="G75" s="66" t="s">
        <v>24</v>
      </c>
    </row>
    <row r="76">
      <c r="A76" s="69" t="s">
        <v>122</v>
      </c>
      <c r="B76" s="82">
        <f>SWITCH(Main!B$15,
  "S-A", C76,
  "B-C", D76,
  "D-E-F", E76,
  "G", F76,
  "Not Found")</f>
        <v>152</v>
      </c>
      <c r="C76" s="83">
        <v>239.0</v>
      </c>
      <c r="D76" s="83">
        <v>195.0</v>
      </c>
      <c r="E76" s="83">
        <v>174.0</v>
      </c>
      <c r="F76" s="83">
        <v>152.0</v>
      </c>
      <c r="G76" s="66" t="s">
        <v>30</v>
      </c>
    </row>
    <row r="77">
      <c r="A77" s="69" t="s">
        <v>123</v>
      </c>
      <c r="B77" s="82">
        <f>SWITCH(Main!C$15,
  "S-A", C77,
  "B-C", D77,
  "D-E-F", E77,
  "G", F77,
  "Not Found")</f>
        <v>195</v>
      </c>
      <c r="C77" s="83">
        <v>239.0</v>
      </c>
      <c r="D77" s="83">
        <v>195.0</v>
      </c>
      <c r="E77" s="83">
        <v>174.0</v>
      </c>
      <c r="F77" s="83">
        <v>152.0</v>
      </c>
      <c r="G77" s="66" t="s">
        <v>31</v>
      </c>
    </row>
    <row r="78">
      <c r="A78" s="69" t="s">
        <v>124</v>
      </c>
      <c r="B78" s="82">
        <f>SWITCH(Main!C$15,
  "S-A", C78,
  "B-C", D78,
  "D-E-F", E78,
  "G", F78,
  "Not Found")</f>
        <v>195</v>
      </c>
      <c r="C78" s="83">
        <v>239.0</v>
      </c>
      <c r="D78" s="83">
        <v>195.0</v>
      </c>
      <c r="E78" s="83">
        <v>174.0</v>
      </c>
      <c r="F78" s="83">
        <v>152.0</v>
      </c>
      <c r="G78" s="66" t="s">
        <v>31</v>
      </c>
    </row>
    <row r="79">
      <c r="A79" s="69" t="s">
        <v>125</v>
      </c>
      <c r="B79" s="82">
        <f>SWITCH(Main!C$15,
  "S-A", C79,
  "B-C", D79,
  "D-E-F", E79,
  "G", F79,
  "Not Found")</f>
        <v>195</v>
      </c>
      <c r="C79" s="83">
        <v>239.0</v>
      </c>
      <c r="D79" s="83">
        <v>195.0</v>
      </c>
      <c r="E79" s="83">
        <v>174.0</v>
      </c>
      <c r="F79" s="83">
        <v>152.0</v>
      </c>
      <c r="G79" s="66" t="s">
        <v>31</v>
      </c>
    </row>
    <row r="80">
      <c r="A80" s="69" t="s">
        <v>126</v>
      </c>
      <c r="B80" s="82">
        <f>SWITCH(Main!D$15,
  "S-A", C80,
  "B-C", D80,
  "D-E-F", E80,
  "G", F80,
  "Not Found")</f>
        <v>239</v>
      </c>
      <c r="C80" s="83">
        <v>239.0</v>
      </c>
      <c r="D80" s="83">
        <v>195.0</v>
      </c>
      <c r="E80" s="83">
        <v>174.0</v>
      </c>
      <c r="F80" s="83">
        <v>152.0</v>
      </c>
      <c r="G80" s="66" t="s">
        <v>32</v>
      </c>
    </row>
    <row r="81">
      <c r="A81" s="69" t="s">
        <v>127</v>
      </c>
      <c r="B81" s="80">
        <v>217.0</v>
      </c>
    </row>
    <row r="82">
      <c r="A82" s="69" t="s">
        <v>128</v>
      </c>
      <c r="B82" s="80">
        <v>217.0</v>
      </c>
    </row>
    <row r="83">
      <c r="A83" s="69" t="s">
        <v>129</v>
      </c>
      <c r="B83" s="80">
        <v>129.0</v>
      </c>
    </row>
    <row r="84">
      <c r="A84" s="69" t="s">
        <v>130</v>
      </c>
      <c r="B84" s="80">
        <v>129.0</v>
      </c>
    </row>
    <row r="85">
      <c r="A85" s="69" t="s">
        <v>131</v>
      </c>
      <c r="B85" s="82">
        <f>SWITCH(Main!B$13,
  "S-A", C85,
  "B-C", D85,
  "D-E-F", E85,
  "G", F85,
  "Not Found")</f>
        <v>139</v>
      </c>
      <c r="C85" s="83">
        <v>191.0</v>
      </c>
      <c r="D85" s="83">
        <v>157.0</v>
      </c>
      <c r="E85" s="83">
        <v>139.0</v>
      </c>
      <c r="F85" s="83">
        <v>122.0</v>
      </c>
      <c r="G85" s="66" t="s">
        <v>23</v>
      </c>
    </row>
    <row r="86">
      <c r="A86" s="69" t="s">
        <v>132</v>
      </c>
      <c r="B86" s="82">
        <f>SWITCH(Main!D$13,
  "S-A", C86,
  "B-C", D86,
  "D-E-F", E86,
  "G", F86,
  "Not Found")</f>
        <v>191</v>
      </c>
      <c r="C86" s="83">
        <v>191.0</v>
      </c>
      <c r="D86" s="83">
        <v>157.0</v>
      </c>
      <c r="E86" s="83">
        <v>139.0</v>
      </c>
      <c r="F86" s="83">
        <v>122.0</v>
      </c>
      <c r="G86" s="66" t="s">
        <v>25</v>
      </c>
    </row>
    <row r="87">
      <c r="A87" s="69" t="s">
        <v>133</v>
      </c>
      <c r="B87" s="82">
        <f>SWITCH(Main!B$15,
  "S-A", C87,
  "B-C", D87,
  "D-E-F", E87,
  "G", F87,
  "Not Found")</f>
        <v>90</v>
      </c>
      <c r="C87" s="83">
        <v>143.0</v>
      </c>
      <c r="D87" s="83">
        <v>116.0</v>
      </c>
      <c r="E87" s="83">
        <v>103.0</v>
      </c>
      <c r="F87" s="83">
        <v>90.0</v>
      </c>
      <c r="G87" s="66" t="s">
        <v>30</v>
      </c>
    </row>
    <row r="88">
      <c r="A88" s="69" t="s">
        <v>134</v>
      </c>
      <c r="B88" s="80">
        <v>129.0</v>
      </c>
    </row>
    <row r="89">
      <c r="A89" s="69" t="s">
        <v>135</v>
      </c>
      <c r="B89" s="82">
        <f>SWITCH(Main!D$13,
  "S-A", C89,
  "B-C", D89,
  "D-E-F", E89,
  "G", F89,
  "Not Found")</f>
        <v>142</v>
      </c>
      <c r="C89" s="83">
        <v>142.0</v>
      </c>
      <c r="D89" s="83">
        <v>116.0</v>
      </c>
      <c r="E89" s="83">
        <v>103.0</v>
      </c>
      <c r="F89" s="83">
        <v>90.0</v>
      </c>
      <c r="G89" s="66" t="s">
        <v>25</v>
      </c>
    </row>
    <row r="90">
      <c r="A90" s="69" t="s">
        <v>136</v>
      </c>
      <c r="B90" s="82">
        <f>SWITCH(Main!D$15,
  "S-A", C90,
  "B-C", D90,
  "D-E-F", E90,
  "G", F90,
  "Not Found")</f>
        <v>94</v>
      </c>
      <c r="C90" s="83">
        <v>94.0</v>
      </c>
      <c r="D90" s="83">
        <v>77.0</v>
      </c>
      <c r="E90" s="83">
        <v>68.0</v>
      </c>
      <c r="F90" s="83">
        <v>60.0</v>
      </c>
      <c r="G90" s="66" t="s">
        <v>32</v>
      </c>
    </row>
    <row r="91">
      <c r="A91" s="69" t="s">
        <v>137</v>
      </c>
      <c r="B91" s="82">
        <f>SWITCH(Main!E$15,
  "S-A", C91,
  "B-C", D91,
  "D-E-F", E91,
  "G", F91,
  "Not Found")</f>
        <v>68</v>
      </c>
      <c r="C91" s="83">
        <v>94.0</v>
      </c>
      <c r="D91" s="83">
        <v>77.0</v>
      </c>
      <c r="E91" s="83">
        <v>68.0</v>
      </c>
      <c r="F91" s="83">
        <v>60.0</v>
      </c>
      <c r="G91" s="66" t="s">
        <v>33</v>
      </c>
    </row>
    <row r="92">
      <c r="A92" s="69" t="s">
        <v>138</v>
      </c>
      <c r="B92" s="82">
        <f>SWITCH(Main!E$15,
  "S-A", C92,
  "B-C", D92,
  "D-E-F", E92,
  "G", F92,
  "Not Found")</f>
        <v>68</v>
      </c>
      <c r="C92" s="83">
        <v>94.0</v>
      </c>
      <c r="D92" s="83">
        <v>77.0</v>
      </c>
      <c r="E92" s="83">
        <v>68.0</v>
      </c>
      <c r="F92" s="83">
        <v>60.0</v>
      </c>
      <c r="G92" s="66" t="s">
        <v>33</v>
      </c>
    </row>
    <row r="93">
      <c r="A93" s="79" t="s">
        <v>139</v>
      </c>
      <c r="B93" s="82">
        <f>SWITCH(Main!D$13,
  "S-A", C93,
  "B-C", D93,
  "D-E-F", E93,
  "G", F93,
  "Not Found")</f>
        <v>239</v>
      </c>
      <c r="C93" s="78">
        <v>239.0</v>
      </c>
      <c r="D93" s="78">
        <v>195.0</v>
      </c>
      <c r="E93" s="78">
        <v>174.0</v>
      </c>
      <c r="F93" s="78">
        <v>152.0</v>
      </c>
      <c r="G93" s="79" t="s">
        <v>25</v>
      </c>
    </row>
    <row r="94">
      <c r="A94" s="79" t="s">
        <v>140</v>
      </c>
      <c r="B94" s="82">
        <f>SWITCH(Main!E$13,
  "S-A", C94,
  "B-C", D94,
  "D-E-F", E94,
  "G", F94,
  "Not Found")</f>
        <v>174</v>
      </c>
      <c r="C94" s="78">
        <v>239.0</v>
      </c>
      <c r="D94" s="78">
        <v>195.0</v>
      </c>
      <c r="E94" s="78">
        <v>174.0</v>
      </c>
      <c r="F94" s="78">
        <v>152.0</v>
      </c>
      <c r="G94" s="79" t="s">
        <v>26</v>
      </c>
    </row>
    <row r="95">
      <c r="A95" s="79" t="s">
        <v>141</v>
      </c>
      <c r="B95" s="82">
        <f>SWITCH(Main!E$15,
  "S-A", C95,
  "B-C", D95,
  "D-E-F", E95,
  "G", F95,
  "Not Found")</f>
        <v>174</v>
      </c>
      <c r="C95" s="78">
        <v>239.0</v>
      </c>
      <c r="D95" s="78">
        <v>195.0</v>
      </c>
      <c r="E95" s="78">
        <v>174.0</v>
      </c>
      <c r="F95" s="78">
        <v>152.0</v>
      </c>
      <c r="G95" s="79" t="s">
        <v>33</v>
      </c>
    </row>
    <row r="96">
      <c r="A96" s="79" t="s">
        <v>142</v>
      </c>
      <c r="B96" s="74">
        <v>129.0</v>
      </c>
      <c r="C96" s="79"/>
      <c r="D96" s="79"/>
      <c r="E96" s="79"/>
      <c r="F96" s="79"/>
      <c r="G96" s="79"/>
    </row>
    <row r="97">
      <c r="A97" s="79" t="s">
        <v>143</v>
      </c>
      <c r="B97" s="82">
        <f>SWITCH(Main!B$13,
  "S-A", C97,
  "B-C", D97,
  "D-E-F", E97,
  "G", F97,
  "Not Found")</f>
        <v>174</v>
      </c>
      <c r="C97" s="78">
        <v>239.0</v>
      </c>
      <c r="D97" s="78">
        <v>195.0</v>
      </c>
      <c r="E97" s="78">
        <v>174.0</v>
      </c>
      <c r="F97" s="78">
        <v>152.0</v>
      </c>
      <c r="G97" s="79" t="s">
        <v>23</v>
      </c>
    </row>
    <row r="98">
      <c r="A98" s="79" t="s">
        <v>144</v>
      </c>
      <c r="B98" s="82">
        <f>SWITCH(Main!D$13,
  "S-A", C98,
  "B-C", D98,
  "D-E-F", E98,
  "G", F98,
  "Not Found")</f>
        <v>239</v>
      </c>
      <c r="C98" s="78">
        <v>239.0</v>
      </c>
      <c r="D98" s="78">
        <v>195.0</v>
      </c>
      <c r="E98" s="78">
        <v>174.0</v>
      </c>
      <c r="F98" s="78">
        <v>152.0</v>
      </c>
      <c r="G98" s="79" t="s">
        <v>25</v>
      </c>
    </row>
    <row r="99">
      <c r="A99" s="79" t="s">
        <v>145</v>
      </c>
      <c r="B99" s="82">
        <f>SWITCH(Main!D$13,
  "S-A", C99,
  "B-C", D99,
  "D-E-F", E99,
  "G", F99,
  "Not Found")</f>
        <v>239</v>
      </c>
      <c r="C99" s="78">
        <v>239.0</v>
      </c>
      <c r="D99" s="78">
        <v>195.0</v>
      </c>
      <c r="E99" s="78">
        <v>174.0</v>
      </c>
      <c r="F99" s="78">
        <v>152.0</v>
      </c>
      <c r="G99" s="79" t="s">
        <v>25</v>
      </c>
    </row>
    <row r="100">
      <c r="A100" s="79" t="s">
        <v>146</v>
      </c>
      <c r="B100" s="82">
        <f>SWITCH(Main!C$13,
  "S-A", C100,
  "B-C", D100,
  "D-E-F", E100,
  "G", F100,
  "Not Found")</f>
        <v>195</v>
      </c>
      <c r="C100" s="78">
        <v>239.0</v>
      </c>
      <c r="D100" s="78">
        <v>195.0</v>
      </c>
      <c r="E100" s="78">
        <v>174.0</v>
      </c>
      <c r="F100" s="78">
        <v>152.0</v>
      </c>
      <c r="G100" s="79" t="s">
        <v>24</v>
      </c>
    </row>
    <row r="101">
      <c r="A101" s="79" t="s">
        <v>147</v>
      </c>
      <c r="B101" s="82">
        <f>SWITCH(Main!D$15,
  "S-A", C101,
  "B-C", D101,
  "D-E-F", E101,
  "G", F101,
  "Not Found")</f>
        <v>239</v>
      </c>
      <c r="C101" s="78">
        <v>239.0</v>
      </c>
      <c r="D101" s="78">
        <v>195.0</v>
      </c>
      <c r="E101" s="78">
        <v>174.0</v>
      </c>
      <c r="F101" s="78">
        <v>152.0</v>
      </c>
      <c r="G101" s="79" t="s">
        <v>32</v>
      </c>
    </row>
    <row r="102">
      <c r="A102" s="79" t="s">
        <v>148</v>
      </c>
      <c r="B102" s="82">
        <f>SWITCH(Main!D$13,
  "S-A", C102,
  "B-C", D102,
  "D-E-F", E102,
  "G", F102,
  "Not Found")</f>
        <v>239</v>
      </c>
      <c r="C102" s="78">
        <v>239.0</v>
      </c>
      <c r="D102" s="78">
        <v>195.0</v>
      </c>
      <c r="E102" s="78">
        <v>174.0</v>
      </c>
      <c r="F102" s="78">
        <v>152.0</v>
      </c>
      <c r="G102" s="79" t="s">
        <v>25</v>
      </c>
    </row>
    <row r="103">
      <c r="A103" s="79" t="s">
        <v>149</v>
      </c>
      <c r="B103" s="82">
        <f>SWITCH(Main!D$15,
  "S-A", C103,
  "B-C", D103,
  "D-E-F", E103,
  "G", F103,
  "Not Found")</f>
        <v>239</v>
      </c>
      <c r="C103" s="78">
        <v>239.0</v>
      </c>
      <c r="D103" s="78">
        <v>195.0</v>
      </c>
      <c r="E103" s="78">
        <v>174.0</v>
      </c>
      <c r="F103" s="78">
        <v>152.0</v>
      </c>
      <c r="G103" s="79" t="s">
        <v>32</v>
      </c>
    </row>
    <row r="104">
      <c r="A104" s="79" t="s">
        <v>150</v>
      </c>
      <c r="B104" s="74">
        <v>217.0</v>
      </c>
      <c r="C104" s="79"/>
      <c r="D104" s="79"/>
      <c r="E104" s="79"/>
      <c r="F104" s="79"/>
      <c r="G104" s="79"/>
    </row>
    <row r="105">
      <c r="A105" s="79" t="s">
        <v>151</v>
      </c>
      <c r="B105" s="82">
        <f>SWITCH(Main!D$13,
  "S-A", C105,
  "B-C", D105,
  "D-E-F", E105,
  "G", F105,
  "Not Found")</f>
        <v>239</v>
      </c>
      <c r="C105" s="78">
        <v>239.0</v>
      </c>
      <c r="D105" s="78">
        <v>195.0</v>
      </c>
      <c r="E105" s="78">
        <v>174.0</v>
      </c>
      <c r="F105" s="78">
        <v>152.0</v>
      </c>
      <c r="G105" s="79" t="s">
        <v>25</v>
      </c>
    </row>
    <row r="106">
      <c r="A106" s="79" t="s">
        <v>152</v>
      </c>
      <c r="B106" s="74">
        <v>174.0</v>
      </c>
      <c r="C106" s="79"/>
      <c r="D106" s="79"/>
      <c r="E106" s="79"/>
      <c r="F106" s="79"/>
      <c r="G106" s="79" t="s">
        <v>20</v>
      </c>
    </row>
    <row r="107">
      <c r="A107" s="79" t="s">
        <v>153</v>
      </c>
      <c r="B107" s="74">
        <v>263.0</v>
      </c>
      <c r="C107" s="79"/>
      <c r="D107" s="79"/>
      <c r="E107" s="79"/>
      <c r="F107" s="79"/>
      <c r="G107" s="79"/>
    </row>
    <row r="108">
      <c r="B108" s="92" t="s">
        <v>345</v>
      </c>
      <c r="C108" s="93" t="s">
        <v>19</v>
      </c>
      <c r="D108" s="94" t="s">
        <v>29</v>
      </c>
      <c r="E108" s="95" t="s">
        <v>28</v>
      </c>
      <c r="F108" s="96" t="s">
        <v>21</v>
      </c>
    </row>
  </sheetData>
  <autoFilter ref="$G$1:$G$1000"/>
  <mergeCells count="1">
    <mergeCell ref="B108:B11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s>
  <sheetData>
    <row r="1">
      <c r="A1" s="66" t="s">
        <v>374</v>
      </c>
      <c r="B1" s="66" t="s">
        <v>18</v>
      </c>
      <c r="C1" s="66" t="s">
        <v>20</v>
      </c>
      <c r="D1" s="66" t="s">
        <v>23</v>
      </c>
      <c r="E1" s="66" t="s">
        <v>24</v>
      </c>
      <c r="F1" s="66" t="s">
        <v>25</v>
      </c>
      <c r="G1" s="66" t="s">
        <v>26</v>
      </c>
      <c r="H1" s="66" t="s">
        <v>30</v>
      </c>
      <c r="I1" s="66" t="s">
        <v>31</v>
      </c>
      <c r="J1" s="66" t="s">
        <v>32</v>
      </c>
      <c r="K1" s="66" t="s">
        <v>33</v>
      </c>
    </row>
    <row r="2">
      <c r="A2" s="79" t="s">
        <v>375</v>
      </c>
      <c r="B2" s="79" t="s">
        <v>19</v>
      </c>
      <c r="C2" s="79" t="s">
        <v>21</v>
      </c>
      <c r="D2" s="79" t="s">
        <v>21</v>
      </c>
      <c r="E2" s="79" t="s">
        <v>28</v>
      </c>
      <c r="F2" s="79" t="s">
        <v>19</v>
      </c>
      <c r="G2" s="79" t="s">
        <v>29</v>
      </c>
      <c r="H2" s="79" t="s">
        <v>28</v>
      </c>
      <c r="I2" s="79" t="s">
        <v>19</v>
      </c>
      <c r="J2" s="79" t="s">
        <v>29</v>
      </c>
      <c r="K2" s="79" t="s">
        <v>28</v>
      </c>
    </row>
    <row r="3">
      <c r="A3" s="79" t="s">
        <v>376</v>
      </c>
      <c r="B3" s="79" t="s">
        <v>19</v>
      </c>
      <c r="C3" s="79" t="s">
        <v>21</v>
      </c>
      <c r="D3" s="79" t="s">
        <v>29</v>
      </c>
      <c r="E3" s="79" t="s">
        <v>29</v>
      </c>
      <c r="F3" s="79" t="s">
        <v>19</v>
      </c>
      <c r="G3" s="79" t="s">
        <v>28</v>
      </c>
      <c r="H3" s="79" t="s">
        <v>28</v>
      </c>
      <c r="I3" s="79" t="s">
        <v>19</v>
      </c>
      <c r="J3" s="79" t="s">
        <v>19</v>
      </c>
      <c r="K3" s="79" t="s">
        <v>21</v>
      </c>
    </row>
    <row r="4">
      <c r="A4" s="79" t="s">
        <v>377</v>
      </c>
      <c r="B4" s="79" t="s">
        <v>19</v>
      </c>
      <c r="C4" s="79" t="s">
        <v>28</v>
      </c>
      <c r="D4" s="79" t="s">
        <v>28</v>
      </c>
      <c r="E4" s="79" t="s">
        <v>29</v>
      </c>
      <c r="F4" s="79" t="s">
        <v>19</v>
      </c>
      <c r="G4" s="79" t="s">
        <v>19</v>
      </c>
      <c r="H4" s="79" t="s">
        <v>28</v>
      </c>
      <c r="I4" s="79" t="s">
        <v>19</v>
      </c>
      <c r="J4" s="79" t="s">
        <v>29</v>
      </c>
      <c r="K4" s="79" t="s">
        <v>28</v>
      </c>
    </row>
    <row r="5">
      <c r="A5" s="79" t="s">
        <v>378</v>
      </c>
      <c r="B5" s="79" t="s">
        <v>19</v>
      </c>
      <c r="C5" s="79" t="s">
        <v>28</v>
      </c>
      <c r="D5" s="79" t="s">
        <v>19</v>
      </c>
      <c r="E5" s="79" t="s">
        <v>28</v>
      </c>
      <c r="F5" s="79" t="s">
        <v>21</v>
      </c>
      <c r="G5" s="79" t="s">
        <v>21</v>
      </c>
      <c r="H5" s="79" t="s">
        <v>29</v>
      </c>
      <c r="I5" s="79" t="s">
        <v>19</v>
      </c>
      <c r="J5" s="79" t="s">
        <v>28</v>
      </c>
      <c r="K5" s="79" t="s">
        <v>21</v>
      </c>
    </row>
    <row r="6">
      <c r="A6" s="79" t="s">
        <v>379</v>
      </c>
      <c r="B6" s="79" t="s">
        <v>19</v>
      </c>
      <c r="C6" s="79" t="s">
        <v>21</v>
      </c>
      <c r="D6" s="79" t="s">
        <v>28</v>
      </c>
      <c r="E6" s="79" t="s">
        <v>19</v>
      </c>
      <c r="F6" s="79" t="s">
        <v>19</v>
      </c>
      <c r="G6" s="79" t="s">
        <v>29</v>
      </c>
      <c r="H6" s="79" t="s">
        <v>19</v>
      </c>
      <c r="I6" s="79" t="s">
        <v>19</v>
      </c>
      <c r="J6" s="79" t="s">
        <v>28</v>
      </c>
      <c r="K6" s="79" t="s">
        <v>21</v>
      </c>
    </row>
    <row r="7">
      <c r="A7" s="79" t="s">
        <v>380</v>
      </c>
      <c r="B7" s="79" t="s">
        <v>19</v>
      </c>
      <c r="C7" s="79" t="s">
        <v>21</v>
      </c>
      <c r="D7" s="79" t="s">
        <v>21</v>
      </c>
      <c r="E7" s="79" t="s">
        <v>28</v>
      </c>
      <c r="F7" s="79" t="s">
        <v>19</v>
      </c>
      <c r="G7" s="79" t="s">
        <v>19</v>
      </c>
      <c r="H7" s="79" t="s">
        <v>21</v>
      </c>
      <c r="I7" s="79" t="s">
        <v>29</v>
      </c>
      <c r="J7" s="79" t="s">
        <v>19</v>
      </c>
      <c r="K7" s="79" t="s">
        <v>29</v>
      </c>
    </row>
    <row r="8">
      <c r="A8" s="79" t="s">
        <v>381</v>
      </c>
      <c r="B8" s="79" t="s">
        <v>19</v>
      </c>
      <c r="C8" s="79" t="s">
        <v>29</v>
      </c>
      <c r="D8" s="79" t="s">
        <v>28</v>
      </c>
      <c r="E8" s="79" t="s">
        <v>19</v>
      </c>
      <c r="F8" s="79" t="s">
        <v>19</v>
      </c>
      <c r="G8" s="79" t="s">
        <v>29</v>
      </c>
      <c r="H8" s="79" t="s">
        <v>28</v>
      </c>
      <c r="I8" s="79" t="s">
        <v>19</v>
      </c>
      <c r="J8" s="79" t="s">
        <v>19</v>
      </c>
      <c r="K8" s="79" t="s">
        <v>29</v>
      </c>
    </row>
    <row r="9">
      <c r="A9" s="79" t="s">
        <v>382</v>
      </c>
      <c r="B9" s="79" t="s">
        <v>19</v>
      </c>
      <c r="C9" s="79" t="s">
        <v>28</v>
      </c>
      <c r="D9" s="79" t="s">
        <v>29</v>
      </c>
      <c r="E9" s="79" t="s">
        <v>19</v>
      </c>
      <c r="F9" s="79" t="s">
        <v>29</v>
      </c>
      <c r="G9" s="79" t="s">
        <v>28</v>
      </c>
      <c r="H9" s="79" t="s">
        <v>29</v>
      </c>
      <c r="I9" s="79" t="s">
        <v>19</v>
      </c>
      <c r="J9" s="79" t="s">
        <v>29</v>
      </c>
      <c r="K9" s="79" t="s">
        <v>21</v>
      </c>
    </row>
    <row r="10">
      <c r="A10" s="79" t="s">
        <v>383</v>
      </c>
      <c r="B10" s="79" t="s">
        <v>19</v>
      </c>
      <c r="C10" s="79" t="s">
        <v>28</v>
      </c>
      <c r="D10" s="79" t="s">
        <v>28</v>
      </c>
      <c r="E10" s="79" t="s">
        <v>19</v>
      </c>
      <c r="F10" s="79" t="s">
        <v>29</v>
      </c>
      <c r="G10" s="79" t="s">
        <v>29</v>
      </c>
      <c r="H10" s="79" t="s">
        <v>28</v>
      </c>
      <c r="I10" s="79" t="s">
        <v>19</v>
      </c>
      <c r="J10" s="79" t="s">
        <v>19</v>
      </c>
      <c r="K10" s="79" t="s">
        <v>28</v>
      </c>
    </row>
    <row r="11">
      <c r="A11" s="79" t="s">
        <v>384</v>
      </c>
      <c r="B11" s="79" t="s">
        <v>19</v>
      </c>
      <c r="C11" s="79" t="s">
        <v>21</v>
      </c>
      <c r="D11" s="79" t="s">
        <v>21</v>
      </c>
      <c r="E11" s="79" t="s">
        <v>29</v>
      </c>
      <c r="F11" s="79" t="s">
        <v>19</v>
      </c>
      <c r="G11" s="79" t="s">
        <v>19</v>
      </c>
      <c r="H11" s="79" t="s">
        <v>21</v>
      </c>
      <c r="I11" s="79" t="s">
        <v>29</v>
      </c>
      <c r="J11" s="79" t="s">
        <v>29</v>
      </c>
      <c r="K11" s="79" t="s">
        <v>19</v>
      </c>
    </row>
    <row r="12">
      <c r="A12" s="79" t="s">
        <v>385</v>
      </c>
      <c r="B12" s="79" t="s">
        <v>19</v>
      </c>
      <c r="C12" s="79" t="s">
        <v>21</v>
      </c>
      <c r="D12" s="79" t="s">
        <v>21</v>
      </c>
      <c r="E12" s="79" t="s">
        <v>19</v>
      </c>
      <c r="F12" s="79" t="s">
        <v>29</v>
      </c>
      <c r="G12" s="79" t="s">
        <v>19</v>
      </c>
      <c r="H12" s="79" t="s">
        <v>28</v>
      </c>
      <c r="I12" s="79" t="s">
        <v>19</v>
      </c>
      <c r="J12" s="79" t="s">
        <v>19</v>
      </c>
      <c r="K12" s="79" t="s">
        <v>28</v>
      </c>
    </row>
    <row r="13">
      <c r="A13" s="79" t="s">
        <v>386</v>
      </c>
      <c r="B13" s="79" t="s">
        <v>21</v>
      </c>
      <c r="C13" s="79" t="s">
        <v>19</v>
      </c>
      <c r="D13" s="79" t="s">
        <v>19</v>
      </c>
      <c r="E13" s="79" t="s">
        <v>29</v>
      </c>
      <c r="F13" s="79" t="s">
        <v>21</v>
      </c>
      <c r="G13" s="79" t="s">
        <v>21</v>
      </c>
      <c r="H13" s="79" t="s">
        <v>21</v>
      </c>
      <c r="I13" s="79" t="s">
        <v>21</v>
      </c>
      <c r="J13" s="79" t="s">
        <v>19</v>
      </c>
      <c r="K13" s="79" t="s">
        <v>29</v>
      </c>
    </row>
    <row r="14">
      <c r="A14" s="79" t="s">
        <v>387</v>
      </c>
      <c r="B14" s="79" t="s">
        <v>19</v>
      </c>
      <c r="C14" s="79" t="s">
        <v>28</v>
      </c>
      <c r="D14" s="79" t="s">
        <v>19</v>
      </c>
      <c r="E14" s="79" t="s">
        <v>29</v>
      </c>
      <c r="F14" s="79" t="s">
        <v>28</v>
      </c>
      <c r="G14" s="79" t="s">
        <v>21</v>
      </c>
      <c r="H14" s="79" t="s">
        <v>29</v>
      </c>
      <c r="I14" s="79" t="s">
        <v>19</v>
      </c>
      <c r="J14" s="79" t="s">
        <v>29</v>
      </c>
      <c r="K14" s="79" t="s">
        <v>21</v>
      </c>
    </row>
    <row r="15">
      <c r="A15" s="79" t="s">
        <v>388</v>
      </c>
      <c r="B15" s="79" t="s">
        <v>19</v>
      </c>
      <c r="C15" s="79" t="s">
        <v>28</v>
      </c>
      <c r="D15" s="79" t="s">
        <v>28</v>
      </c>
      <c r="E15" s="79" t="s">
        <v>19</v>
      </c>
      <c r="F15" s="79" t="s">
        <v>19</v>
      </c>
      <c r="G15" s="79" t="s">
        <v>29</v>
      </c>
      <c r="H15" s="79" t="s">
        <v>21</v>
      </c>
      <c r="I15" s="79" t="s">
        <v>29</v>
      </c>
      <c r="J15" s="79" t="s">
        <v>29</v>
      </c>
      <c r="K15" s="79" t="s">
        <v>19</v>
      </c>
    </row>
    <row r="16">
      <c r="A16" s="79" t="s">
        <v>27</v>
      </c>
      <c r="B16" s="79" t="s">
        <v>19</v>
      </c>
      <c r="C16" s="79" t="s">
        <v>21</v>
      </c>
      <c r="D16" s="79" t="s">
        <v>28</v>
      </c>
      <c r="E16" s="79" t="s">
        <v>29</v>
      </c>
      <c r="F16" s="79" t="s">
        <v>19</v>
      </c>
      <c r="G16" s="79" t="s">
        <v>28</v>
      </c>
      <c r="H16" s="79" t="s">
        <v>21</v>
      </c>
      <c r="I16" s="79" t="s">
        <v>29</v>
      </c>
      <c r="J16" s="79" t="s">
        <v>19</v>
      </c>
      <c r="K16" s="79" t="s">
        <v>28</v>
      </c>
    </row>
    <row r="17">
      <c r="A17" s="79" t="s">
        <v>389</v>
      </c>
      <c r="B17" s="79" t="s">
        <v>19</v>
      </c>
      <c r="C17" s="79" t="s">
        <v>21</v>
      </c>
      <c r="D17" s="79" t="s">
        <v>19</v>
      </c>
      <c r="E17" s="79" t="s">
        <v>29</v>
      </c>
      <c r="F17" s="79" t="s">
        <v>29</v>
      </c>
      <c r="G17" s="79" t="s">
        <v>29</v>
      </c>
      <c r="H17" s="79" t="s">
        <v>21</v>
      </c>
      <c r="I17" s="79" t="s">
        <v>29</v>
      </c>
      <c r="J17" s="79" t="s">
        <v>19</v>
      </c>
      <c r="K17" s="79" t="s">
        <v>28</v>
      </c>
    </row>
    <row r="18">
      <c r="A18" s="79" t="s">
        <v>390</v>
      </c>
      <c r="B18" s="79" t="s">
        <v>19</v>
      </c>
      <c r="C18" s="79" t="s">
        <v>21</v>
      </c>
      <c r="D18" s="79" t="s">
        <v>21</v>
      </c>
      <c r="E18" s="79" t="s">
        <v>28</v>
      </c>
      <c r="F18" s="79" t="s">
        <v>29</v>
      </c>
      <c r="G18" s="79" t="s">
        <v>19</v>
      </c>
      <c r="H18" s="79" t="s">
        <v>21</v>
      </c>
      <c r="I18" s="79" t="s">
        <v>29</v>
      </c>
      <c r="J18" s="79" t="s">
        <v>19</v>
      </c>
      <c r="K18" s="79" t="s">
        <v>29</v>
      </c>
    </row>
    <row r="19">
      <c r="A19" s="79" t="s">
        <v>391</v>
      </c>
      <c r="B19" s="79" t="s">
        <v>19</v>
      </c>
      <c r="C19" s="79" t="s">
        <v>28</v>
      </c>
      <c r="D19" s="79" t="s">
        <v>29</v>
      </c>
      <c r="E19" s="79" t="s">
        <v>19</v>
      </c>
      <c r="F19" s="79" t="s">
        <v>29</v>
      </c>
      <c r="G19" s="79" t="s">
        <v>29</v>
      </c>
      <c r="H19" s="79" t="s">
        <v>19</v>
      </c>
      <c r="I19" s="79" t="s">
        <v>28</v>
      </c>
      <c r="J19" s="79" t="s">
        <v>21</v>
      </c>
      <c r="K19" s="79" t="s">
        <v>21</v>
      </c>
    </row>
    <row r="20">
      <c r="A20" s="79" t="s">
        <v>392</v>
      </c>
      <c r="B20" s="79" t="s">
        <v>19</v>
      </c>
      <c r="C20" s="79" t="s">
        <v>28</v>
      </c>
      <c r="D20" s="79" t="s">
        <v>28</v>
      </c>
      <c r="E20" s="79" t="s">
        <v>29</v>
      </c>
      <c r="F20" s="79" t="s">
        <v>19</v>
      </c>
      <c r="G20" s="79" t="s">
        <v>19</v>
      </c>
      <c r="H20" s="79" t="s">
        <v>21</v>
      </c>
      <c r="I20" s="79" t="s">
        <v>29</v>
      </c>
      <c r="J20" s="79" t="s">
        <v>19</v>
      </c>
      <c r="K20" s="79" t="s">
        <v>28</v>
      </c>
    </row>
    <row r="21">
      <c r="A21" s="79" t="s">
        <v>393</v>
      </c>
      <c r="B21" s="79" t="s">
        <v>19</v>
      </c>
      <c r="C21" s="79" t="s">
        <v>28</v>
      </c>
      <c r="D21" s="79" t="s">
        <v>28</v>
      </c>
      <c r="E21" s="79" t="s">
        <v>28</v>
      </c>
      <c r="F21" s="79" t="s">
        <v>19</v>
      </c>
      <c r="G21" s="79" t="s">
        <v>19</v>
      </c>
      <c r="H21" s="79" t="s">
        <v>19</v>
      </c>
      <c r="I21" s="79" t="s">
        <v>19</v>
      </c>
      <c r="J21" s="79" t="s">
        <v>29</v>
      </c>
      <c r="K21" s="79" t="s">
        <v>29</v>
      </c>
    </row>
    <row r="22">
      <c r="A22" s="79" t="s">
        <v>394</v>
      </c>
      <c r="B22" s="79" t="s">
        <v>19</v>
      </c>
      <c r="C22" s="79" t="s">
        <v>28</v>
      </c>
      <c r="D22" s="79" t="s">
        <v>21</v>
      </c>
      <c r="E22" s="79" t="s">
        <v>28</v>
      </c>
      <c r="F22" s="79" t="s">
        <v>19</v>
      </c>
      <c r="G22" s="79" t="s">
        <v>19</v>
      </c>
      <c r="H22" s="79" t="s">
        <v>28</v>
      </c>
      <c r="I22" s="79" t="s">
        <v>19</v>
      </c>
      <c r="J22" s="79" t="s">
        <v>29</v>
      </c>
      <c r="K22" s="79" t="s">
        <v>28</v>
      </c>
    </row>
    <row r="23">
      <c r="A23" s="79" t="s">
        <v>395</v>
      </c>
      <c r="B23" s="79" t="s">
        <v>19</v>
      </c>
      <c r="C23" s="79" t="s">
        <v>21</v>
      </c>
      <c r="D23" s="79" t="s">
        <v>28</v>
      </c>
      <c r="E23" s="79" t="s">
        <v>19</v>
      </c>
      <c r="F23" s="79" t="s">
        <v>19</v>
      </c>
      <c r="G23" s="79" t="s">
        <v>28</v>
      </c>
      <c r="H23" s="79" t="s">
        <v>29</v>
      </c>
      <c r="I23" s="79" t="s">
        <v>29</v>
      </c>
      <c r="J23" s="79" t="s">
        <v>19</v>
      </c>
      <c r="K23" s="79" t="s">
        <v>21</v>
      </c>
    </row>
    <row r="24">
      <c r="A24" s="79" t="s">
        <v>396</v>
      </c>
      <c r="B24" s="79" t="s">
        <v>19</v>
      </c>
      <c r="C24" s="79" t="s">
        <v>28</v>
      </c>
      <c r="D24" s="79" t="s">
        <v>21</v>
      </c>
      <c r="E24" s="79" t="s">
        <v>28</v>
      </c>
      <c r="F24" s="79" t="s">
        <v>19</v>
      </c>
      <c r="G24" s="79" t="s">
        <v>19</v>
      </c>
      <c r="H24" s="79" t="s">
        <v>29</v>
      </c>
      <c r="I24" s="79" t="s">
        <v>19</v>
      </c>
      <c r="J24" s="79" t="s">
        <v>28</v>
      </c>
      <c r="K24" s="79" t="s">
        <v>28</v>
      </c>
    </row>
    <row r="25">
      <c r="A25" s="79" t="s">
        <v>397</v>
      </c>
      <c r="B25" s="79" t="s">
        <v>19</v>
      </c>
      <c r="C25" s="79" t="s">
        <v>21</v>
      </c>
      <c r="D25" s="79" t="s">
        <v>28</v>
      </c>
      <c r="E25" s="79" t="s">
        <v>29</v>
      </c>
      <c r="F25" s="79" t="s">
        <v>19</v>
      </c>
      <c r="G25" s="79" t="s">
        <v>29</v>
      </c>
      <c r="H25" s="79" t="s">
        <v>28</v>
      </c>
      <c r="I25" s="79" t="s">
        <v>19</v>
      </c>
      <c r="J25" s="79" t="s">
        <v>19</v>
      </c>
      <c r="K25" s="79" t="s">
        <v>28</v>
      </c>
    </row>
    <row r="26">
      <c r="A26" s="79" t="s">
        <v>398</v>
      </c>
      <c r="B26" s="79" t="s">
        <v>19</v>
      </c>
      <c r="C26" s="79" t="s">
        <v>21</v>
      </c>
      <c r="D26" s="79" t="s">
        <v>29</v>
      </c>
      <c r="E26" s="79" t="s">
        <v>29</v>
      </c>
      <c r="F26" s="79" t="s">
        <v>19</v>
      </c>
      <c r="G26" s="79" t="s">
        <v>29</v>
      </c>
      <c r="H26" s="79" t="s">
        <v>19</v>
      </c>
      <c r="I26" s="79" t="s">
        <v>28</v>
      </c>
      <c r="J26" s="79" t="s">
        <v>21</v>
      </c>
      <c r="K26" s="79" t="s">
        <v>21</v>
      </c>
    </row>
    <row r="27">
      <c r="A27" s="79" t="s">
        <v>399</v>
      </c>
      <c r="B27" s="79" t="s">
        <v>19</v>
      </c>
      <c r="C27" s="79" t="s">
        <v>21</v>
      </c>
      <c r="D27" s="79" t="s">
        <v>28</v>
      </c>
      <c r="E27" s="79" t="s">
        <v>29</v>
      </c>
      <c r="F27" s="79" t="s">
        <v>19</v>
      </c>
      <c r="G27" s="79" t="s">
        <v>19</v>
      </c>
      <c r="H27" s="79" t="s">
        <v>21</v>
      </c>
      <c r="I27" s="79" t="s">
        <v>19</v>
      </c>
      <c r="J27" s="79" t="s">
        <v>19</v>
      </c>
      <c r="K27" s="79" t="s">
        <v>28</v>
      </c>
    </row>
    <row r="28">
      <c r="A28" s="79" t="s">
        <v>400</v>
      </c>
      <c r="B28" s="79" t="s">
        <v>19</v>
      </c>
      <c r="C28" s="79" t="s">
        <v>21</v>
      </c>
      <c r="D28" s="79" t="s">
        <v>28</v>
      </c>
      <c r="E28" s="79" t="s">
        <v>28</v>
      </c>
      <c r="F28" s="79" t="s">
        <v>19</v>
      </c>
      <c r="G28" s="79" t="s">
        <v>19</v>
      </c>
      <c r="H28" s="79" t="s">
        <v>21</v>
      </c>
      <c r="I28" s="79" t="s">
        <v>28</v>
      </c>
      <c r="J28" s="79" t="s">
        <v>29</v>
      </c>
      <c r="K28" s="79" t="s">
        <v>19</v>
      </c>
    </row>
    <row r="29">
      <c r="A29" s="79" t="s">
        <v>401</v>
      </c>
      <c r="B29" s="79" t="s">
        <v>19</v>
      </c>
      <c r="C29" s="79" t="s">
        <v>21</v>
      </c>
      <c r="D29" s="79" t="s">
        <v>21</v>
      </c>
      <c r="E29" s="79" t="s">
        <v>29</v>
      </c>
      <c r="F29" s="79" t="s">
        <v>19</v>
      </c>
      <c r="G29" s="79" t="s">
        <v>19</v>
      </c>
      <c r="H29" s="79" t="s">
        <v>28</v>
      </c>
      <c r="I29" s="79" t="s">
        <v>29</v>
      </c>
      <c r="J29" s="79" t="s">
        <v>19</v>
      </c>
      <c r="K29" s="79" t="s">
        <v>28</v>
      </c>
    </row>
    <row r="30">
      <c r="A30" s="79" t="s">
        <v>402</v>
      </c>
      <c r="B30" s="79" t="s">
        <v>19</v>
      </c>
      <c r="C30" s="79" t="s">
        <v>29</v>
      </c>
      <c r="D30" s="79" t="s">
        <v>28</v>
      </c>
      <c r="E30" s="79" t="s">
        <v>19</v>
      </c>
      <c r="F30" s="79" t="s">
        <v>19</v>
      </c>
      <c r="G30" s="79" t="s">
        <v>29</v>
      </c>
      <c r="H30" s="79" t="s">
        <v>28</v>
      </c>
      <c r="I30" s="79" t="s">
        <v>19</v>
      </c>
      <c r="J30" s="79" t="s">
        <v>19</v>
      </c>
      <c r="K30" s="79" t="s">
        <v>28</v>
      </c>
    </row>
    <row r="31">
      <c r="A31" s="79" t="s">
        <v>403</v>
      </c>
      <c r="B31" s="79" t="s">
        <v>19</v>
      </c>
      <c r="C31" s="79" t="s">
        <v>21</v>
      </c>
      <c r="D31" s="79" t="s">
        <v>28</v>
      </c>
      <c r="E31" s="79" t="s">
        <v>29</v>
      </c>
      <c r="F31" s="79" t="s">
        <v>19</v>
      </c>
      <c r="G31" s="79" t="s">
        <v>19</v>
      </c>
      <c r="H31" s="79" t="s">
        <v>29</v>
      </c>
      <c r="I31" s="79" t="s">
        <v>19</v>
      </c>
      <c r="J31" s="79" t="s">
        <v>29</v>
      </c>
      <c r="K31" s="79" t="s">
        <v>21</v>
      </c>
    </row>
    <row r="32">
      <c r="A32" s="79" t="s">
        <v>404</v>
      </c>
      <c r="B32" s="79" t="s">
        <v>19</v>
      </c>
      <c r="C32" s="79" t="s">
        <v>21</v>
      </c>
      <c r="D32" s="79" t="s">
        <v>19</v>
      </c>
      <c r="E32" s="79" t="s">
        <v>29</v>
      </c>
      <c r="F32" s="79" t="s">
        <v>21</v>
      </c>
      <c r="G32" s="79" t="s">
        <v>21</v>
      </c>
      <c r="H32" s="79" t="s">
        <v>19</v>
      </c>
      <c r="I32" s="79" t="s">
        <v>19</v>
      </c>
      <c r="J32" s="79" t="s">
        <v>28</v>
      </c>
      <c r="K32" s="79" t="s">
        <v>21</v>
      </c>
    </row>
    <row r="33">
      <c r="A33" s="79" t="s">
        <v>405</v>
      </c>
      <c r="B33" s="79" t="s">
        <v>19</v>
      </c>
      <c r="C33" s="79" t="s">
        <v>21</v>
      </c>
      <c r="D33" s="79" t="s">
        <v>21</v>
      </c>
      <c r="E33" s="79" t="s">
        <v>29</v>
      </c>
      <c r="F33" s="79" t="s">
        <v>19</v>
      </c>
      <c r="G33" s="79" t="s">
        <v>19</v>
      </c>
      <c r="H33" s="79" t="s">
        <v>19</v>
      </c>
      <c r="I33" s="79" t="s">
        <v>29</v>
      </c>
      <c r="J33" s="79" t="s">
        <v>28</v>
      </c>
      <c r="K33" s="79" t="s">
        <v>28</v>
      </c>
    </row>
    <row r="34">
      <c r="A34" s="79" t="s">
        <v>406</v>
      </c>
      <c r="B34" s="79" t="s">
        <v>19</v>
      </c>
      <c r="C34" s="79" t="s">
        <v>21</v>
      </c>
      <c r="D34" s="79" t="s">
        <v>28</v>
      </c>
      <c r="E34" s="79" t="s">
        <v>19</v>
      </c>
      <c r="F34" s="79" t="s">
        <v>19</v>
      </c>
      <c r="G34" s="79" t="s">
        <v>28</v>
      </c>
      <c r="H34" s="79" t="s">
        <v>19</v>
      </c>
      <c r="I34" s="79" t="s">
        <v>29</v>
      </c>
      <c r="J34" s="79" t="s">
        <v>28</v>
      </c>
      <c r="K34" s="79" t="s">
        <v>21</v>
      </c>
    </row>
    <row r="35">
      <c r="A35" s="79" t="s">
        <v>407</v>
      </c>
      <c r="B35" s="79" t="s">
        <v>28</v>
      </c>
      <c r="C35" s="79" t="s">
        <v>19</v>
      </c>
      <c r="D35" s="79" t="s">
        <v>29</v>
      </c>
      <c r="E35" s="79" t="s">
        <v>19</v>
      </c>
      <c r="F35" s="79" t="s">
        <v>19</v>
      </c>
      <c r="G35" s="79" t="s">
        <v>28</v>
      </c>
      <c r="H35" s="79" t="s">
        <v>19</v>
      </c>
      <c r="I35" s="79" t="s">
        <v>28</v>
      </c>
      <c r="J35" s="79" t="s">
        <v>21</v>
      </c>
      <c r="K35" s="79" t="s">
        <v>21</v>
      </c>
    </row>
    <row r="36">
      <c r="A36" s="79" t="s">
        <v>408</v>
      </c>
      <c r="B36" s="79" t="s">
        <v>19</v>
      </c>
      <c r="C36" s="79" t="s">
        <v>21</v>
      </c>
      <c r="D36" s="79" t="s">
        <v>28</v>
      </c>
      <c r="E36" s="79" t="s">
        <v>29</v>
      </c>
      <c r="F36" s="79" t="s">
        <v>19</v>
      </c>
      <c r="G36" s="79" t="s">
        <v>19</v>
      </c>
      <c r="H36" s="79" t="s">
        <v>21</v>
      </c>
      <c r="I36" s="79" t="s">
        <v>19</v>
      </c>
      <c r="J36" s="79" t="s">
        <v>19</v>
      </c>
      <c r="K36" s="79" t="s">
        <v>29</v>
      </c>
    </row>
    <row r="37">
      <c r="A37" s="79" t="s">
        <v>409</v>
      </c>
      <c r="B37" s="79" t="s">
        <v>19</v>
      </c>
      <c r="C37" s="79" t="s">
        <v>21</v>
      </c>
      <c r="D37" s="79" t="s">
        <v>21</v>
      </c>
      <c r="E37" s="79" t="s">
        <v>21</v>
      </c>
      <c r="F37" s="79" t="s">
        <v>19</v>
      </c>
      <c r="G37" s="79" t="s">
        <v>19</v>
      </c>
      <c r="H37" s="79" t="s">
        <v>28</v>
      </c>
      <c r="I37" s="79" t="s">
        <v>19</v>
      </c>
      <c r="J37" s="79" t="s">
        <v>29</v>
      </c>
      <c r="K37" s="79" t="s">
        <v>21</v>
      </c>
    </row>
    <row r="38">
      <c r="A38" s="79" t="s">
        <v>410</v>
      </c>
      <c r="B38" s="79" t="s">
        <v>19</v>
      </c>
      <c r="C38" s="79" t="s">
        <v>21</v>
      </c>
      <c r="D38" s="79" t="s">
        <v>28</v>
      </c>
      <c r="E38" s="79" t="s">
        <v>29</v>
      </c>
      <c r="F38" s="79" t="s">
        <v>19</v>
      </c>
      <c r="G38" s="79" t="s">
        <v>19</v>
      </c>
      <c r="H38" s="79" t="s">
        <v>29</v>
      </c>
      <c r="I38" s="79" t="s">
        <v>19</v>
      </c>
      <c r="J38" s="79" t="s">
        <v>19</v>
      </c>
      <c r="K38" s="79" t="s">
        <v>29</v>
      </c>
    </row>
    <row r="39">
      <c r="A39" s="79" t="s">
        <v>411</v>
      </c>
      <c r="B39" s="79" t="s">
        <v>19</v>
      </c>
      <c r="C39" s="79" t="s">
        <v>29</v>
      </c>
      <c r="D39" s="79" t="s">
        <v>19</v>
      </c>
      <c r="E39" s="79" t="s">
        <v>19</v>
      </c>
      <c r="F39" s="79" t="s">
        <v>28</v>
      </c>
      <c r="G39" s="79" t="s">
        <v>21</v>
      </c>
      <c r="H39" s="79" t="s">
        <v>29</v>
      </c>
      <c r="I39" s="79" t="s">
        <v>19</v>
      </c>
      <c r="J39" s="79" t="s">
        <v>28</v>
      </c>
      <c r="K39" s="79" t="s">
        <v>21</v>
      </c>
    </row>
    <row r="40">
      <c r="A40" s="79" t="s">
        <v>412</v>
      </c>
      <c r="B40" s="79" t="s">
        <v>19</v>
      </c>
      <c r="C40" s="79" t="s">
        <v>28</v>
      </c>
      <c r="D40" s="79" t="s">
        <v>21</v>
      </c>
      <c r="E40" s="79" t="s">
        <v>28</v>
      </c>
      <c r="F40" s="79" t="s">
        <v>19</v>
      </c>
      <c r="G40" s="79" t="s">
        <v>19</v>
      </c>
      <c r="H40" s="79" t="s">
        <v>29</v>
      </c>
      <c r="I40" s="79" t="s">
        <v>19</v>
      </c>
      <c r="J40" s="79" t="s">
        <v>19</v>
      </c>
      <c r="K40" s="79" t="s">
        <v>21</v>
      </c>
    </row>
    <row r="41">
      <c r="A41" s="79" t="s">
        <v>413</v>
      </c>
      <c r="B41" s="79" t="s">
        <v>19</v>
      </c>
      <c r="C41" s="79" t="s">
        <v>21</v>
      </c>
      <c r="D41" s="79" t="s">
        <v>28</v>
      </c>
      <c r="E41" s="79" t="s">
        <v>28</v>
      </c>
      <c r="F41" s="79" t="s">
        <v>19</v>
      </c>
      <c r="G41" s="79" t="s">
        <v>29</v>
      </c>
      <c r="H41" s="79" t="s">
        <v>28</v>
      </c>
      <c r="I41" s="79" t="s">
        <v>19</v>
      </c>
      <c r="J41" s="79" t="s">
        <v>29</v>
      </c>
      <c r="K41" s="79" t="s">
        <v>28</v>
      </c>
    </row>
    <row r="42">
      <c r="A42" s="79" t="s">
        <v>414</v>
      </c>
      <c r="B42" s="79" t="s">
        <v>19</v>
      </c>
      <c r="C42" s="79" t="s">
        <v>21</v>
      </c>
      <c r="D42" s="79" t="s">
        <v>21</v>
      </c>
      <c r="E42" s="79" t="s">
        <v>28</v>
      </c>
      <c r="F42" s="79" t="s">
        <v>19</v>
      </c>
      <c r="G42" s="79" t="s">
        <v>29</v>
      </c>
      <c r="H42" s="79" t="s">
        <v>29</v>
      </c>
      <c r="I42" s="79" t="s">
        <v>19</v>
      </c>
      <c r="J42" s="79" t="s">
        <v>29</v>
      </c>
      <c r="K42" s="79" t="s">
        <v>21</v>
      </c>
    </row>
    <row r="43">
      <c r="A43" s="79" t="s">
        <v>415</v>
      </c>
      <c r="B43" s="79" t="s">
        <v>19</v>
      </c>
      <c r="C43" s="79" t="s">
        <v>21</v>
      </c>
      <c r="D43" s="79" t="s">
        <v>28</v>
      </c>
      <c r="E43" s="79" t="s">
        <v>19</v>
      </c>
      <c r="F43" s="79" t="s">
        <v>19</v>
      </c>
      <c r="G43" s="79" t="s">
        <v>28</v>
      </c>
      <c r="H43" s="79" t="s">
        <v>29</v>
      </c>
      <c r="I43" s="79" t="s">
        <v>29</v>
      </c>
      <c r="J43" s="79" t="s">
        <v>19</v>
      </c>
      <c r="K43" s="79" t="s">
        <v>28</v>
      </c>
    </row>
    <row r="44">
      <c r="A44" s="79" t="s">
        <v>416</v>
      </c>
      <c r="B44" s="79" t="s">
        <v>19</v>
      </c>
      <c r="C44" s="79" t="s">
        <v>21</v>
      </c>
      <c r="D44" s="79" t="s">
        <v>21</v>
      </c>
      <c r="E44" s="79" t="s">
        <v>28</v>
      </c>
      <c r="F44" s="79" t="s">
        <v>19</v>
      </c>
      <c r="G44" s="79" t="s">
        <v>29</v>
      </c>
      <c r="H44" s="79" t="s">
        <v>21</v>
      </c>
      <c r="I44" s="79" t="s">
        <v>29</v>
      </c>
      <c r="J44" s="79" t="s">
        <v>19</v>
      </c>
      <c r="K44" s="79" t="s">
        <v>21</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22.5"/>
  </cols>
  <sheetData>
    <row r="1">
      <c r="A1" s="66" t="s">
        <v>339</v>
      </c>
      <c r="B1" s="71">
        <v>0.0</v>
      </c>
    </row>
    <row r="2">
      <c r="B2" s="80"/>
    </row>
    <row r="3">
      <c r="A3" s="66" t="s">
        <v>417</v>
      </c>
      <c r="B3" s="80">
        <v>217.0</v>
      </c>
      <c r="C3" s="110"/>
      <c r="D3" s="66"/>
      <c r="E3" s="66"/>
      <c r="F3" s="111"/>
    </row>
    <row r="4">
      <c r="A4" s="69" t="s">
        <v>418</v>
      </c>
      <c r="B4" s="80">
        <v>217.0</v>
      </c>
    </row>
    <row r="5">
      <c r="A5" s="69" t="s">
        <v>419</v>
      </c>
      <c r="B5" s="80">
        <v>217.0</v>
      </c>
    </row>
    <row r="6">
      <c r="A6" s="69" t="s">
        <v>420</v>
      </c>
      <c r="B6" s="80">
        <v>217.0</v>
      </c>
    </row>
    <row r="7">
      <c r="A7" s="69" t="s">
        <v>421</v>
      </c>
      <c r="B7" s="82">
        <f>SWITCH(Main!$B$13,
  "S-A", C7,
  "B-C", D7,
  "D-E-F", E7,
  "G", F7,
  "Not Found")</f>
        <v>210</v>
      </c>
      <c r="C7" s="83">
        <v>288.0</v>
      </c>
      <c r="D7" s="83">
        <v>236.0</v>
      </c>
      <c r="E7" s="83">
        <v>210.0</v>
      </c>
      <c r="F7" s="83">
        <v>183.0</v>
      </c>
      <c r="G7" s="66" t="s">
        <v>23</v>
      </c>
    </row>
    <row r="8">
      <c r="A8" s="69" t="s">
        <v>422</v>
      </c>
      <c r="B8" s="82">
        <f>SWITCH(Main!$C$13,
  "S-A", C8,
  "B-C", D8,
  "D-E-F", E8,
  "G", F8,
  "Not Found")</f>
        <v>195</v>
      </c>
      <c r="C8" s="83">
        <v>239.0</v>
      </c>
      <c r="D8" s="83">
        <v>195.0</v>
      </c>
      <c r="E8" s="83">
        <v>174.0</v>
      </c>
      <c r="F8" s="83">
        <v>152.0</v>
      </c>
      <c r="G8" s="66" t="s">
        <v>24</v>
      </c>
    </row>
    <row r="9">
      <c r="A9" s="69" t="s">
        <v>423</v>
      </c>
      <c r="B9" s="82">
        <f>SWITCH(Main!$D$13,
  "S-A", C9,
  "B-C", D9,
  "D-E-F", E9,
  "G", F9,
  "Not Found")</f>
        <v>239</v>
      </c>
      <c r="C9" s="83">
        <v>239.0</v>
      </c>
      <c r="D9" s="83">
        <v>195.0</v>
      </c>
      <c r="E9" s="83">
        <v>174.0</v>
      </c>
      <c r="F9" s="83">
        <v>152.0</v>
      </c>
      <c r="G9" s="66" t="s">
        <v>25</v>
      </c>
    </row>
    <row r="10">
      <c r="A10" s="69" t="s">
        <v>424</v>
      </c>
      <c r="B10" s="82">
        <f>SWITCH(Main!$E$15,
  "S-A", C10,
  "B-C", D10,
  "D-E-F", E10,
  "G", F10,
  "Not Found")</f>
        <v>174</v>
      </c>
      <c r="C10" s="83">
        <v>239.0</v>
      </c>
      <c r="D10" s="83">
        <v>195.0</v>
      </c>
      <c r="E10" s="83">
        <v>174.0</v>
      </c>
      <c r="F10" s="83">
        <v>152.0</v>
      </c>
      <c r="G10" s="66" t="s">
        <v>33</v>
      </c>
    </row>
    <row r="11">
      <c r="A11" s="69" t="s">
        <v>425</v>
      </c>
      <c r="B11" s="82">
        <f>SWITCH(Main!$C$13,
  "S-A", C11,
  "B-C", D11,
  "D-E-F", E11,
  "G", F11,
  "Not Found")</f>
        <v>195</v>
      </c>
      <c r="C11" s="83">
        <v>239.0</v>
      </c>
      <c r="D11" s="83">
        <v>195.0</v>
      </c>
      <c r="E11" s="83">
        <v>174.0</v>
      </c>
      <c r="F11" s="83">
        <v>152.0</v>
      </c>
      <c r="G11" s="66" t="s">
        <v>24</v>
      </c>
    </row>
    <row r="12">
      <c r="A12" s="69" t="s">
        <v>426</v>
      </c>
      <c r="B12" s="82">
        <f>SWITCH(Main!$B$15,
  "S-A", C12,
  "B-C", D12,
  "D-E-F", E12,
  "G", F12,
  "Not Found")</f>
        <v>152</v>
      </c>
      <c r="C12" s="83">
        <v>239.0</v>
      </c>
      <c r="D12" s="83">
        <v>195.0</v>
      </c>
      <c r="E12" s="83">
        <v>174.0</v>
      </c>
      <c r="F12" s="83">
        <v>152.0</v>
      </c>
      <c r="G12" s="66" t="s">
        <v>30</v>
      </c>
    </row>
    <row r="13">
      <c r="A13" s="69" t="s">
        <v>427</v>
      </c>
      <c r="B13" s="80">
        <v>174.0</v>
      </c>
    </row>
    <row r="14">
      <c r="A14" s="69" t="s">
        <v>428</v>
      </c>
      <c r="B14" s="80">
        <v>174.0</v>
      </c>
    </row>
    <row r="15">
      <c r="A15" s="69" t="s">
        <v>429</v>
      </c>
      <c r="B15" s="80">
        <v>174.0</v>
      </c>
    </row>
    <row r="16">
      <c r="A16" s="69" t="s">
        <v>430</v>
      </c>
      <c r="B16" s="80">
        <v>174.0</v>
      </c>
    </row>
    <row r="17">
      <c r="A17" s="69" t="s">
        <v>431</v>
      </c>
      <c r="B17" s="80">
        <v>217.0</v>
      </c>
    </row>
    <row r="18">
      <c r="A18" s="69" t="s">
        <v>432</v>
      </c>
      <c r="B18" s="80">
        <v>217.0</v>
      </c>
    </row>
    <row r="19">
      <c r="A19" s="69" t="s">
        <v>433</v>
      </c>
      <c r="B19" s="80">
        <v>217.0</v>
      </c>
    </row>
    <row r="20">
      <c r="A20" s="69" t="s">
        <v>434</v>
      </c>
      <c r="B20" s="80">
        <v>217.0</v>
      </c>
    </row>
    <row r="21">
      <c r="A21" s="69" t="s">
        <v>435</v>
      </c>
      <c r="B21" s="80">
        <v>217.0</v>
      </c>
    </row>
    <row r="22">
      <c r="A22" s="69" t="s">
        <v>436</v>
      </c>
      <c r="B22" s="80">
        <v>217.0</v>
      </c>
    </row>
    <row r="23">
      <c r="A23" s="69" t="s">
        <v>437</v>
      </c>
      <c r="B23" s="80">
        <v>217.0</v>
      </c>
    </row>
    <row r="24">
      <c r="A24" s="69" t="s">
        <v>438</v>
      </c>
      <c r="B24" s="80">
        <v>217.0</v>
      </c>
    </row>
    <row r="25">
      <c r="A25" s="69" t="s">
        <v>439</v>
      </c>
      <c r="B25" s="80">
        <v>217.0</v>
      </c>
    </row>
    <row r="26">
      <c r="A26" s="69" t="s">
        <v>440</v>
      </c>
      <c r="B26" s="80">
        <v>217.0</v>
      </c>
    </row>
    <row r="27">
      <c r="A27" s="69" t="s">
        <v>441</v>
      </c>
      <c r="B27" s="82">
        <f>SWITCH(Main!$B$13,
  "S-A", C27,
  "B-C", D27,
  "D-E-F", E27,
  "G", F27,
  "Not Found")</f>
        <v>210</v>
      </c>
      <c r="C27" s="83">
        <v>288.0</v>
      </c>
      <c r="D27" s="83">
        <v>236.0</v>
      </c>
      <c r="E27" s="83">
        <v>210.0</v>
      </c>
      <c r="F27" s="83">
        <v>183.0</v>
      </c>
      <c r="G27" s="66" t="s">
        <v>23</v>
      </c>
    </row>
    <row r="28">
      <c r="A28" s="69" t="s">
        <v>442</v>
      </c>
      <c r="B28" s="82">
        <f>SWITCH(Main!$D$13,
  "S-A", C28,
  "B-C", D28,
  "D-E-F", E28,
  "G", F28,
  "Not Found")</f>
        <v>239</v>
      </c>
      <c r="C28" s="83">
        <v>239.0</v>
      </c>
      <c r="D28" s="83">
        <v>195.0</v>
      </c>
      <c r="E28" s="83">
        <v>174.0</v>
      </c>
      <c r="F28" s="83">
        <v>152.0</v>
      </c>
      <c r="G28" s="66" t="s">
        <v>25</v>
      </c>
    </row>
    <row r="29">
      <c r="A29" s="69" t="s">
        <v>443</v>
      </c>
      <c r="B29" s="82">
        <f>SWITCH(Main!$E$13,
  "S-A", C29,
  "B-C", D29,
  "D-E-F", E29,
  "G", F29,
  "Not Found")</f>
        <v>174</v>
      </c>
      <c r="C29" s="83">
        <v>239.0</v>
      </c>
      <c r="D29" s="83">
        <v>195.0</v>
      </c>
      <c r="E29" s="83">
        <v>174.0</v>
      </c>
      <c r="F29" s="83">
        <v>152.0</v>
      </c>
      <c r="G29" s="66" t="s">
        <v>26</v>
      </c>
    </row>
    <row r="30">
      <c r="A30" s="69" t="s">
        <v>444</v>
      </c>
      <c r="B30" s="82">
        <f>SWITCH(Main!$D$15,
  "S-A", C30,
  "B-C", D30,
  "D-E-F", E30,
  "G", F30,
  "Not Found")</f>
        <v>239</v>
      </c>
      <c r="C30" s="83">
        <v>239.0</v>
      </c>
      <c r="D30" s="83">
        <v>195.0</v>
      </c>
      <c r="E30" s="83">
        <v>174.0</v>
      </c>
      <c r="F30" s="83">
        <v>152.0</v>
      </c>
      <c r="G30" s="66" t="s">
        <v>32</v>
      </c>
    </row>
    <row r="31">
      <c r="A31" s="69" t="s">
        <v>445</v>
      </c>
      <c r="B31" s="82">
        <f>SWITCH(Main!$E$13,
  "S-A", C31,
  "B-C", D31,
  "D-E-F", E31,
  "G", F31,
  "Not Found")</f>
        <v>103</v>
      </c>
      <c r="C31" s="83">
        <v>142.0</v>
      </c>
      <c r="D31" s="83">
        <v>116.0</v>
      </c>
      <c r="E31" s="83">
        <v>103.0</v>
      </c>
      <c r="F31" s="83">
        <v>90.0</v>
      </c>
      <c r="G31" s="66" t="s">
        <v>26</v>
      </c>
    </row>
    <row r="32">
      <c r="A32" s="69" t="s">
        <v>446</v>
      </c>
      <c r="B32" s="52">
        <f>SWITCH(Main!$C$15,
  "S-A", C32,
  "B-C", D32,
  "D-E-F", E32,
  "G", F32,
  "Not Found")</f>
        <v>77</v>
      </c>
      <c r="C32" s="83">
        <v>94.0</v>
      </c>
      <c r="D32" s="83">
        <v>77.0</v>
      </c>
      <c r="E32" s="83">
        <v>68.0</v>
      </c>
      <c r="F32" s="83">
        <v>60.0</v>
      </c>
      <c r="G32" s="66" t="s">
        <v>31</v>
      </c>
    </row>
    <row r="33">
      <c r="B33" s="92" t="s">
        <v>345</v>
      </c>
      <c r="C33" s="93" t="s">
        <v>19</v>
      </c>
      <c r="D33" s="94" t="s">
        <v>29</v>
      </c>
      <c r="E33" s="95" t="s">
        <v>28</v>
      </c>
      <c r="F33" s="96" t="s">
        <v>21</v>
      </c>
    </row>
  </sheetData>
  <autoFilter ref="$G$1:$G$1000"/>
  <mergeCells count="1">
    <mergeCell ref="B33:B3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sheetViews>
  <sheetFormatPr customHeight="1" defaultColWidth="12.63" defaultRowHeight="15.75"/>
  <cols>
    <col customWidth="1" min="1" max="1" width="24.63"/>
  </cols>
  <sheetData>
    <row r="1">
      <c r="A1" s="66" t="s">
        <v>339</v>
      </c>
      <c r="B1" s="80">
        <v>0.0</v>
      </c>
    </row>
    <row r="2">
      <c r="A2" s="66" t="s">
        <v>447</v>
      </c>
      <c r="B2" s="80">
        <v>-129.0</v>
      </c>
      <c r="D2" s="92" t="s">
        <v>448</v>
      </c>
    </row>
    <row r="3">
      <c r="A3" s="66" t="s">
        <v>449</v>
      </c>
      <c r="B3" s="80">
        <v>-129.0</v>
      </c>
    </row>
    <row r="4">
      <c r="A4" s="66" t="s">
        <v>450</v>
      </c>
      <c r="B4" s="80">
        <v>-129.0</v>
      </c>
    </row>
    <row r="5">
      <c r="A5" s="66" t="s">
        <v>451</v>
      </c>
      <c r="B5" s="80">
        <v>-129.0</v>
      </c>
    </row>
    <row r="6">
      <c r="A6" s="66" t="s">
        <v>452</v>
      </c>
      <c r="B6" s="80">
        <v>-129.0</v>
      </c>
    </row>
    <row r="7">
      <c r="A7" s="66" t="s">
        <v>453</v>
      </c>
      <c r="B7" s="80">
        <v>-129.0</v>
      </c>
    </row>
    <row r="8">
      <c r="A8" s="66" t="s">
        <v>454</v>
      </c>
      <c r="B8" s="80">
        <v>-129.0</v>
      </c>
    </row>
    <row r="9">
      <c r="A9" s="66" t="s">
        <v>455</v>
      </c>
      <c r="B9" s="80">
        <v>-129.0</v>
      </c>
    </row>
    <row r="10">
      <c r="A10" s="66" t="s">
        <v>456</v>
      </c>
      <c r="B10" s="80">
        <v>-129.0</v>
      </c>
    </row>
    <row r="11">
      <c r="A11" s="66" t="s">
        <v>457</v>
      </c>
      <c r="B11" s="80">
        <v>-129.0</v>
      </c>
    </row>
    <row r="12">
      <c r="A12" s="66" t="s">
        <v>458</v>
      </c>
      <c r="B12" s="80">
        <v>-129.0</v>
      </c>
    </row>
    <row r="13">
      <c r="A13" s="66" t="s">
        <v>459</v>
      </c>
      <c r="B13" s="80">
        <v>-129.0</v>
      </c>
    </row>
    <row r="14">
      <c r="A14" s="66" t="s">
        <v>460</v>
      </c>
      <c r="B14" s="80">
        <v>-129.0</v>
      </c>
    </row>
    <row r="15">
      <c r="A15" s="66" t="s">
        <v>461</v>
      </c>
      <c r="B15" s="80">
        <v>-129.0</v>
      </c>
    </row>
    <row r="16">
      <c r="A16" s="66" t="s">
        <v>462</v>
      </c>
      <c r="B16" s="80">
        <v>-129.0</v>
      </c>
    </row>
    <row r="17">
      <c r="A17" s="66" t="s">
        <v>463</v>
      </c>
      <c r="B17" s="80">
        <v>-129.0</v>
      </c>
    </row>
    <row r="18">
      <c r="A18" s="66" t="s">
        <v>464</v>
      </c>
      <c r="B18" s="80">
        <v>-129.0</v>
      </c>
    </row>
    <row r="19">
      <c r="A19" s="66" t="s">
        <v>465</v>
      </c>
      <c r="B19" s="80">
        <v>-129.0</v>
      </c>
    </row>
    <row r="20">
      <c r="A20" s="66" t="s">
        <v>466</v>
      </c>
      <c r="B20" s="80">
        <v>-129.0</v>
      </c>
    </row>
    <row r="21">
      <c r="A21" s="66" t="s">
        <v>467</v>
      </c>
      <c r="B21" s="80">
        <v>-129.0</v>
      </c>
    </row>
    <row r="22">
      <c r="A22" s="66" t="s">
        <v>468</v>
      </c>
      <c r="B22" s="80">
        <v>-129.0</v>
      </c>
    </row>
    <row r="23">
      <c r="A23" s="66" t="s">
        <v>469</v>
      </c>
      <c r="B23" s="80">
        <v>-129.0</v>
      </c>
    </row>
    <row r="24">
      <c r="A24" s="66" t="s">
        <v>470</v>
      </c>
      <c r="B24" s="80">
        <v>-129.0</v>
      </c>
    </row>
    <row r="25">
      <c r="A25" s="66" t="s">
        <v>471</v>
      </c>
      <c r="B25" s="80">
        <v>-129.0</v>
      </c>
    </row>
    <row r="26">
      <c r="A26" s="66" t="s">
        <v>472</v>
      </c>
      <c r="B26" s="80">
        <v>-129.0</v>
      </c>
    </row>
    <row r="27">
      <c r="A27" s="66" t="s">
        <v>473</v>
      </c>
      <c r="B27" s="80">
        <v>-129.0</v>
      </c>
    </row>
    <row r="28">
      <c r="A28" s="66" t="s">
        <v>474</v>
      </c>
      <c r="B28" s="80">
        <v>-129.0</v>
      </c>
    </row>
    <row r="29">
      <c r="A29" s="66" t="s">
        <v>475</v>
      </c>
      <c r="B29" s="80">
        <v>-262.0</v>
      </c>
    </row>
    <row r="30">
      <c r="A30" s="66" t="s">
        <v>476</v>
      </c>
      <c r="B30" s="80">
        <v>-262.0</v>
      </c>
    </row>
    <row r="31">
      <c r="A31" s="66" t="s">
        <v>477</v>
      </c>
      <c r="B31" s="80">
        <v>-262.0</v>
      </c>
    </row>
    <row r="32">
      <c r="A32" s="66" t="s">
        <v>478</v>
      </c>
      <c r="B32" s="80">
        <v>-262.0</v>
      </c>
    </row>
    <row r="33">
      <c r="A33" s="66" t="s">
        <v>479</v>
      </c>
      <c r="B33" s="80">
        <v>-174.0</v>
      </c>
    </row>
    <row r="34">
      <c r="B34" s="72"/>
    </row>
    <row r="35">
      <c r="B35" s="72"/>
    </row>
    <row r="36">
      <c r="B36" s="72"/>
    </row>
    <row r="37">
      <c r="B37" s="72"/>
    </row>
    <row r="38">
      <c r="B38" s="72"/>
      <c r="C38" s="112"/>
      <c r="D38" s="112"/>
      <c r="E38" s="112"/>
      <c r="F38" s="112"/>
    </row>
    <row r="39">
      <c r="B39" s="72"/>
    </row>
    <row r="40">
      <c r="B40" s="72"/>
    </row>
    <row r="41">
      <c r="B41" s="72"/>
    </row>
    <row r="42">
      <c r="B42" s="72"/>
    </row>
    <row r="43">
      <c r="B43" s="72"/>
    </row>
    <row r="44">
      <c r="B44" s="72"/>
    </row>
    <row r="45">
      <c r="B45" s="72"/>
    </row>
    <row r="46">
      <c r="B46" s="72"/>
    </row>
    <row r="47">
      <c r="B47" s="72"/>
    </row>
    <row r="48">
      <c r="B48" s="72"/>
    </row>
    <row r="49">
      <c r="B49" s="72"/>
    </row>
    <row r="50">
      <c r="B50" s="72"/>
    </row>
    <row r="51">
      <c r="B51" s="72"/>
    </row>
    <row r="52">
      <c r="B52" s="72"/>
    </row>
    <row r="53">
      <c r="B53" s="72"/>
    </row>
    <row r="54">
      <c r="B54" s="72"/>
    </row>
    <row r="55">
      <c r="B55" s="72"/>
    </row>
    <row r="56">
      <c r="B56" s="72"/>
    </row>
    <row r="57">
      <c r="B57" s="72"/>
    </row>
    <row r="58">
      <c r="B58" s="72"/>
    </row>
    <row r="59">
      <c r="B59" s="72"/>
    </row>
    <row r="60">
      <c r="B60" s="72"/>
    </row>
    <row r="61">
      <c r="B61" s="72"/>
    </row>
    <row r="62">
      <c r="B62" s="72"/>
    </row>
    <row r="63">
      <c r="B63" s="72"/>
    </row>
    <row r="64">
      <c r="B64" s="72"/>
    </row>
    <row r="65">
      <c r="B65" s="72"/>
    </row>
    <row r="66">
      <c r="B66" s="72"/>
    </row>
    <row r="67">
      <c r="B67" s="72"/>
    </row>
    <row r="68">
      <c r="B68" s="72"/>
    </row>
    <row r="69">
      <c r="B69" s="72"/>
    </row>
    <row r="70">
      <c r="B70" s="72"/>
    </row>
    <row r="71">
      <c r="B71" s="72"/>
    </row>
    <row r="72">
      <c r="B72" s="72"/>
    </row>
    <row r="73">
      <c r="B73" s="72"/>
    </row>
    <row r="74">
      <c r="B74" s="72"/>
    </row>
    <row r="75">
      <c r="B75" s="72"/>
    </row>
    <row r="76">
      <c r="B76" s="72"/>
    </row>
    <row r="77">
      <c r="B77" s="72"/>
    </row>
    <row r="78">
      <c r="B78" s="72"/>
    </row>
    <row r="79">
      <c r="B79" s="72"/>
    </row>
    <row r="80">
      <c r="B80" s="72"/>
    </row>
    <row r="81">
      <c r="B81" s="72"/>
    </row>
    <row r="82">
      <c r="B82" s="72"/>
    </row>
    <row r="83">
      <c r="B83" s="72"/>
    </row>
    <row r="84">
      <c r="B84" s="72"/>
    </row>
    <row r="85">
      <c r="B85" s="72"/>
    </row>
    <row r="86">
      <c r="B86" s="72"/>
    </row>
    <row r="87">
      <c r="B87" s="72"/>
    </row>
    <row r="88">
      <c r="B88" s="72"/>
    </row>
    <row r="89">
      <c r="B89" s="72"/>
    </row>
    <row r="90">
      <c r="B90" s="72"/>
    </row>
    <row r="91">
      <c r="B91" s="72"/>
    </row>
    <row r="92">
      <c r="B92" s="72"/>
    </row>
    <row r="93">
      <c r="B93" s="72"/>
    </row>
    <row r="94">
      <c r="B94" s="72"/>
    </row>
    <row r="95">
      <c r="B95" s="72"/>
    </row>
    <row r="96">
      <c r="B96" s="72"/>
    </row>
    <row r="97">
      <c r="B97" s="72"/>
    </row>
    <row r="98">
      <c r="B98" s="72"/>
    </row>
    <row r="99">
      <c r="B99" s="72"/>
    </row>
    <row r="100">
      <c r="B100" s="72"/>
    </row>
    <row r="101">
      <c r="B101" s="72"/>
    </row>
    <row r="102">
      <c r="B102" s="72"/>
    </row>
    <row r="103">
      <c r="B103" s="72"/>
    </row>
    <row r="104">
      <c r="B104" s="72"/>
    </row>
    <row r="105">
      <c r="B105" s="72"/>
    </row>
    <row r="106">
      <c r="B106" s="72"/>
    </row>
    <row r="107">
      <c r="B107" s="72"/>
    </row>
    <row r="108">
      <c r="B108" s="72"/>
    </row>
    <row r="109">
      <c r="B109" s="72"/>
    </row>
    <row r="110">
      <c r="B110" s="72"/>
    </row>
    <row r="111">
      <c r="B111" s="72"/>
    </row>
    <row r="112">
      <c r="B112" s="72"/>
    </row>
    <row r="113">
      <c r="B113" s="72"/>
    </row>
    <row r="114">
      <c r="B114" s="72"/>
    </row>
    <row r="115">
      <c r="B115" s="72"/>
    </row>
    <row r="116">
      <c r="B116" s="72"/>
    </row>
    <row r="117">
      <c r="B117" s="72"/>
    </row>
    <row r="118">
      <c r="B118" s="72"/>
    </row>
    <row r="119">
      <c r="B119" s="72"/>
    </row>
    <row r="120">
      <c r="B120" s="72"/>
    </row>
    <row r="121">
      <c r="B121" s="72"/>
    </row>
    <row r="122">
      <c r="B122" s="72"/>
    </row>
    <row r="123">
      <c r="B123" s="72"/>
    </row>
    <row r="124">
      <c r="B124" s="72"/>
    </row>
    <row r="125">
      <c r="B125" s="72"/>
    </row>
    <row r="126">
      <c r="B126" s="72"/>
    </row>
    <row r="127">
      <c r="B127" s="72"/>
    </row>
    <row r="128">
      <c r="B128" s="72"/>
    </row>
    <row r="129">
      <c r="B129" s="72"/>
    </row>
    <row r="130">
      <c r="B130" s="72"/>
    </row>
    <row r="131">
      <c r="B131" s="72"/>
    </row>
    <row r="132">
      <c r="B132" s="72"/>
    </row>
    <row r="133">
      <c r="B133" s="72"/>
    </row>
    <row r="134">
      <c r="B134" s="72"/>
    </row>
    <row r="135">
      <c r="B135" s="72"/>
    </row>
    <row r="136">
      <c r="B136" s="72"/>
    </row>
    <row r="137">
      <c r="B137" s="72"/>
    </row>
    <row r="138">
      <c r="B138" s="72"/>
    </row>
    <row r="139">
      <c r="B139" s="72"/>
    </row>
    <row r="140">
      <c r="B140" s="72"/>
    </row>
    <row r="141">
      <c r="B141" s="72"/>
    </row>
    <row r="142">
      <c r="B142" s="72"/>
    </row>
    <row r="143">
      <c r="B143" s="72"/>
    </row>
    <row r="144">
      <c r="B144" s="72"/>
    </row>
    <row r="145">
      <c r="B145" s="72"/>
    </row>
    <row r="146">
      <c r="B146" s="72"/>
    </row>
    <row r="147">
      <c r="B147" s="72"/>
    </row>
    <row r="148">
      <c r="B148" s="72"/>
    </row>
    <row r="149">
      <c r="B149" s="72"/>
    </row>
    <row r="150">
      <c r="B150" s="72"/>
    </row>
    <row r="151">
      <c r="B151" s="72"/>
    </row>
    <row r="152">
      <c r="B152" s="72"/>
    </row>
    <row r="153">
      <c r="B153" s="72"/>
    </row>
    <row r="154">
      <c r="B154" s="72"/>
    </row>
    <row r="155">
      <c r="B155" s="72"/>
    </row>
    <row r="156">
      <c r="B156" s="72"/>
    </row>
    <row r="157">
      <c r="B157" s="72"/>
    </row>
    <row r="158">
      <c r="B158" s="72"/>
    </row>
    <row r="159">
      <c r="B159" s="72"/>
    </row>
    <row r="160">
      <c r="B160" s="72"/>
    </row>
    <row r="161">
      <c r="B161" s="72"/>
    </row>
    <row r="162">
      <c r="B162" s="72"/>
    </row>
    <row r="163">
      <c r="B163" s="72"/>
    </row>
    <row r="164">
      <c r="B164" s="72"/>
    </row>
    <row r="165">
      <c r="B165" s="72"/>
    </row>
    <row r="166">
      <c r="B166" s="72"/>
    </row>
    <row r="167">
      <c r="B167" s="72"/>
    </row>
    <row r="168">
      <c r="B168" s="72"/>
    </row>
    <row r="169">
      <c r="B169" s="72"/>
    </row>
    <row r="170">
      <c r="B170" s="72"/>
    </row>
    <row r="171">
      <c r="B171" s="72"/>
    </row>
    <row r="172">
      <c r="B172" s="72"/>
    </row>
    <row r="173">
      <c r="B173" s="72"/>
    </row>
    <row r="174">
      <c r="B174" s="72"/>
    </row>
    <row r="175">
      <c r="B175" s="72"/>
    </row>
    <row r="176">
      <c r="B176" s="72"/>
    </row>
    <row r="177">
      <c r="B177" s="72"/>
    </row>
    <row r="178">
      <c r="B178" s="72"/>
    </row>
    <row r="179">
      <c r="B179" s="72"/>
    </row>
    <row r="180">
      <c r="B180" s="72"/>
    </row>
    <row r="181">
      <c r="B181" s="72"/>
    </row>
    <row r="182">
      <c r="B182" s="72"/>
    </row>
    <row r="183">
      <c r="B183" s="72"/>
    </row>
    <row r="184">
      <c r="B184" s="72"/>
    </row>
    <row r="185">
      <c r="B185" s="72"/>
    </row>
    <row r="186">
      <c r="B186" s="72"/>
    </row>
    <row r="187">
      <c r="B187" s="72"/>
    </row>
    <row r="188">
      <c r="B188" s="72"/>
    </row>
    <row r="189">
      <c r="B189" s="72"/>
    </row>
    <row r="190">
      <c r="B190" s="72"/>
    </row>
    <row r="191">
      <c r="B191" s="72"/>
    </row>
    <row r="192">
      <c r="B192" s="72"/>
    </row>
    <row r="193">
      <c r="B193" s="72"/>
    </row>
    <row r="194">
      <c r="B194" s="72"/>
    </row>
    <row r="195">
      <c r="B195" s="72"/>
    </row>
    <row r="196">
      <c r="B196" s="72"/>
    </row>
    <row r="197">
      <c r="B197" s="72"/>
    </row>
    <row r="198">
      <c r="B198" s="72"/>
    </row>
    <row r="199">
      <c r="B199" s="72"/>
    </row>
    <row r="200">
      <c r="B200" s="72"/>
    </row>
    <row r="201">
      <c r="B201" s="72"/>
    </row>
    <row r="202">
      <c r="B202" s="72"/>
    </row>
    <row r="203">
      <c r="B203" s="72"/>
    </row>
    <row r="204">
      <c r="B204" s="72"/>
    </row>
    <row r="205">
      <c r="B205" s="72"/>
    </row>
    <row r="206">
      <c r="B206" s="72"/>
    </row>
    <row r="207">
      <c r="B207" s="72"/>
    </row>
    <row r="208">
      <c r="B208" s="72"/>
    </row>
    <row r="209">
      <c r="B209" s="72"/>
    </row>
    <row r="210">
      <c r="B210" s="72"/>
    </row>
    <row r="211">
      <c r="B211" s="72"/>
    </row>
    <row r="212">
      <c r="B212" s="72"/>
    </row>
    <row r="213">
      <c r="B213" s="72"/>
    </row>
    <row r="214">
      <c r="B214" s="72"/>
    </row>
    <row r="215">
      <c r="B215" s="72"/>
    </row>
    <row r="216">
      <c r="B216" s="72"/>
    </row>
    <row r="217">
      <c r="B217" s="72"/>
    </row>
    <row r="218">
      <c r="B218" s="72"/>
    </row>
    <row r="219">
      <c r="B219" s="72"/>
    </row>
    <row r="220">
      <c r="B220" s="72"/>
    </row>
    <row r="221">
      <c r="B221" s="72"/>
    </row>
    <row r="222">
      <c r="B222" s="72"/>
    </row>
    <row r="223">
      <c r="B223" s="72"/>
    </row>
    <row r="224">
      <c r="B224" s="72"/>
    </row>
    <row r="225">
      <c r="B225" s="72"/>
    </row>
    <row r="226">
      <c r="B226" s="72"/>
    </row>
    <row r="227">
      <c r="B227" s="72"/>
    </row>
    <row r="228">
      <c r="B228" s="72"/>
    </row>
    <row r="229">
      <c r="B229" s="72"/>
    </row>
    <row r="230">
      <c r="B230" s="72"/>
    </row>
    <row r="231">
      <c r="B231" s="72"/>
    </row>
    <row r="232">
      <c r="B232" s="72"/>
    </row>
    <row r="233">
      <c r="B233" s="72"/>
    </row>
    <row r="234">
      <c r="B234" s="72"/>
    </row>
    <row r="235">
      <c r="B235" s="72"/>
    </row>
    <row r="236">
      <c r="B236" s="72"/>
    </row>
    <row r="237">
      <c r="B237" s="72"/>
    </row>
    <row r="238">
      <c r="B238" s="72"/>
    </row>
    <row r="239">
      <c r="B239" s="72"/>
    </row>
    <row r="240">
      <c r="B240" s="72"/>
    </row>
    <row r="241">
      <c r="B241" s="72"/>
    </row>
    <row r="242">
      <c r="B242" s="72"/>
    </row>
    <row r="243">
      <c r="B243" s="72"/>
    </row>
    <row r="244">
      <c r="B244" s="72"/>
    </row>
    <row r="245">
      <c r="B245" s="72"/>
    </row>
    <row r="246">
      <c r="B246" s="72"/>
    </row>
    <row r="247">
      <c r="B247" s="72"/>
    </row>
    <row r="248">
      <c r="B248" s="72"/>
    </row>
    <row r="249">
      <c r="B249" s="72"/>
    </row>
    <row r="250">
      <c r="B250" s="72"/>
    </row>
    <row r="251">
      <c r="B251" s="72"/>
    </row>
    <row r="252">
      <c r="B252" s="72"/>
    </row>
    <row r="253">
      <c r="B253" s="72"/>
    </row>
    <row r="254">
      <c r="B254" s="72"/>
    </row>
    <row r="255">
      <c r="B255" s="72"/>
    </row>
    <row r="256">
      <c r="B256" s="72"/>
    </row>
    <row r="257">
      <c r="B257" s="72"/>
    </row>
    <row r="258">
      <c r="B258" s="72"/>
    </row>
    <row r="259">
      <c r="B259" s="72"/>
    </row>
    <row r="260">
      <c r="B260" s="72"/>
    </row>
    <row r="261">
      <c r="B261" s="72"/>
    </row>
    <row r="262">
      <c r="B262" s="72"/>
    </row>
    <row r="263">
      <c r="B263" s="72"/>
    </row>
    <row r="264">
      <c r="B264" s="72"/>
    </row>
    <row r="265">
      <c r="B265" s="72"/>
    </row>
    <row r="266">
      <c r="B266" s="72"/>
    </row>
    <row r="267">
      <c r="B267" s="72"/>
    </row>
    <row r="268">
      <c r="B268" s="72"/>
    </row>
    <row r="269">
      <c r="B269" s="72"/>
    </row>
    <row r="270">
      <c r="B270" s="72"/>
    </row>
    <row r="271">
      <c r="B271" s="72"/>
    </row>
    <row r="272">
      <c r="B272" s="72"/>
    </row>
    <row r="273">
      <c r="B273" s="72"/>
    </row>
    <row r="274">
      <c r="B274" s="72"/>
    </row>
    <row r="275">
      <c r="B275" s="72"/>
    </row>
    <row r="276">
      <c r="B276" s="72"/>
    </row>
    <row r="277">
      <c r="B277" s="72"/>
    </row>
    <row r="278">
      <c r="B278" s="72"/>
    </row>
    <row r="279">
      <c r="B279" s="72"/>
    </row>
    <row r="280">
      <c r="B280" s="72"/>
    </row>
    <row r="281">
      <c r="B281" s="72"/>
    </row>
    <row r="282">
      <c r="B282" s="72"/>
    </row>
    <row r="283">
      <c r="B283" s="72"/>
    </row>
    <row r="284">
      <c r="B284" s="72"/>
    </row>
    <row r="285">
      <c r="B285" s="72"/>
    </row>
    <row r="286">
      <c r="B286" s="72"/>
    </row>
    <row r="287">
      <c r="B287" s="72"/>
    </row>
    <row r="288">
      <c r="B288" s="72"/>
    </row>
    <row r="289">
      <c r="B289" s="72"/>
    </row>
    <row r="290">
      <c r="B290" s="72"/>
    </row>
    <row r="291">
      <c r="B291" s="72"/>
    </row>
    <row r="292">
      <c r="B292" s="72"/>
    </row>
    <row r="293">
      <c r="B293" s="72"/>
    </row>
    <row r="294">
      <c r="B294" s="72"/>
    </row>
    <row r="295">
      <c r="B295" s="72"/>
    </row>
    <row r="296">
      <c r="B296" s="72"/>
    </row>
    <row r="297">
      <c r="B297" s="72"/>
    </row>
    <row r="298">
      <c r="B298" s="72"/>
    </row>
    <row r="299">
      <c r="B299" s="72"/>
    </row>
    <row r="300">
      <c r="B300" s="72"/>
    </row>
    <row r="301">
      <c r="B301" s="72"/>
    </row>
    <row r="302">
      <c r="B302" s="72"/>
    </row>
    <row r="303">
      <c r="B303" s="72"/>
    </row>
    <row r="304">
      <c r="B304" s="72"/>
    </row>
    <row r="305">
      <c r="B305" s="72"/>
    </row>
    <row r="306">
      <c r="B306" s="72"/>
    </row>
    <row r="307">
      <c r="B307" s="72"/>
    </row>
    <row r="308">
      <c r="B308" s="72"/>
    </row>
    <row r="309">
      <c r="B309" s="72"/>
    </row>
    <row r="310">
      <c r="B310" s="72"/>
    </row>
    <row r="311">
      <c r="B311" s="72"/>
    </row>
    <row r="312">
      <c r="B312" s="72"/>
    </row>
    <row r="313">
      <c r="B313" s="72"/>
    </row>
    <row r="314">
      <c r="B314" s="72"/>
    </row>
    <row r="315">
      <c r="B315" s="72"/>
    </row>
    <row r="316">
      <c r="B316" s="72"/>
    </row>
    <row r="317">
      <c r="B317" s="72"/>
    </row>
    <row r="318">
      <c r="B318" s="72"/>
    </row>
    <row r="319">
      <c r="B319" s="72"/>
    </row>
    <row r="320">
      <c r="B320" s="72"/>
    </row>
    <row r="321">
      <c r="B321" s="72"/>
    </row>
    <row r="322">
      <c r="B322" s="72"/>
    </row>
    <row r="323">
      <c r="B323" s="72"/>
    </row>
    <row r="324">
      <c r="B324" s="72"/>
    </row>
    <row r="325">
      <c r="B325" s="72"/>
    </row>
    <row r="326">
      <c r="B326" s="72"/>
    </row>
    <row r="327">
      <c r="B327" s="72"/>
    </row>
    <row r="328">
      <c r="B328" s="72"/>
    </row>
    <row r="329">
      <c r="B329" s="72"/>
    </row>
    <row r="330">
      <c r="B330" s="72"/>
    </row>
    <row r="331">
      <c r="B331" s="72"/>
    </row>
    <row r="332">
      <c r="B332" s="72"/>
    </row>
    <row r="333">
      <c r="B333" s="72"/>
    </row>
    <row r="334">
      <c r="B334" s="72"/>
    </row>
    <row r="335">
      <c r="B335" s="72"/>
    </row>
    <row r="336">
      <c r="B336" s="72"/>
    </row>
    <row r="337">
      <c r="B337" s="72"/>
    </row>
    <row r="338">
      <c r="B338" s="72"/>
    </row>
    <row r="339">
      <c r="B339" s="72"/>
    </row>
    <row r="340">
      <c r="B340" s="72"/>
    </row>
    <row r="341">
      <c r="B341" s="72"/>
    </row>
    <row r="342">
      <c r="B342" s="72"/>
    </row>
    <row r="343">
      <c r="B343" s="72"/>
    </row>
    <row r="344">
      <c r="B344" s="72"/>
    </row>
    <row r="345">
      <c r="B345" s="72"/>
    </row>
    <row r="346">
      <c r="B346" s="72"/>
    </row>
    <row r="347">
      <c r="B347" s="72"/>
    </row>
    <row r="348">
      <c r="B348" s="72"/>
    </row>
    <row r="349">
      <c r="B349" s="72"/>
    </row>
    <row r="350">
      <c r="B350" s="72"/>
    </row>
    <row r="351">
      <c r="B351" s="72"/>
    </row>
    <row r="352">
      <c r="B352" s="72"/>
    </row>
    <row r="353">
      <c r="B353" s="72"/>
    </row>
    <row r="354">
      <c r="B354" s="72"/>
    </row>
    <row r="355">
      <c r="B355" s="72"/>
    </row>
    <row r="356">
      <c r="B356" s="72"/>
    </row>
    <row r="357">
      <c r="B357" s="72"/>
    </row>
    <row r="358">
      <c r="B358" s="72"/>
    </row>
    <row r="359">
      <c r="B359" s="72"/>
    </row>
    <row r="360">
      <c r="B360" s="72"/>
    </row>
    <row r="361">
      <c r="B361" s="72"/>
    </row>
    <row r="362">
      <c r="B362" s="72"/>
    </row>
    <row r="363">
      <c r="B363" s="72"/>
    </row>
    <row r="364">
      <c r="B364" s="72"/>
    </row>
    <row r="365">
      <c r="B365" s="72"/>
    </row>
    <row r="366">
      <c r="B366" s="72"/>
    </row>
    <row r="367">
      <c r="B367" s="72"/>
    </row>
    <row r="368">
      <c r="B368" s="72"/>
    </row>
    <row r="369">
      <c r="B369" s="72"/>
    </row>
    <row r="370">
      <c r="B370" s="72"/>
    </row>
    <row r="371">
      <c r="B371" s="72"/>
    </row>
    <row r="372">
      <c r="B372" s="72"/>
    </row>
    <row r="373">
      <c r="B373" s="72"/>
    </row>
    <row r="374">
      <c r="B374" s="72"/>
    </row>
    <row r="375">
      <c r="B375" s="72"/>
    </row>
    <row r="376">
      <c r="B376" s="72"/>
    </row>
    <row r="377">
      <c r="B377" s="72"/>
    </row>
    <row r="378">
      <c r="B378" s="72"/>
    </row>
    <row r="379">
      <c r="B379" s="72"/>
    </row>
    <row r="380">
      <c r="B380" s="72"/>
    </row>
    <row r="381">
      <c r="B381" s="72"/>
    </row>
    <row r="382">
      <c r="B382" s="72"/>
    </row>
    <row r="383">
      <c r="B383" s="72"/>
    </row>
    <row r="384">
      <c r="B384" s="72"/>
    </row>
    <row r="385">
      <c r="B385" s="72"/>
    </row>
    <row r="386">
      <c r="B386" s="72"/>
    </row>
    <row r="387">
      <c r="B387" s="72"/>
    </row>
    <row r="388">
      <c r="B388" s="72"/>
    </row>
    <row r="389">
      <c r="B389" s="72"/>
    </row>
    <row r="390">
      <c r="B390" s="72"/>
    </row>
    <row r="391">
      <c r="B391" s="72"/>
    </row>
    <row r="392">
      <c r="B392" s="72"/>
    </row>
    <row r="393">
      <c r="B393" s="72"/>
    </row>
    <row r="394">
      <c r="B394" s="72"/>
    </row>
    <row r="395">
      <c r="B395" s="72"/>
    </row>
    <row r="396">
      <c r="B396" s="72"/>
    </row>
    <row r="397">
      <c r="B397" s="72"/>
    </row>
    <row r="398">
      <c r="B398" s="72"/>
    </row>
    <row r="399">
      <c r="B399" s="72"/>
    </row>
    <row r="400">
      <c r="B400" s="72"/>
    </row>
    <row r="401">
      <c r="B401" s="72"/>
    </row>
    <row r="402">
      <c r="B402" s="72"/>
    </row>
    <row r="403">
      <c r="B403" s="72"/>
    </row>
    <row r="404">
      <c r="B404" s="72"/>
    </row>
    <row r="405">
      <c r="B405" s="72"/>
    </row>
    <row r="406">
      <c r="B406" s="72"/>
    </row>
    <row r="407">
      <c r="B407" s="72"/>
    </row>
    <row r="408">
      <c r="B408" s="72"/>
    </row>
    <row r="409">
      <c r="B409" s="72"/>
    </row>
    <row r="410">
      <c r="B410" s="72"/>
    </row>
    <row r="411">
      <c r="B411" s="72"/>
    </row>
    <row r="412">
      <c r="B412" s="72"/>
    </row>
    <row r="413">
      <c r="B413" s="72"/>
    </row>
    <row r="414">
      <c r="B414" s="72"/>
    </row>
    <row r="415">
      <c r="B415" s="72"/>
    </row>
    <row r="416">
      <c r="B416" s="72"/>
    </row>
    <row r="417">
      <c r="B417" s="72"/>
    </row>
    <row r="418">
      <c r="B418" s="72"/>
    </row>
    <row r="419">
      <c r="B419" s="72"/>
    </row>
    <row r="420">
      <c r="B420" s="72"/>
    </row>
    <row r="421">
      <c r="B421" s="72"/>
    </row>
    <row r="422">
      <c r="B422" s="72"/>
    </row>
    <row r="423">
      <c r="B423" s="72"/>
    </row>
    <row r="424">
      <c r="B424" s="72"/>
    </row>
    <row r="425">
      <c r="B425" s="72"/>
    </row>
    <row r="426">
      <c r="B426" s="72"/>
    </row>
    <row r="427">
      <c r="B427" s="72"/>
    </row>
    <row r="428">
      <c r="B428" s="72"/>
    </row>
    <row r="429">
      <c r="B429" s="72"/>
    </row>
    <row r="430">
      <c r="B430" s="72"/>
    </row>
    <row r="431">
      <c r="B431" s="72"/>
    </row>
    <row r="432">
      <c r="B432" s="72"/>
    </row>
    <row r="433">
      <c r="B433" s="72"/>
    </row>
    <row r="434">
      <c r="B434" s="72"/>
    </row>
    <row r="435">
      <c r="B435" s="72"/>
    </row>
    <row r="436">
      <c r="B436" s="72"/>
    </row>
    <row r="437">
      <c r="B437" s="72"/>
    </row>
    <row r="438">
      <c r="B438" s="72"/>
    </row>
    <row r="439">
      <c r="B439" s="72"/>
    </row>
    <row r="440">
      <c r="B440" s="72"/>
    </row>
    <row r="441">
      <c r="B441" s="72"/>
    </row>
    <row r="442">
      <c r="B442" s="72"/>
    </row>
    <row r="443">
      <c r="B443" s="72"/>
    </row>
    <row r="444">
      <c r="B444" s="72"/>
    </row>
    <row r="445">
      <c r="B445" s="72"/>
    </row>
    <row r="446">
      <c r="B446" s="72"/>
    </row>
    <row r="447">
      <c r="B447" s="72"/>
    </row>
    <row r="448">
      <c r="B448" s="72"/>
    </row>
    <row r="449">
      <c r="B449" s="72"/>
    </row>
    <row r="450">
      <c r="B450" s="72"/>
    </row>
    <row r="451">
      <c r="B451" s="72"/>
    </row>
    <row r="452">
      <c r="B452" s="72"/>
    </row>
    <row r="453">
      <c r="B453" s="72"/>
    </row>
    <row r="454">
      <c r="B454" s="72"/>
    </row>
    <row r="455">
      <c r="B455" s="72"/>
    </row>
    <row r="456">
      <c r="B456" s="72"/>
    </row>
    <row r="457">
      <c r="B457" s="72"/>
    </row>
    <row r="458">
      <c r="B458" s="72"/>
    </row>
    <row r="459">
      <c r="B459" s="72"/>
    </row>
    <row r="460">
      <c r="B460" s="72"/>
    </row>
    <row r="461">
      <c r="B461" s="72"/>
    </row>
    <row r="462">
      <c r="B462" s="72"/>
    </row>
    <row r="463">
      <c r="B463" s="72"/>
    </row>
    <row r="464">
      <c r="B464" s="72"/>
    </row>
    <row r="465">
      <c r="B465" s="72"/>
    </row>
    <row r="466">
      <c r="B466" s="72"/>
    </row>
    <row r="467">
      <c r="B467" s="72"/>
    </row>
    <row r="468">
      <c r="B468" s="72"/>
    </row>
    <row r="469">
      <c r="B469" s="72"/>
    </row>
    <row r="470">
      <c r="B470" s="72"/>
    </row>
    <row r="471">
      <c r="B471" s="72"/>
    </row>
    <row r="472">
      <c r="B472" s="72"/>
    </row>
    <row r="473">
      <c r="B473" s="72"/>
    </row>
    <row r="474">
      <c r="B474" s="72"/>
    </row>
    <row r="475">
      <c r="B475" s="72"/>
    </row>
    <row r="476">
      <c r="B476" s="72"/>
    </row>
    <row r="477">
      <c r="B477" s="72"/>
    </row>
    <row r="478">
      <c r="B478" s="72"/>
    </row>
    <row r="479">
      <c r="B479" s="72"/>
    </row>
    <row r="480">
      <c r="B480" s="72"/>
    </row>
    <row r="481">
      <c r="B481" s="72"/>
    </row>
    <row r="482">
      <c r="B482" s="72"/>
    </row>
    <row r="483">
      <c r="B483" s="72"/>
    </row>
    <row r="484">
      <c r="B484" s="72"/>
    </row>
    <row r="485">
      <c r="B485" s="72"/>
    </row>
    <row r="486">
      <c r="B486" s="72"/>
    </row>
    <row r="487">
      <c r="B487" s="72"/>
    </row>
    <row r="488">
      <c r="B488" s="72"/>
    </row>
    <row r="489">
      <c r="B489" s="72"/>
    </row>
    <row r="490">
      <c r="B490" s="72"/>
    </row>
    <row r="491">
      <c r="B491" s="72"/>
    </row>
    <row r="492">
      <c r="B492" s="72"/>
    </row>
    <row r="493">
      <c r="B493" s="72"/>
    </row>
    <row r="494">
      <c r="B494" s="72"/>
    </row>
    <row r="495">
      <c r="B495" s="72"/>
    </row>
    <row r="496">
      <c r="B496" s="72"/>
    </row>
    <row r="497">
      <c r="B497" s="72"/>
    </row>
    <row r="498">
      <c r="B498" s="72"/>
    </row>
    <row r="499">
      <c r="B499" s="72"/>
    </row>
    <row r="500">
      <c r="B500" s="72"/>
    </row>
    <row r="501">
      <c r="B501" s="72"/>
    </row>
    <row r="502">
      <c r="B502" s="72"/>
    </row>
    <row r="503">
      <c r="B503" s="72"/>
    </row>
    <row r="504">
      <c r="B504" s="72"/>
    </row>
    <row r="505">
      <c r="B505" s="72"/>
    </row>
    <row r="506">
      <c r="B506" s="72"/>
    </row>
    <row r="507">
      <c r="B507" s="72"/>
    </row>
    <row r="508">
      <c r="B508" s="72"/>
    </row>
    <row r="509">
      <c r="B509" s="72"/>
    </row>
    <row r="510">
      <c r="B510" s="72"/>
    </row>
    <row r="511">
      <c r="B511" s="72"/>
    </row>
    <row r="512">
      <c r="B512" s="72"/>
    </row>
    <row r="513">
      <c r="B513" s="72"/>
    </row>
    <row r="514">
      <c r="B514" s="72"/>
    </row>
    <row r="515">
      <c r="B515" s="72"/>
    </row>
    <row r="516">
      <c r="B516" s="72"/>
    </row>
    <row r="517">
      <c r="B517" s="72"/>
    </row>
    <row r="518">
      <c r="B518" s="72"/>
    </row>
    <row r="519">
      <c r="B519" s="72"/>
    </row>
    <row r="520">
      <c r="B520" s="72"/>
    </row>
    <row r="521">
      <c r="B521" s="72"/>
    </row>
    <row r="522">
      <c r="B522" s="72"/>
    </row>
    <row r="523">
      <c r="B523" s="72"/>
    </row>
    <row r="524">
      <c r="B524" s="72"/>
    </row>
    <row r="525">
      <c r="B525" s="72"/>
    </row>
    <row r="526">
      <c r="B526" s="72"/>
    </row>
    <row r="527">
      <c r="B527" s="72"/>
    </row>
    <row r="528">
      <c r="B528" s="72"/>
    </row>
    <row r="529">
      <c r="B529" s="72"/>
    </row>
    <row r="530">
      <c r="B530" s="72"/>
    </row>
    <row r="531">
      <c r="B531" s="72"/>
    </row>
    <row r="532">
      <c r="B532" s="72"/>
    </row>
    <row r="533">
      <c r="B533" s="72"/>
    </row>
    <row r="534">
      <c r="B534" s="72"/>
    </row>
    <row r="535">
      <c r="B535" s="72"/>
    </row>
    <row r="536">
      <c r="B536" s="72"/>
    </row>
    <row r="537">
      <c r="B537" s="72"/>
    </row>
    <row r="538">
      <c r="B538" s="72"/>
    </row>
    <row r="539">
      <c r="B539" s="72"/>
    </row>
    <row r="540">
      <c r="B540" s="72"/>
    </row>
    <row r="541">
      <c r="B541" s="72"/>
    </row>
    <row r="542">
      <c r="B542" s="72"/>
    </row>
    <row r="543">
      <c r="B543" s="72"/>
    </row>
    <row r="544">
      <c r="B544" s="72"/>
    </row>
    <row r="545">
      <c r="B545" s="72"/>
    </row>
    <row r="546">
      <c r="B546" s="72"/>
    </row>
    <row r="547">
      <c r="B547" s="72"/>
    </row>
    <row r="548">
      <c r="B548" s="72"/>
    </row>
    <row r="549">
      <c r="B549" s="72"/>
    </row>
    <row r="550">
      <c r="B550" s="72"/>
    </row>
    <row r="551">
      <c r="B551" s="72"/>
    </row>
    <row r="552">
      <c r="B552" s="72"/>
    </row>
    <row r="553">
      <c r="B553" s="72"/>
    </row>
    <row r="554">
      <c r="B554" s="72"/>
    </row>
    <row r="555">
      <c r="B555" s="72"/>
    </row>
    <row r="556">
      <c r="B556" s="72"/>
    </row>
    <row r="557">
      <c r="B557" s="72"/>
    </row>
    <row r="558">
      <c r="B558" s="72"/>
    </row>
    <row r="559">
      <c r="B559" s="72"/>
    </row>
    <row r="560">
      <c r="B560" s="72"/>
    </row>
    <row r="561">
      <c r="B561" s="72"/>
    </row>
    <row r="562">
      <c r="B562" s="72"/>
    </row>
    <row r="563">
      <c r="B563" s="72"/>
    </row>
    <row r="564">
      <c r="B564" s="72"/>
    </row>
    <row r="565">
      <c r="B565" s="72"/>
    </row>
    <row r="566">
      <c r="B566" s="72"/>
    </row>
    <row r="567">
      <c r="B567" s="72"/>
    </row>
    <row r="568">
      <c r="B568" s="72"/>
    </row>
    <row r="569">
      <c r="B569" s="72"/>
    </row>
    <row r="570">
      <c r="B570" s="72"/>
    </row>
    <row r="571">
      <c r="B571" s="72"/>
    </row>
    <row r="572">
      <c r="B572" s="72"/>
    </row>
    <row r="573">
      <c r="B573" s="72"/>
    </row>
    <row r="574">
      <c r="B574" s="72"/>
    </row>
    <row r="575">
      <c r="B575" s="72"/>
    </row>
    <row r="576">
      <c r="B576" s="72"/>
    </row>
    <row r="577">
      <c r="B577" s="72"/>
    </row>
    <row r="578">
      <c r="B578" s="72"/>
    </row>
    <row r="579">
      <c r="B579" s="72"/>
    </row>
    <row r="580">
      <c r="B580" s="72"/>
    </row>
    <row r="581">
      <c r="B581" s="72"/>
    </row>
    <row r="582">
      <c r="B582" s="72"/>
    </row>
    <row r="583">
      <c r="B583" s="72"/>
    </row>
    <row r="584">
      <c r="B584" s="72"/>
    </row>
    <row r="585">
      <c r="B585" s="72"/>
    </row>
    <row r="586">
      <c r="B586" s="72"/>
    </row>
    <row r="587">
      <c r="B587" s="72"/>
    </row>
    <row r="588">
      <c r="B588" s="72"/>
    </row>
    <row r="589">
      <c r="B589" s="72"/>
    </row>
    <row r="590">
      <c r="B590" s="72"/>
    </row>
    <row r="591">
      <c r="B591" s="72"/>
    </row>
    <row r="592">
      <c r="B592" s="72"/>
    </row>
    <row r="593">
      <c r="B593" s="72"/>
    </row>
    <row r="594">
      <c r="B594" s="72"/>
    </row>
    <row r="595">
      <c r="B595" s="72"/>
    </row>
    <row r="596">
      <c r="B596" s="72"/>
    </row>
    <row r="597">
      <c r="B597" s="72"/>
    </row>
    <row r="598">
      <c r="B598" s="72"/>
    </row>
    <row r="599">
      <c r="B599" s="72"/>
    </row>
    <row r="600">
      <c r="B600" s="72"/>
    </row>
    <row r="601">
      <c r="B601" s="72"/>
    </row>
    <row r="602">
      <c r="B602" s="72"/>
    </row>
    <row r="603">
      <c r="B603" s="72"/>
    </row>
    <row r="604">
      <c r="B604" s="72"/>
    </row>
    <row r="605">
      <c r="B605" s="72"/>
    </row>
    <row r="606">
      <c r="B606" s="72"/>
    </row>
    <row r="607">
      <c r="B607" s="72"/>
    </row>
    <row r="608">
      <c r="B608" s="72"/>
    </row>
    <row r="609">
      <c r="B609" s="72"/>
    </row>
    <row r="610">
      <c r="B610" s="72"/>
    </row>
    <row r="611">
      <c r="B611" s="72"/>
    </row>
    <row r="612">
      <c r="B612" s="72"/>
    </row>
    <row r="613">
      <c r="B613" s="72"/>
    </row>
    <row r="614">
      <c r="B614" s="72"/>
    </row>
    <row r="615">
      <c r="B615" s="72"/>
    </row>
    <row r="616">
      <c r="B616" s="72"/>
    </row>
    <row r="617">
      <c r="B617" s="72"/>
    </row>
    <row r="618">
      <c r="B618" s="72"/>
    </row>
    <row r="619">
      <c r="B619" s="72"/>
    </row>
    <row r="620">
      <c r="B620" s="72"/>
    </row>
    <row r="621">
      <c r="B621" s="72"/>
    </row>
    <row r="622">
      <c r="B622" s="72"/>
    </row>
    <row r="623">
      <c r="B623" s="72"/>
    </row>
    <row r="624">
      <c r="B624" s="72"/>
    </row>
    <row r="625">
      <c r="B625" s="72"/>
    </row>
    <row r="626">
      <c r="B626" s="72"/>
    </row>
    <row r="627">
      <c r="B627" s="72"/>
    </row>
    <row r="628">
      <c r="B628" s="72"/>
    </row>
    <row r="629">
      <c r="B629" s="72"/>
    </row>
    <row r="630">
      <c r="B630" s="72"/>
    </row>
    <row r="631">
      <c r="B631" s="72"/>
    </row>
    <row r="632">
      <c r="B632" s="72"/>
    </row>
    <row r="633">
      <c r="B633" s="72"/>
    </row>
    <row r="634">
      <c r="B634" s="72"/>
    </row>
    <row r="635">
      <c r="B635" s="72"/>
    </row>
    <row r="636">
      <c r="B636" s="72"/>
    </row>
    <row r="637">
      <c r="B637" s="72"/>
    </row>
    <row r="638">
      <c r="B638" s="72"/>
    </row>
    <row r="639">
      <c r="B639" s="72"/>
    </row>
    <row r="640">
      <c r="B640" s="72"/>
    </row>
    <row r="641">
      <c r="B641" s="72"/>
    </row>
    <row r="642">
      <c r="B642" s="72"/>
    </row>
    <row r="643">
      <c r="B643" s="72"/>
    </row>
    <row r="644">
      <c r="B644" s="72"/>
    </row>
    <row r="645">
      <c r="B645" s="72"/>
    </row>
    <row r="646">
      <c r="B646" s="72"/>
    </row>
    <row r="647">
      <c r="B647" s="72"/>
    </row>
    <row r="648">
      <c r="B648" s="72"/>
    </row>
    <row r="649">
      <c r="B649" s="72"/>
    </row>
    <row r="650">
      <c r="B650" s="72"/>
    </row>
    <row r="651">
      <c r="B651" s="72"/>
    </row>
    <row r="652">
      <c r="B652" s="72"/>
    </row>
    <row r="653">
      <c r="B653" s="72"/>
    </row>
    <row r="654">
      <c r="B654" s="72"/>
    </row>
    <row r="655">
      <c r="B655" s="72"/>
    </row>
    <row r="656">
      <c r="B656" s="72"/>
    </row>
    <row r="657">
      <c r="B657" s="72"/>
    </row>
    <row r="658">
      <c r="B658" s="72"/>
    </row>
    <row r="659">
      <c r="B659" s="72"/>
    </row>
    <row r="660">
      <c r="B660" s="72"/>
    </row>
    <row r="661">
      <c r="B661" s="72"/>
    </row>
    <row r="662">
      <c r="B662" s="72"/>
    </row>
    <row r="663">
      <c r="B663" s="72"/>
    </row>
    <row r="664">
      <c r="B664" s="72"/>
    </row>
    <row r="665">
      <c r="B665" s="72"/>
    </row>
    <row r="666">
      <c r="B666" s="72"/>
    </row>
    <row r="667">
      <c r="B667" s="72"/>
    </row>
    <row r="668">
      <c r="B668" s="72"/>
    </row>
    <row r="669">
      <c r="B669" s="72"/>
    </row>
    <row r="670">
      <c r="B670" s="72"/>
    </row>
    <row r="671">
      <c r="B671" s="72"/>
    </row>
    <row r="672">
      <c r="B672" s="72"/>
    </row>
    <row r="673">
      <c r="B673" s="72"/>
    </row>
    <row r="674">
      <c r="B674" s="72"/>
    </row>
    <row r="675">
      <c r="B675" s="72"/>
    </row>
    <row r="676">
      <c r="B676" s="72"/>
    </row>
    <row r="677">
      <c r="B677" s="72"/>
    </row>
    <row r="678">
      <c r="B678" s="72"/>
    </row>
    <row r="679">
      <c r="B679" s="72"/>
    </row>
    <row r="680">
      <c r="B680" s="72"/>
    </row>
    <row r="681">
      <c r="B681" s="72"/>
    </row>
    <row r="682">
      <c r="B682" s="72"/>
    </row>
    <row r="683">
      <c r="B683" s="72"/>
    </row>
    <row r="684">
      <c r="B684" s="72"/>
    </row>
    <row r="685">
      <c r="B685" s="72"/>
    </row>
    <row r="686">
      <c r="B686" s="72"/>
    </row>
    <row r="687">
      <c r="B687" s="72"/>
    </row>
    <row r="688">
      <c r="B688" s="72"/>
    </row>
    <row r="689">
      <c r="B689" s="72"/>
    </row>
    <row r="690">
      <c r="B690" s="72"/>
    </row>
    <row r="691">
      <c r="B691" s="72"/>
    </row>
    <row r="692">
      <c r="B692" s="72"/>
    </row>
    <row r="693">
      <c r="B693" s="72"/>
    </row>
    <row r="694">
      <c r="B694" s="72"/>
    </row>
    <row r="695">
      <c r="B695" s="72"/>
    </row>
    <row r="696">
      <c r="B696" s="72"/>
    </row>
    <row r="697">
      <c r="B697" s="72"/>
    </row>
    <row r="698">
      <c r="B698" s="72"/>
    </row>
    <row r="699">
      <c r="B699" s="72"/>
    </row>
    <row r="700">
      <c r="B700" s="72"/>
    </row>
    <row r="701">
      <c r="B701" s="72"/>
    </row>
    <row r="702">
      <c r="B702" s="72"/>
    </row>
    <row r="703">
      <c r="B703" s="72"/>
    </row>
    <row r="704">
      <c r="B704" s="72"/>
    </row>
    <row r="705">
      <c r="B705" s="72"/>
    </row>
    <row r="706">
      <c r="B706" s="72"/>
    </row>
    <row r="707">
      <c r="B707" s="72"/>
    </row>
    <row r="708">
      <c r="B708" s="72"/>
    </row>
    <row r="709">
      <c r="B709" s="72"/>
    </row>
    <row r="710">
      <c r="B710" s="72"/>
    </row>
    <row r="711">
      <c r="B711" s="72"/>
    </row>
    <row r="712">
      <c r="B712" s="72"/>
    </row>
    <row r="713">
      <c r="B713" s="72"/>
    </row>
    <row r="714">
      <c r="B714" s="72"/>
    </row>
    <row r="715">
      <c r="B715" s="72"/>
    </row>
    <row r="716">
      <c r="B716" s="72"/>
    </row>
    <row r="717">
      <c r="B717" s="72"/>
    </row>
    <row r="718">
      <c r="B718" s="72"/>
    </row>
    <row r="719">
      <c r="B719" s="72"/>
    </row>
    <row r="720">
      <c r="B720" s="72"/>
    </row>
    <row r="721">
      <c r="B721" s="72"/>
    </row>
    <row r="722">
      <c r="B722" s="72"/>
    </row>
    <row r="723">
      <c r="B723" s="72"/>
    </row>
    <row r="724">
      <c r="B724" s="72"/>
    </row>
    <row r="725">
      <c r="B725" s="72"/>
    </row>
    <row r="726">
      <c r="B726" s="72"/>
    </row>
    <row r="727">
      <c r="B727" s="72"/>
    </row>
    <row r="728">
      <c r="B728" s="72"/>
    </row>
    <row r="729">
      <c r="B729" s="72"/>
    </row>
    <row r="730">
      <c r="B730" s="72"/>
    </row>
    <row r="731">
      <c r="B731" s="72"/>
    </row>
    <row r="732">
      <c r="B732" s="72"/>
    </row>
    <row r="733">
      <c r="B733" s="72"/>
    </row>
    <row r="734">
      <c r="B734" s="72"/>
    </row>
    <row r="735">
      <c r="B735" s="72"/>
    </row>
    <row r="736">
      <c r="B736" s="72"/>
    </row>
    <row r="737">
      <c r="B737" s="72"/>
    </row>
    <row r="738">
      <c r="B738" s="72"/>
    </row>
    <row r="739">
      <c r="B739" s="72"/>
    </row>
    <row r="740">
      <c r="B740" s="72"/>
    </row>
    <row r="741">
      <c r="B741" s="72"/>
    </row>
    <row r="742">
      <c r="B742" s="72"/>
    </row>
    <row r="743">
      <c r="B743" s="72"/>
    </row>
    <row r="744">
      <c r="B744" s="72"/>
    </row>
    <row r="745">
      <c r="B745" s="72"/>
    </row>
    <row r="746">
      <c r="B746" s="72"/>
    </row>
    <row r="747">
      <c r="B747" s="72"/>
    </row>
    <row r="748">
      <c r="B748" s="72"/>
    </row>
    <row r="749">
      <c r="B749" s="72"/>
    </row>
    <row r="750">
      <c r="B750" s="72"/>
    </row>
    <row r="751">
      <c r="B751" s="72"/>
    </row>
    <row r="752">
      <c r="B752" s="72"/>
    </row>
    <row r="753">
      <c r="B753" s="72"/>
    </row>
    <row r="754">
      <c r="B754" s="72"/>
    </row>
    <row r="755">
      <c r="B755" s="72"/>
    </row>
    <row r="756">
      <c r="B756" s="72"/>
    </row>
    <row r="757">
      <c r="B757" s="72"/>
    </row>
    <row r="758">
      <c r="B758" s="72"/>
    </row>
    <row r="759">
      <c r="B759" s="72"/>
    </row>
    <row r="760">
      <c r="B760" s="72"/>
    </row>
    <row r="761">
      <c r="B761" s="72"/>
    </row>
    <row r="762">
      <c r="B762" s="72"/>
    </row>
    <row r="763">
      <c r="B763" s="72"/>
    </row>
    <row r="764">
      <c r="B764" s="72"/>
    </row>
    <row r="765">
      <c r="B765" s="72"/>
    </row>
    <row r="766">
      <c r="B766" s="72"/>
    </row>
    <row r="767">
      <c r="B767" s="72"/>
    </row>
    <row r="768">
      <c r="B768" s="72"/>
    </row>
    <row r="769">
      <c r="B769" s="72"/>
    </row>
    <row r="770">
      <c r="B770" s="72"/>
    </row>
    <row r="771">
      <c r="B771" s="72"/>
    </row>
    <row r="772">
      <c r="B772" s="72"/>
    </row>
    <row r="773">
      <c r="B773" s="72"/>
    </row>
    <row r="774">
      <c r="B774" s="72"/>
    </row>
    <row r="775">
      <c r="B775" s="72"/>
    </row>
    <row r="776">
      <c r="B776" s="72"/>
    </row>
    <row r="777">
      <c r="B777" s="72"/>
    </row>
    <row r="778">
      <c r="B778" s="72"/>
    </row>
    <row r="779">
      <c r="B779" s="72"/>
    </row>
    <row r="780">
      <c r="B780" s="72"/>
    </row>
    <row r="781">
      <c r="B781" s="72"/>
    </row>
    <row r="782">
      <c r="B782" s="72"/>
    </row>
    <row r="783">
      <c r="B783" s="72"/>
    </row>
    <row r="784">
      <c r="B784" s="72"/>
    </row>
    <row r="785">
      <c r="B785" s="72"/>
    </row>
    <row r="786">
      <c r="B786" s="72"/>
    </row>
    <row r="787">
      <c r="B787" s="72"/>
    </row>
    <row r="788">
      <c r="B788" s="72"/>
    </row>
    <row r="789">
      <c r="B789" s="72"/>
    </row>
    <row r="790">
      <c r="B790" s="72"/>
    </row>
    <row r="791">
      <c r="B791" s="72"/>
    </row>
    <row r="792">
      <c r="B792" s="72"/>
    </row>
    <row r="793">
      <c r="B793" s="72"/>
    </row>
    <row r="794">
      <c r="B794" s="72"/>
    </row>
    <row r="795">
      <c r="B795" s="72"/>
    </row>
    <row r="796">
      <c r="B796" s="72"/>
    </row>
    <row r="797">
      <c r="B797" s="72"/>
    </row>
    <row r="798">
      <c r="B798" s="72"/>
    </row>
    <row r="799">
      <c r="B799" s="72"/>
    </row>
    <row r="800">
      <c r="B800" s="72"/>
    </row>
    <row r="801">
      <c r="B801" s="72"/>
    </row>
    <row r="802">
      <c r="B802" s="72"/>
    </row>
    <row r="803">
      <c r="B803" s="72"/>
    </row>
    <row r="804">
      <c r="B804" s="72"/>
    </row>
    <row r="805">
      <c r="B805" s="72"/>
    </row>
    <row r="806">
      <c r="B806" s="72"/>
    </row>
    <row r="807">
      <c r="B807" s="72"/>
    </row>
    <row r="808">
      <c r="B808" s="72"/>
    </row>
    <row r="809">
      <c r="B809" s="72"/>
    </row>
    <row r="810">
      <c r="B810" s="72"/>
    </row>
    <row r="811">
      <c r="B811" s="72"/>
    </row>
    <row r="812">
      <c r="B812" s="72"/>
    </row>
    <row r="813">
      <c r="B813" s="72"/>
    </row>
    <row r="814">
      <c r="B814" s="72"/>
    </row>
    <row r="815">
      <c r="B815" s="72"/>
    </row>
    <row r="816">
      <c r="B816" s="72"/>
    </row>
    <row r="817">
      <c r="B817" s="72"/>
    </row>
    <row r="818">
      <c r="B818" s="72"/>
    </row>
    <row r="819">
      <c r="B819" s="72"/>
    </row>
    <row r="820">
      <c r="B820" s="72"/>
    </row>
    <row r="821">
      <c r="B821" s="72"/>
    </row>
    <row r="822">
      <c r="B822" s="72"/>
    </row>
    <row r="823">
      <c r="B823" s="72"/>
    </row>
    <row r="824">
      <c r="B824" s="72"/>
    </row>
    <row r="825">
      <c r="B825" s="72"/>
    </row>
    <row r="826">
      <c r="B826" s="72"/>
    </row>
    <row r="827">
      <c r="B827" s="72"/>
    </row>
    <row r="828">
      <c r="B828" s="72"/>
    </row>
    <row r="829">
      <c r="B829" s="72"/>
    </row>
    <row r="830">
      <c r="B830" s="72"/>
    </row>
    <row r="831">
      <c r="B831" s="72"/>
    </row>
    <row r="832">
      <c r="B832" s="72"/>
    </row>
    <row r="833">
      <c r="B833" s="72"/>
    </row>
    <row r="834">
      <c r="B834" s="72"/>
    </row>
    <row r="835">
      <c r="B835" s="72"/>
    </row>
    <row r="836">
      <c r="B836" s="72"/>
    </row>
    <row r="837">
      <c r="B837" s="72"/>
    </row>
    <row r="838">
      <c r="B838" s="72"/>
    </row>
    <row r="839">
      <c r="B839" s="72"/>
    </row>
    <row r="840">
      <c r="B840" s="72"/>
    </row>
    <row r="841">
      <c r="B841" s="72"/>
    </row>
    <row r="842">
      <c r="B842" s="72"/>
    </row>
    <row r="843">
      <c r="B843" s="72"/>
    </row>
    <row r="844">
      <c r="B844" s="72"/>
    </row>
    <row r="845">
      <c r="B845" s="72"/>
    </row>
    <row r="846">
      <c r="B846" s="72"/>
    </row>
    <row r="847">
      <c r="B847" s="72"/>
    </row>
    <row r="848">
      <c r="B848" s="72"/>
    </row>
    <row r="849">
      <c r="B849" s="72"/>
    </row>
    <row r="850">
      <c r="B850" s="72"/>
    </row>
    <row r="851">
      <c r="B851" s="72"/>
    </row>
    <row r="852">
      <c r="B852" s="72"/>
    </row>
    <row r="853">
      <c r="B853" s="72"/>
    </row>
    <row r="854">
      <c r="B854" s="72"/>
    </row>
    <row r="855">
      <c r="B855" s="72"/>
    </row>
    <row r="856">
      <c r="B856" s="72"/>
    </row>
    <row r="857">
      <c r="B857" s="72"/>
    </row>
    <row r="858">
      <c r="B858" s="72"/>
    </row>
    <row r="859">
      <c r="B859" s="72"/>
    </row>
    <row r="860">
      <c r="B860" s="72"/>
    </row>
    <row r="861">
      <c r="B861" s="72"/>
    </row>
    <row r="862">
      <c r="B862" s="72"/>
    </row>
    <row r="863">
      <c r="B863" s="72"/>
    </row>
    <row r="864">
      <c r="B864" s="72"/>
    </row>
    <row r="865">
      <c r="B865" s="72"/>
    </row>
    <row r="866">
      <c r="B866" s="72"/>
    </row>
    <row r="867">
      <c r="B867" s="72"/>
    </row>
    <row r="868">
      <c r="B868" s="72"/>
    </row>
    <row r="869">
      <c r="B869" s="72"/>
    </row>
    <row r="870">
      <c r="B870" s="72"/>
    </row>
    <row r="871">
      <c r="B871" s="72"/>
    </row>
    <row r="872">
      <c r="B872" s="72"/>
    </row>
    <row r="873">
      <c r="B873" s="72"/>
    </row>
    <row r="874">
      <c r="B874" s="72"/>
    </row>
    <row r="875">
      <c r="B875" s="72"/>
    </row>
    <row r="876">
      <c r="B876" s="72"/>
    </row>
    <row r="877">
      <c r="B877" s="72"/>
    </row>
    <row r="878">
      <c r="B878" s="72"/>
    </row>
    <row r="879">
      <c r="B879" s="72"/>
    </row>
    <row r="880">
      <c r="B880" s="72"/>
    </row>
    <row r="881">
      <c r="B881" s="72"/>
    </row>
    <row r="882">
      <c r="B882" s="72"/>
    </row>
    <row r="883">
      <c r="B883" s="72"/>
    </row>
    <row r="884">
      <c r="B884" s="72"/>
    </row>
    <row r="885">
      <c r="B885" s="72"/>
    </row>
    <row r="886">
      <c r="B886" s="72"/>
    </row>
    <row r="887">
      <c r="B887" s="72"/>
    </row>
    <row r="888">
      <c r="B888" s="72"/>
    </row>
    <row r="889">
      <c r="B889" s="72"/>
    </row>
    <row r="890">
      <c r="B890" s="72"/>
    </row>
    <row r="891">
      <c r="B891" s="72"/>
    </row>
    <row r="892">
      <c r="B892" s="72"/>
    </row>
    <row r="893">
      <c r="B893" s="72"/>
    </row>
    <row r="894">
      <c r="B894" s="72"/>
    </row>
    <row r="895">
      <c r="B895" s="72"/>
    </row>
    <row r="896">
      <c r="B896" s="72"/>
    </row>
    <row r="897">
      <c r="B897" s="72"/>
    </row>
    <row r="898">
      <c r="B898" s="72"/>
    </row>
    <row r="899">
      <c r="B899" s="72"/>
    </row>
    <row r="900">
      <c r="B900" s="72"/>
    </row>
    <row r="901">
      <c r="B901" s="72"/>
    </row>
    <row r="902">
      <c r="B902" s="72"/>
    </row>
    <row r="903">
      <c r="B903" s="72"/>
    </row>
    <row r="904">
      <c r="B904" s="72"/>
    </row>
    <row r="905">
      <c r="B905" s="72"/>
    </row>
    <row r="906">
      <c r="B906" s="72"/>
    </row>
    <row r="907">
      <c r="B907" s="72"/>
    </row>
    <row r="908">
      <c r="B908" s="72"/>
    </row>
    <row r="909">
      <c r="B909" s="72"/>
    </row>
    <row r="910">
      <c r="B910" s="72"/>
    </row>
    <row r="911">
      <c r="B911" s="72"/>
    </row>
    <row r="912">
      <c r="B912" s="72"/>
    </row>
    <row r="913">
      <c r="B913" s="72"/>
    </row>
    <row r="914">
      <c r="B914" s="72"/>
    </row>
    <row r="915">
      <c r="B915" s="72"/>
    </row>
    <row r="916">
      <c r="B916" s="72"/>
    </row>
    <row r="917">
      <c r="B917" s="72"/>
    </row>
    <row r="918">
      <c r="B918" s="72"/>
    </row>
    <row r="919">
      <c r="B919" s="72"/>
    </row>
    <row r="920">
      <c r="B920" s="72"/>
    </row>
    <row r="921">
      <c r="B921" s="72"/>
    </row>
    <row r="922">
      <c r="B922" s="72"/>
    </row>
    <row r="923">
      <c r="B923" s="72"/>
    </row>
    <row r="924">
      <c r="B924" s="72"/>
    </row>
    <row r="925">
      <c r="B925" s="72"/>
    </row>
    <row r="926">
      <c r="B926" s="72"/>
    </row>
    <row r="927">
      <c r="B927" s="72"/>
    </row>
    <row r="928">
      <c r="B928" s="72"/>
    </row>
    <row r="929">
      <c r="B929" s="72"/>
    </row>
    <row r="930">
      <c r="B930" s="72"/>
    </row>
    <row r="931">
      <c r="B931" s="72"/>
    </row>
    <row r="932">
      <c r="B932" s="72"/>
    </row>
    <row r="933">
      <c r="B933" s="72"/>
    </row>
    <row r="934">
      <c r="B934" s="72"/>
    </row>
    <row r="935">
      <c r="B935" s="72"/>
    </row>
    <row r="936">
      <c r="B936" s="72"/>
    </row>
    <row r="937">
      <c r="B937" s="72"/>
    </row>
    <row r="938">
      <c r="B938" s="72"/>
    </row>
    <row r="939">
      <c r="B939" s="72"/>
    </row>
    <row r="940">
      <c r="B940" s="72"/>
    </row>
    <row r="941">
      <c r="B941" s="72"/>
    </row>
    <row r="942">
      <c r="B942" s="72"/>
    </row>
    <row r="943">
      <c r="B943" s="72"/>
    </row>
    <row r="944">
      <c r="B944" s="72"/>
    </row>
    <row r="945">
      <c r="B945" s="72"/>
    </row>
    <row r="946">
      <c r="B946" s="72"/>
    </row>
    <row r="947">
      <c r="B947" s="72"/>
    </row>
    <row r="948">
      <c r="B948" s="72"/>
    </row>
    <row r="949">
      <c r="B949" s="72"/>
    </row>
    <row r="950">
      <c r="B950" s="72"/>
    </row>
    <row r="951">
      <c r="B951" s="72"/>
    </row>
    <row r="952">
      <c r="B952" s="72"/>
    </row>
    <row r="953">
      <c r="B953" s="72"/>
    </row>
    <row r="954">
      <c r="B954" s="72"/>
    </row>
    <row r="955">
      <c r="B955" s="72"/>
    </row>
    <row r="956">
      <c r="B956" s="72"/>
    </row>
    <row r="957">
      <c r="B957" s="72"/>
    </row>
    <row r="958">
      <c r="B958" s="72"/>
    </row>
    <row r="959">
      <c r="B959" s="72"/>
    </row>
    <row r="960">
      <c r="B960" s="72"/>
    </row>
    <row r="961">
      <c r="B961" s="72"/>
    </row>
    <row r="962">
      <c r="B962" s="72"/>
    </row>
    <row r="963">
      <c r="B963" s="72"/>
    </row>
    <row r="964">
      <c r="B964" s="72"/>
    </row>
    <row r="965">
      <c r="B965" s="72"/>
    </row>
    <row r="966">
      <c r="B966" s="72"/>
    </row>
    <row r="967">
      <c r="B967" s="72"/>
    </row>
    <row r="968">
      <c r="B968" s="72"/>
    </row>
    <row r="969">
      <c r="B969" s="72"/>
    </row>
    <row r="970">
      <c r="B970" s="72"/>
    </row>
    <row r="971">
      <c r="B971" s="72"/>
    </row>
    <row r="972">
      <c r="B972" s="72"/>
    </row>
    <row r="973">
      <c r="B973" s="72"/>
    </row>
    <row r="974">
      <c r="B974" s="72"/>
    </row>
    <row r="975">
      <c r="B975" s="72"/>
    </row>
    <row r="976">
      <c r="B976" s="72"/>
    </row>
    <row r="977">
      <c r="B977" s="72"/>
    </row>
    <row r="978">
      <c r="B978" s="72"/>
    </row>
    <row r="979">
      <c r="B979" s="72"/>
    </row>
    <row r="980">
      <c r="B980" s="72"/>
    </row>
    <row r="981">
      <c r="B981" s="72"/>
    </row>
    <row r="982">
      <c r="B982" s="72"/>
    </row>
    <row r="983">
      <c r="B983" s="72"/>
    </row>
    <row r="984">
      <c r="B984" s="72"/>
    </row>
    <row r="985">
      <c r="B985" s="72"/>
    </row>
    <row r="986">
      <c r="B986" s="72"/>
    </row>
    <row r="987">
      <c r="B987" s="72"/>
    </row>
    <row r="988">
      <c r="B988" s="72"/>
    </row>
    <row r="989">
      <c r="B989" s="72"/>
    </row>
    <row r="990">
      <c r="B990" s="72"/>
    </row>
    <row r="991">
      <c r="B991" s="72"/>
    </row>
    <row r="992">
      <c r="B992" s="72"/>
    </row>
    <row r="993">
      <c r="B993" s="72"/>
    </row>
    <row r="994">
      <c r="B994" s="72"/>
    </row>
    <row r="995">
      <c r="B995" s="72"/>
    </row>
    <row r="996">
      <c r="B996" s="72"/>
    </row>
    <row r="997">
      <c r="B997" s="72"/>
    </row>
    <row r="998">
      <c r="B998" s="72"/>
    </row>
    <row r="999">
      <c r="B999" s="72"/>
    </row>
    <row r="1000">
      <c r="B1000" s="72"/>
    </row>
  </sheetData>
  <mergeCells count="1">
    <mergeCell ref="D2:E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29.5"/>
    <col customWidth="1" min="3" max="3" width="25.5"/>
    <col customWidth="1" min="4" max="4" width="11.38"/>
    <col customWidth="1" min="6" max="6" width="14.88"/>
    <col customWidth="1" min="8" max="8" width="13.88"/>
  </cols>
  <sheetData>
    <row r="1">
      <c r="A1" s="79" t="s">
        <v>339</v>
      </c>
      <c r="B1" s="113">
        <v>0.0</v>
      </c>
    </row>
    <row r="2">
      <c r="A2" s="75" t="s">
        <v>480</v>
      </c>
      <c r="B2" s="80">
        <v>180.0</v>
      </c>
      <c r="C2" s="66" t="s">
        <v>375</v>
      </c>
      <c r="E2" s="66" t="s">
        <v>481</v>
      </c>
      <c r="G2" s="66"/>
    </row>
    <row r="3">
      <c r="A3" s="75" t="s">
        <v>482</v>
      </c>
      <c r="B3" s="80">
        <v>180.0</v>
      </c>
      <c r="C3" s="66" t="s">
        <v>409</v>
      </c>
      <c r="E3" s="66" t="s">
        <v>483</v>
      </c>
      <c r="G3" s="66"/>
    </row>
    <row r="4">
      <c r="A4" s="75" t="s">
        <v>484</v>
      </c>
      <c r="B4" s="80">
        <v>180.0</v>
      </c>
      <c r="C4" s="66" t="s">
        <v>386</v>
      </c>
      <c r="E4" s="66" t="s">
        <v>485</v>
      </c>
      <c r="G4" s="66"/>
    </row>
    <row r="5">
      <c r="A5" s="75" t="s">
        <v>486</v>
      </c>
      <c r="B5" s="80">
        <v>180.0</v>
      </c>
      <c r="C5" s="66" t="s">
        <v>487</v>
      </c>
      <c r="E5" s="66" t="s">
        <v>488</v>
      </c>
      <c r="G5" s="66"/>
    </row>
    <row r="6">
      <c r="A6" s="75" t="s">
        <v>489</v>
      </c>
      <c r="B6" s="80">
        <v>180.0</v>
      </c>
      <c r="C6" s="66" t="s">
        <v>490</v>
      </c>
      <c r="E6" s="66" t="s">
        <v>491</v>
      </c>
      <c r="G6" s="66"/>
    </row>
    <row r="7">
      <c r="A7" s="75" t="s">
        <v>492</v>
      </c>
      <c r="B7" s="80">
        <v>180.0</v>
      </c>
      <c r="C7" s="66" t="s">
        <v>408</v>
      </c>
      <c r="E7" s="66" t="s">
        <v>493</v>
      </c>
      <c r="G7" s="66"/>
    </row>
    <row r="8">
      <c r="A8" s="75" t="s">
        <v>494</v>
      </c>
      <c r="B8" s="80">
        <v>180.0</v>
      </c>
      <c r="C8" s="66" t="s">
        <v>406</v>
      </c>
      <c r="E8" s="66" t="s">
        <v>495</v>
      </c>
      <c r="G8" s="66"/>
    </row>
    <row r="9">
      <c r="A9" s="75" t="s">
        <v>496</v>
      </c>
      <c r="B9" s="80">
        <v>180.0</v>
      </c>
      <c r="C9" s="66" t="s">
        <v>413</v>
      </c>
      <c r="G9" s="66"/>
    </row>
    <row r="10">
      <c r="A10" s="75" t="s">
        <v>497</v>
      </c>
      <c r="B10" s="80">
        <v>180.0</v>
      </c>
      <c r="C10" s="66" t="s">
        <v>402</v>
      </c>
      <c r="G10" s="66"/>
    </row>
    <row r="11">
      <c r="A11" s="75" t="s">
        <v>498</v>
      </c>
      <c r="B11" s="80">
        <v>180.0</v>
      </c>
      <c r="C11" s="66" t="s">
        <v>384</v>
      </c>
      <c r="G11" s="66"/>
    </row>
    <row r="12">
      <c r="A12" s="75" t="s">
        <v>499</v>
      </c>
      <c r="B12" s="80">
        <v>180.0</v>
      </c>
      <c r="C12" s="66" t="s">
        <v>415</v>
      </c>
      <c r="G12" s="66"/>
    </row>
    <row r="13">
      <c r="A13" s="75" t="s">
        <v>500</v>
      </c>
      <c r="B13" s="80">
        <v>180.0</v>
      </c>
      <c r="C13" s="66" t="s">
        <v>379</v>
      </c>
      <c r="G13" s="66"/>
    </row>
    <row r="14">
      <c r="A14" s="75" t="s">
        <v>501</v>
      </c>
      <c r="B14" s="80">
        <v>180.0</v>
      </c>
      <c r="C14" s="66" t="s">
        <v>385</v>
      </c>
      <c r="G14" s="66"/>
    </row>
    <row r="15">
      <c r="A15" s="75" t="s">
        <v>502</v>
      </c>
      <c r="B15" s="80">
        <v>180.0</v>
      </c>
      <c r="C15" s="66" t="s">
        <v>396</v>
      </c>
      <c r="G15" s="66"/>
    </row>
    <row r="16">
      <c r="A16" s="75" t="s">
        <v>503</v>
      </c>
      <c r="B16" s="80">
        <v>180.0</v>
      </c>
      <c r="C16" s="66" t="s">
        <v>381</v>
      </c>
      <c r="G16" s="66"/>
    </row>
    <row r="17">
      <c r="A17" s="75" t="s">
        <v>504</v>
      </c>
      <c r="B17" s="80">
        <v>180.0</v>
      </c>
      <c r="C17" s="66" t="s">
        <v>505</v>
      </c>
      <c r="G17" s="66"/>
    </row>
    <row r="18">
      <c r="A18" s="75" t="s">
        <v>506</v>
      </c>
      <c r="B18" s="80">
        <v>180.0</v>
      </c>
      <c r="C18" s="66" t="s">
        <v>410</v>
      </c>
    </row>
    <row r="19">
      <c r="A19" s="75" t="s">
        <v>507</v>
      </c>
      <c r="B19" s="80">
        <v>180.0</v>
      </c>
      <c r="C19" s="66" t="s">
        <v>376</v>
      </c>
    </row>
    <row r="20">
      <c r="A20" s="75" t="s">
        <v>508</v>
      </c>
      <c r="B20" s="80">
        <v>180.0</v>
      </c>
      <c r="C20" s="66" t="s">
        <v>377</v>
      </c>
    </row>
    <row r="21">
      <c r="A21" s="75" t="s">
        <v>509</v>
      </c>
      <c r="B21" s="80">
        <v>180.0</v>
      </c>
      <c r="C21" s="66" t="s">
        <v>393</v>
      </c>
    </row>
    <row r="22">
      <c r="A22" s="75" t="s">
        <v>510</v>
      </c>
      <c r="B22" s="80">
        <v>180.0</v>
      </c>
      <c r="C22" s="66" t="s">
        <v>398</v>
      </c>
    </row>
    <row r="23">
      <c r="A23" s="75" t="s">
        <v>511</v>
      </c>
      <c r="B23" s="80">
        <v>180.0</v>
      </c>
      <c r="C23" s="66" t="s">
        <v>403</v>
      </c>
    </row>
    <row r="24">
      <c r="A24" s="75" t="s">
        <v>512</v>
      </c>
      <c r="B24" s="80">
        <v>180.0</v>
      </c>
      <c r="C24" s="66" t="s">
        <v>416</v>
      </c>
    </row>
    <row r="25">
      <c r="A25" s="75" t="s">
        <v>513</v>
      </c>
      <c r="B25" s="80">
        <v>180.0</v>
      </c>
      <c r="C25" s="66" t="s">
        <v>404</v>
      </c>
    </row>
    <row r="26">
      <c r="A26" s="75" t="s">
        <v>514</v>
      </c>
      <c r="B26" s="80">
        <v>180.0</v>
      </c>
      <c r="C26" s="66" t="s">
        <v>392</v>
      </c>
    </row>
    <row r="27">
      <c r="A27" s="75" t="s">
        <v>515</v>
      </c>
      <c r="B27" s="80">
        <v>180.0</v>
      </c>
      <c r="C27" s="66" t="s">
        <v>401</v>
      </c>
    </row>
    <row r="28">
      <c r="A28" s="75" t="s">
        <v>516</v>
      </c>
      <c r="B28" s="80">
        <v>180.0</v>
      </c>
      <c r="C28" s="66" t="s">
        <v>389</v>
      </c>
    </row>
    <row r="29">
      <c r="A29" s="75" t="s">
        <v>517</v>
      </c>
      <c r="B29" s="80">
        <v>180.0</v>
      </c>
      <c r="C29" s="66" t="s">
        <v>378</v>
      </c>
    </row>
    <row r="30">
      <c r="A30" s="75" t="s">
        <v>518</v>
      </c>
      <c r="B30" s="80">
        <v>180.0</v>
      </c>
      <c r="C30" s="66" t="s">
        <v>391</v>
      </c>
    </row>
    <row r="31">
      <c r="A31" s="75" t="s">
        <v>519</v>
      </c>
      <c r="B31" s="80">
        <v>180.0</v>
      </c>
      <c r="C31" s="66" t="s">
        <v>411</v>
      </c>
    </row>
    <row r="32">
      <c r="A32" s="75" t="s">
        <v>520</v>
      </c>
      <c r="B32" s="80">
        <v>180.0</v>
      </c>
      <c r="C32" s="66" t="s">
        <v>397</v>
      </c>
    </row>
    <row r="33">
      <c r="A33" s="75" t="s">
        <v>521</v>
      </c>
      <c r="B33" s="80">
        <v>180.0</v>
      </c>
      <c r="C33" s="66" t="s">
        <v>400</v>
      </c>
    </row>
    <row r="34">
      <c r="A34" s="73" t="s">
        <v>522</v>
      </c>
      <c r="B34" s="74">
        <v>180.0</v>
      </c>
      <c r="C34" s="79" t="s">
        <v>407</v>
      </c>
      <c r="D34" s="79"/>
      <c r="G34" s="66"/>
    </row>
    <row r="35">
      <c r="A35" s="73" t="s">
        <v>523</v>
      </c>
      <c r="B35" s="74">
        <v>180.0</v>
      </c>
      <c r="C35" s="79" t="s">
        <v>399</v>
      </c>
      <c r="D35" s="79"/>
      <c r="G35" s="66"/>
    </row>
    <row r="36">
      <c r="A36" s="73" t="s">
        <v>524</v>
      </c>
      <c r="B36" s="74">
        <v>180.0</v>
      </c>
      <c r="C36" s="79" t="s">
        <v>525</v>
      </c>
      <c r="D36" s="79"/>
      <c r="G36" s="66"/>
    </row>
    <row r="37">
      <c r="A37" s="73" t="s">
        <v>526</v>
      </c>
      <c r="B37" s="74">
        <v>180.0</v>
      </c>
      <c r="C37" s="79" t="s">
        <v>527</v>
      </c>
      <c r="D37" s="79"/>
      <c r="G37" s="66"/>
    </row>
    <row r="38">
      <c r="A38" s="83" t="s">
        <v>528</v>
      </c>
      <c r="B38" s="80">
        <v>180.0</v>
      </c>
      <c r="C38" s="66" t="s">
        <v>405</v>
      </c>
      <c r="G38" s="66"/>
    </row>
    <row r="39">
      <c r="A39" s="83" t="s">
        <v>529</v>
      </c>
      <c r="B39" s="80">
        <v>180.0</v>
      </c>
      <c r="C39" s="66" t="s">
        <v>388</v>
      </c>
      <c r="G39" s="66"/>
    </row>
    <row r="40">
      <c r="A40" s="83" t="s">
        <v>530</v>
      </c>
      <c r="B40" s="80">
        <v>180.0</v>
      </c>
      <c r="C40" s="66" t="s">
        <v>531</v>
      </c>
      <c r="G40" s="66"/>
    </row>
    <row r="41">
      <c r="A41" s="83" t="s">
        <v>532</v>
      </c>
      <c r="B41" s="80">
        <v>180.0</v>
      </c>
      <c r="C41" s="66" t="s">
        <v>533</v>
      </c>
      <c r="G41" s="66"/>
    </row>
    <row r="42">
      <c r="A42" s="83" t="s">
        <v>534</v>
      </c>
      <c r="B42" s="80">
        <v>180.0</v>
      </c>
      <c r="C42" s="66" t="s">
        <v>382</v>
      </c>
      <c r="G42" s="66"/>
    </row>
    <row r="43">
      <c r="A43" s="83" t="s">
        <v>535</v>
      </c>
      <c r="B43" s="80">
        <v>180.0</v>
      </c>
      <c r="C43" s="66" t="s">
        <v>383</v>
      </c>
      <c r="G43" s="66"/>
    </row>
    <row r="44">
      <c r="A44" s="83" t="s">
        <v>536</v>
      </c>
      <c r="B44" s="80">
        <v>180.0</v>
      </c>
      <c r="C44" s="66" t="s">
        <v>537</v>
      </c>
      <c r="G44" s="66"/>
    </row>
    <row r="45">
      <c r="A45" s="83" t="s">
        <v>538</v>
      </c>
      <c r="B45" s="80">
        <v>180.0</v>
      </c>
      <c r="C45" s="66" t="s">
        <v>539</v>
      </c>
      <c r="G45" s="66"/>
    </row>
    <row r="46">
      <c r="A46" s="83" t="s">
        <v>540</v>
      </c>
      <c r="B46" s="80">
        <v>180.0</v>
      </c>
      <c r="C46" s="66" t="s">
        <v>394</v>
      </c>
      <c r="G46" s="66"/>
    </row>
    <row r="47">
      <c r="A47" s="83" t="s">
        <v>541</v>
      </c>
      <c r="B47" s="80">
        <v>180.0</v>
      </c>
      <c r="C47" s="66" t="s">
        <v>380</v>
      </c>
      <c r="G47" s="66"/>
    </row>
    <row r="48">
      <c r="A48" s="83" t="s">
        <v>542</v>
      </c>
      <c r="B48" s="80">
        <v>180.0</v>
      </c>
      <c r="C48" s="66" t="s">
        <v>543</v>
      </c>
      <c r="G48" s="66"/>
    </row>
    <row r="49" ht="15.75" customHeight="1">
      <c r="A49" s="83" t="s">
        <v>544</v>
      </c>
      <c r="B49" s="80">
        <v>180.0</v>
      </c>
      <c r="C49" s="66" t="s">
        <v>387</v>
      </c>
    </row>
    <row r="50">
      <c r="A50" s="83" t="s">
        <v>545</v>
      </c>
      <c r="B50" s="80">
        <v>180.0</v>
      </c>
      <c r="C50" s="66" t="s">
        <v>546</v>
      </c>
    </row>
    <row r="51">
      <c r="A51" s="83" t="s">
        <v>547</v>
      </c>
      <c r="B51" s="80">
        <v>180.0</v>
      </c>
      <c r="C51" s="66" t="s">
        <v>548</v>
      </c>
    </row>
    <row r="52">
      <c r="A52" s="83" t="s">
        <v>549</v>
      </c>
      <c r="B52" s="80">
        <v>180.0</v>
      </c>
      <c r="C52" s="66" t="s">
        <v>550</v>
      </c>
    </row>
    <row r="53">
      <c r="A53" s="73" t="s">
        <v>551</v>
      </c>
      <c r="B53" s="74">
        <v>180.0</v>
      </c>
      <c r="C53" s="79" t="s">
        <v>27</v>
      </c>
    </row>
    <row r="54">
      <c r="A54" s="73" t="s">
        <v>552</v>
      </c>
      <c r="B54" s="74">
        <v>180.0</v>
      </c>
      <c r="C54" s="79" t="s">
        <v>390</v>
      </c>
    </row>
    <row r="55">
      <c r="A55" s="73" t="s">
        <v>553</v>
      </c>
      <c r="B55" s="74">
        <v>180.0</v>
      </c>
      <c r="C55" s="79" t="s">
        <v>554</v>
      </c>
    </row>
    <row r="56">
      <c r="A56" s="73" t="s">
        <v>555</v>
      </c>
      <c r="B56" s="74">
        <v>180.0</v>
      </c>
      <c r="C56" s="79" t="s">
        <v>556</v>
      </c>
    </row>
    <row r="57">
      <c r="A57" s="73" t="s">
        <v>557</v>
      </c>
      <c r="B57" s="74">
        <v>180.0</v>
      </c>
      <c r="C57" s="79" t="s">
        <v>414</v>
      </c>
    </row>
    <row r="58">
      <c r="A58" s="73" t="s">
        <v>558</v>
      </c>
      <c r="B58" s="74">
        <v>180.0</v>
      </c>
      <c r="C58" s="79" t="s">
        <v>395</v>
      </c>
    </row>
    <row r="59">
      <c r="B59" s="72"/>
    </row>
    <row r="60">
      <c r="B60" s="72"/>
    </row>
    <row r="66">
      <c r="A66" s="114"/>
      <c r="B66" s="92"/>
    </row>
    <row r="67">
      <c r="A67" s="114"/>
      <c r="B67" s="92"/>
    </row>
    <row r="68">
      <c r="A68" s="114"/>
      <c r="B68" s="92"/>
    </row>
    <row r="69">
      <c r="A69" s="114"/>
      <c r="B69" s="92"/>
    </row>
    <row r="70">
      <c r="A70" s="114"/>
      <c r="B70" s="92"/>
    </row>
    <row r="71">
      <c r="A71" s="114"/>
    </row>
    <row r="72">
      <c r="A72" s="114"/>
    </row>
    <row r="73">
      <c r="A73" s="114"/>
    </row>
    <row r="74">
      <c r="A74" s="114"/>
    </row>
    <row r="75">
      <c r="A75" s="114"/>
    </row>
    <row r="76">
      <c r="A76" s="114"/>
    </row>
    <row r="77">
      <c r="A77" s="114"/>
    </row>
    <row r="78">
      <c r="A78" s="114"/>
    </row>
    <row r="79">
      <c r="A79" s="114"/>
    </row>
    <row r="80">
      <c r="A80" s="114"/>
    </row>
    <row r="81">
      <c r="A81" s="114"/>
    </row>
    <row r="82">
      <c r="A82" s="114"/>
    </row>
    <row r="83">
      <c r="A83" s="114"/>
    </row>
    <row r="84">
      <c r="A84" s="114"/>
    </row>
    <row r="85">
      <c r="A85" s="114"/>
    </row>
    <row r="86">
      <c r="A86" s="114"/>
    </row>
    <row r="87">
      <c r="A87" s="114"/>
    </row>
    <row r="88">
      <c r="A88" s="114"/>
    </row>
    <row r="89">
      <c r="A89" s="114"/>
    </row>
    <row r="90">
      <c r="A90" s="114"/>
    </row>
    <row r="91">
      <c r="A91" s="114"/>
    </row>
    <row r="92">
      <c r="A92" s="114"/>
    </row>
    <row r="93">
      <c r="A93" s="114"/>
    </row>
    <row r="94">
      <c r="A94" s="114"/>
    </row>
    <row r="95">
      <c r="A95" s="114"/>
    </row>
    <row r="96">
      <c r="A96" s="114"/>
    </row>
    <row r="97">
      <c r="A97" s="114"/>
    </row>
    <row r="98">
      <c r="A98" s="114"/>
    </row>
    <row r="99">
      <c r="A99" s="114"/>
    </row>
    <row r="100">
      <c r="A100" s="114"/>
    </row>
    <row r="101">
      <c r="A101" s="114"/>
    </row>
    <row r="102">
      <c r="A102" s="114"/>
    </row>
    <row r="103">
      <c r="A103" s="114"/>
    </row>
    <row r="104">
      <c r="A104" s="114"/>
    </row>
    <row r="105">
      <c r="A105" s="114"/>
    </row>
    <row r="106">
      <c r="A106" s="114"/>
    </row>
    <row r="107">
      <c r="A107" s="114"/>
    </row>
    <row r="108">
      <c r="A108" s="114"/>
    </row>
    <row r="109">
      <c r="A109" s="114"/>
    </row>
    <row r="110">
      <c r="A110" s="114"/>
    </row>
    <row r="111">
      <c r="A111" s="114"/>
    </row>
    <row r="112">
      <c r="A112" s="114"/>
    </row>
    <row r="113">
      <c r="A113" s="114"/>
    </row>
    <row r="114">
      <c r="A114" s="114"/>
    </row>
    <row r="115">
      <c r="A115" s="114"/>
    </row>
    <row r="116">
      <c r="A116" s="114"/>
    </row>
    <row r="117">
      <c r="A117" s="114"/>
    </row>
    <row r="118">
      <c r="A118" s="114"/>
    </row>
    <row r="119">
      <c r="A119" s="114"/>
    </row>
    <row r="120">
      <c r="A120" s="114"/>
    </row>
    <row r="121">
      <c r="A121" s="114"/>
    </row>
    <row r="122">
      <c r="A122" s="114"/>
    </row>
    <row r="123">
      <c r="A123" s="114"/>
    </row>
    <row r="124">
      <c r="A124" s="114"/>
    </row>
    <row r="125">
      <c r="A125" s="114"/>
    </row>
    <row r="126">
      <c r="A126" s="114"/>
    </row>
    <row r="127">
      <c r="A127" s="114"/>
    </row>
    <row r="128">
      <c r="A128" s="114"/>
    </row>
    <row r="129">
      <c r="A129" s="114"/>
    </row>
    <row r="130">
      <c r="A130" s="114"/>
    </row>
    <row r="131">
      <c r="A131" s="114"/>
    </row>
    <row r="132">
      <c r="A132" s="114"/>
    </row>
    <row r="133">
      <c r="A133" s="114"/>
    </row>
    <row r="134">
      <c r="A134" s="114"/>
    </row>
    <row r="135">
      <c r="A135" s="114"/>
    </row>
    <row r="136">
      <c r="A136" s="114"/>
    </row>
    <row r="137">
      <c r="A137" s="114"/>
    </row>
    <row r="138">
      <c r="A138" s="114"/>
    </row>
    <row r="139">
      <c r="A139" s="114"/>
    </row>
    <row r="140">
      <c r="A140" s="114"/>
    </row>
    <row r="141">
      <c r="A141" s="114"/>
    </row>
    <row r="142">
      <c r="A142" s="114"/>
    </row>
    <row r="143">
      <c r="A143" s="114"/>
    </row>
    <row r="144">
      <c r="A144" s="114"/>
    </row>
    <row r="145">
      <c r="A145" s="114"/>
    </row>
    <row r="146">
      <c r="A146" s="114"/>
    </row>
    <row r="147">
      <c r="A147" s="114"/>
    </row>
    <row r="148">
      <c r="A148" s="114"/>
    </row>
    <row r="149">
      <c r="A149" s="114"/>
    </row>
    <row r="150">
      <c r="A150" s="114"/>
    </row>
    <row r="151">
      <c r="A151" s="114"/>
    </row>
    <row r="152">
      <c r="A152" s="114"/>
    </row>
    <row r="153">
      <c r="A153" s="114"/>
    </row>
    <row r="154">
      <c r="A154" s="114"/>
    </row>
    <row r="155">
      <c r="A155" s="114"/>
    </row>
    <row r="156">
      <c r="A156" s="114"/>
    </row>
    <row r="157">
      <c r="A157" s="114"/>
    </row>
    <row r="158">
      <c r="A158" s="114"/>
    </row>
    <row r="159">
      <c r="A159" s="114"/>
    </row>
    <row r="160">
      <c r="A160" s="114"/>
    </row>
    <row r="161">
      <c r="A161" s="114"/>
    </row>
    <row r="162">
      <c r="A162" s="114"/>
    </row>
    <row r="163">
      <c r="A163" s="114"/>
    </row>
    <row r="164">
      <c r="A164" s="114"/>
    </row>
    <row r="165">
      <c r="A165" s="114"/>
    </row>
    <row r="166">
      <c r="A166" s="114"/>
    </row>
    <row r="167">
      <c r="A167" s="114"/>
    </row>
    <row r="168">
      <c r="A168" s="114"/>
    </row>
    <row r="169">
      <c r="A169" s="114"/>
    </row>
    <row r="170">
      <c r="A170" s="114"/>
    </row>
    <row r="171">
      <c r="A171" s="114"/>
    </row>
    <row r="172">
      <c r="A172" s="114"/>
    </row>
    <row r="173">
      <c r="A173" s="114"/>
    </row>
    <row r="174">
      <c r="A174" s="114"/>
    </row>
    <row r="175">
      <c r="A175" s="114"/>
    </row>
    <row r="176">
      <c r="A176" s="114"/>
    </row>
    <row r="177">
      <c r="A177" s="114"/>
    </row>
    <row r="178">
      <c r="A178" s="114"/>
    </row>
    <row r="179">
      <c r="A179" s="114"/>
    </row>
    <row r="180">
      <c r="A180" s="114"/>
    </row>
    <row r="181">
      <c r="A181" s="114"/>
    </row>
    <row r="182">
      <c r="A182" s="114"/>
    </row>
    <row r="183">
      <c r="A183" s="114"/>
    </row>
    <row r="184">
      <c r="A184" s="114"/>
    </row>
    <row r="185">
      <c r="A185" s="114"/>
    </row>
    <row r="186">
      <c r="A186" s="114"/>
    </row>
    <row r="187">
      <c r="A187" s="114"/>
    </row>
    <row r="188">
      <c r="A188" s="114"/>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9.25"/>
    <col customWidth="1" min="3" max="3" width="60.13"/>
    <col customWidth="1" min="9" max="9" width="2.0"/>
    <col customWidth="1" min="10" max="10" width="12.63"/>
    <col customWidth="1" min="11" max="13" width="2.0"/>
    <col customWidth="1" min="15" max="15" width="2.0"/>
    <col customWidth="1" min="17" max="17" width="2.0"/>
  </cols>
  <sheetData>
    <row r="1">
      <c r="A1" s="115" t="s">
        <v>559</v>
      </c>
      <c r="B1" s="115" t="s">
        <v>560</v>
      </c>
      <c r="C1" s="116" t="s">
        <v>561</v>
      </c>
      <c r="E1" s="115" t="s">
        <v>562</v>
      </c>
      <c r="F1" s="117" t="str">
        <f>IFERROR(__xludf.DUMMYFUNCTION("INDEX(FILTER(changelog!B:B , changelog!B:B&lt;&gt;""""), COUNTA(FILTER(changelog!B:B,changelog!B:B&lt;&gt;"""")))"),"2.2.5")</f>
        <v>2.2.5</v>
      </c>
      <c r="I1" s="118"/>
      <c r="J1" s="119" t="s">
        <v>563</v>
      </c>
      <c r="K1" s="120"/>
      <c r="M1" s="118" t="s">
        <v>564</v>
      </c>
      <c r="N1" s="121"/>
      <c r="O1" s="121"/>
      <c r="P1" s="121"/>
      <c r="Q1" s="122"/>
    </row>
    <row r="2">
      <c r="A2" s="123">
        <v>45865.0</v>
      </c>
      <c r="B2" s="124" t="s">
        <v>565</v>
      </c>
      <c r="C2" s="125" t="s">
        <v>566</v>
      </c>
      <c r="I2" s="126"/>
      <c r="J2" s="127" t="s">
        <v>567</v>
      </c>
      <c r="K2" s="128"/>
      <c r="M2" s="126"/>
      <c r="N2" s="127" t="s">
        <v>568</v>
      </c>
      <c r="O2" s="127"/>
      <c r="P2" s="127" t="s">
        <v>569</v>
      </c>
      <c r="Q2" s="129"/>
    </row>
    <row r="3" ht="75.0" customHeight="1">
      <c r="A3" s="123">
        <v>45866.0</v>
      </c>
      <c r="B3" s="124" t="s">
        <v>570</v>
      </c>
      <c r="C3" s="130" t="s">
        <v>571</v>
      </c>
      <c r="E3" s="131" t="s">
        <v>572</v>
      </c>
      <c r="F3" s="132" t="s">
        <v>573</v>
      </c>
      <c r="G3" s="133" t="s">
        <v>574</v>
      </c>
      <c r="I3" s="134"/>
      <c r="J3" s="135"/>
      <c r="K3" s="128"/>
      <c r="M3" s="134"/>
      <c r="N3" s="135"/>
      <c r="O3" s="75"/>
      <c r="P3" s="135"/>
      <c r="Q3" s="128"/>
    </row>
    <row r="4">
      <c r="A4" s="123">
        <v>45867.0</v>
      </c>
      <c r="B4" s="124" t="s">
        <v>575</v>
      </c>
      <c r="C4" s="125" t="s">
        <v>576</v>
      </c>
      <c r="E4" s="66" t="s">
        <v>577</v>
      </c>
      <c r="I4" s="136"/>
      <c r="J4" s="137"/>
      <c r="K4" s="138"/>
      <c r="M4" s="136"/>
      <c r="N4" s="137" t="s">
        <v>578</v>
      </c>
      <c r="O4" s="139"/>
      <c r="P4" s="137" t="s">
        <v>579</v>
      </c>
      <c r="Q4" s="140"/>
    </row>
    <row r="5" ht="15.75" customHeight="1">
      <c r="A5" s="123">
        <v>45868.0</v>
      </c>
      <c r="B5" s="124" t="s">
        <v>580</v>
      </c>
      <c r="C5" s="130" t="s">
        <v>581</v>
      </c>
    </row>
    <row r="6" ht="15.75" customHeight="1">
      <c r="A6" s="141"/>
      <c r="B6" s="142"/>
      <c r="J6" s="118" t="s">
        <v>582</v>
      </c>
      <c r="K6" s="121"/>
      <c r="L6" s="121"/>
      <c r="M6" s="121"/>
      <c r="N6" s="122"/>
      <c r="O6" s="143"/>
    </row>
    <row r="7" ht="15.75" customHeight="1">
      <c r="A7" s="141"/>
      <c r="B7" s="142"/>
      <c r="J7" s="136"/>
      <c r="K7" s="139"/>
      <c r="L7" s="139"/>
      <c r="M7" s="139"/>
      <c r="N7" s="140"/>
      <c r="O7" s="143"/>
    </row>
    <row r="8" ht="15.75" customHeight="1">
      <c r="A8" s="141"/>
      <c r="B8" s="142"/>
      <c r="J8" s="144" t="s">
        <v>583</v>
      </c>
      <c r="K8" s="121"/>
      <c r="L8" s="121"/>
      <c r="M8" s="121"/>
      <c r="N8" s="122"/>
    </row>
    <row r="9" ht="15.75" customHeight="1">
      <c r="A9" s="123">
        <v>45871.0</v>
      </c>
      <c r="B9" s="124" t="s">
        <v>584</v>
      </c>
      <c r="C9" s="125" t="s">
        <v>585</v>
      </c>
      <c r="D9" s="145" t="s">
        <v>586</v>
      </c>
      <c r="J9" s="146" t="s">
        <v>587</v>
      </c>
      <c r="N9" s="147"/>
    </row>
    <row r="10" ht="15.75" customHeight="1">
      <c r="A10" s="123">
        <v>45872.0</v>
      </c>
      <c r="B10" s="124" t="s">
        <v>588</v>
      </c>
      <c r="C10" s="130" t="s">
        <v>589</v>
      </c>
      <c r="J10" s="146" t="s">
        <v>590</v>
      </c>
      <c r="N10" s="147"/>
    </row>
    <row r="11" ht="15.75" customHeight="1">
      <c r="A11" s="123">
        <v>45873.0</v>
      </c>
      <c r="B11" s="124" t="s">
        <v>591</v>
      </c>
      <c r="C11" s="130" t="s">
        <v>592</v>
      </c>
      <c r="J11" s="146" t="s">
        <v>593</v>
      </c>
      <c r="N11" s="147"/>
    </row>
    <row r="12" ht="15.75" customHeight="1">
      <c r="A12" s="123">
        <v>45874.0</v>
      </c>
      <c r="B12" s="124" t="s">
        <v>594</v>
      </c>
      <c r="C12" s="148" t="s">
        <v>595</v>
      </c>
      <c r="J12" s="146" t="s">
        <v>596</v>
      </c>
      <c r="N12" s="147"/>
    </row>
    <row r="13" ht="15.75" customHeight="1">
      <c r="A13" s="141"/>
      <c r="B13" s="142"/>
      <c r="J13" s="146" t="s">
        <v>597</v>
      </c>
      <c r="N13" s="147"/>
    </row>
    <row r="14" ht="15.75" customHeight="1">
      <c r="A14" s="141"/>
      <c r="B14" s="142"/>
      <c r="J14" s="146" t="s">
        <v>598</v>
      </c>
      <c r="N14" s="147"/>
    </row>
    <row r="15" ht="15.75" customHeight="1">
      <c r="A15" s="141"/>
      <c r="B15" s="142"/>
      <c r="J15" s="146" t="s">
        <v>599</v>
      </c>
      <c r="N15" s="147"/>
    </row>
    <row r="16" ht="15.75" customHeight="1">
      <c r="A16" s="123">
        <v>45880.0</v>
      </c>
      <c r="B16" s="124" t="s">
        <v>600</v>
      </c>
      <c r="C16" s="130" t="s">
        <v>601</v>
      </c>
      <c r="J16" s="146" t="s">
        <v>602</v>
      </c>
      <c r="N16" s="147"/>
    </row>
    <row r="17" ht="15.75" customHeight="1">
      <c r="A17" s="123">
        <v>45885.0</v>
      </c>
      <c r="B17" s="124" t="s">
        <v>603</v>
      </c>
      <c r="C17" s="149" t="s">
        <v>604</v>
      </c>
      <c r="J17" s="146" t="s">
        <v>605</v>
      </c>
      <c r="N17" s="147"/>
    </row>
    <row r="18" ht="15.75" customHeight="1">
      <c r="A18" s="141"/>
      <c r="B18" s="142"/>
      <c r="J18" s="146" t="s">
        <v>606</v>
      </c>
      <c r="N18" s="147"/>
    </row>
    <row r="19" ht="15.75" customHeight="1">
      <c r="A19" s="141"/>
      <c r="B19" s="142"/>
      <c r="J19" s="146" t="s">
        <v>607</v>
      </c>
      <c r="N19" s="147"/>
    </row>
    <row r="20" ht="15.75" customHeight="1">
      <c r="A20" s="123">
        <v>45887.0</v>
      </c>
      <c r="B20" s="124" t="s">
        <v>608</v>
      </c>
      <c r="C20" s="149" t="s">
        <v>609</v>
      </c>
      <c r="D20" s="150" t="s">
        <v>610</v>
      </c>
      <c r="J20" s="151" t="s">
        <v>611</v>
      </c>
      <c r="K20" s="139"/>
      <c r="L20" s="139"/>
      <c r="M20" s="139"/>
      <c r="N20" s="140"/>
    </row>
    <row r="21" ht="15.75" customHeight="1">
      <c r="A21" s="141"/>
      <c r="B21" s="142"/>
      <c r="J21" s="152"/>
      <c r="K21" s="152"/>
      <c r="L21" s="152"/>
      <c r="M21" s="152"/>
      <c r="N21" s="152"/>
    </row>
    <row r="22" ht="15.75" customHeight="1">
      <c r="A22" s="141"/>
      <c r="B22" s="142"/>
      <c r="J22" s="152"/>
      <c r="K22" s="152"/>
      <c r="L22" s="152"/>
      <c r="M22" s="152"/>
      <c r="N22" s="152"/>
    </row>
    <row r="23" ht="15.75" customHeight="1">
      <c r="A23" s="141"/>
      <c r="B23" s="142"/>
      <c r="J23" s="152"/>
      <c r="K23" s="152"/>
      <c r="L23" s="152"/>
      <c r="M23" s="152"/>
      <c r="N23" s="152"/>
    </row>
    <row r="24" ht="15.75" customHeight="1">
      <c r="A24" s="141"/>
      <c r="B24" s="142"/>
      <c r="J24" s="152"/>
      <c r="K24" s="152"/>
      <c r="L24" s="152"/>
      <c r="M24" s="152"/>
      <c r="N24" s="152"/>
    </row>
    <row r="25" ht="15.75" customHeight="1">
      <c r="A25" s="123">
        <v>45889.0</v>
      </c>
      <c r="B25" s="124" t="s">
        <v>612</v>
      </c>
      <c r="C25" s="130" t="s">
        <v>613</v>
      </c>
      <c r="J25" s="152"/>
      <c r="K25" s="152"/>
      <c r="L25" s="152"/>
      <c r="M25" s="152"/>
      <c r="N25" s="152"/>
    </row>
    <row r="26" ht="15.75" customHeight="1">
      <c r="A26" s="123">
        <v>45893.0</v>
      </c>
      <c r="B26" s="124" t="s">
        <v>614</v>
      </c>
      <c r="C26" s="125" t="s">
        <v>615</v>
      </c>
      <c r="E26" s="153" t="s">
        <v>616</v>
      </c>
      <c r="J26" s="152"/>
      <c r="K26" s="152"/>
      <c r="L26" s="152"/>
      <c r="M26" s="152"/>
      <c r="N26" s="152"/>
    </row>
    <row r="27" ht="15.75" customHeight="1">
      <c r="A27" s="141"/>
      <c r="B27" s="142"/>
      <c r="J27" s="152"/>
      <c r="K27" s="152"/>
      <c r="L27" s="152"/>
      <c r="M27" s="152"/>
      <c r="N27" s="152"/>
    </row>
    <row r="28" ht="15.75" customHeight="1">
      <c r="A28" s="123">
        <v>45893.0</v>
      </c>
      <c r="B28" s="124" t="s">
        <v>617</v>
      </c>
      <c r="C28" s="130" t="s">
        <v>618</v>
      </c>
      <c r="J28" s="152"/>
      <c r="K28" s="152"/>
      <c r="L28" s="152"/>
      <c r="M28" s="152"/>
      <c r="N28" s="152"/>
    </row>
    <row r="29" ht="15.75" customHeight="1">
      <c r="A29" s="141"/>
      <c r="B29" s="142"/>
      <c r="J29" s="152"/>
      <c r="K29" s="152"/>
      <c r="L29" s="152"/>
      <c r="M29" s="152"/>
      <c r="N29" s="152"/>
    </row>
    <row r="30" ht="15.75" customHeight="1">
      <c r="A30" s="141"/>
      <c r="B30" s="142"/>
      <c r="J30" s="152"/>
      <c r="K30" s="152"/>
      <c r="L30" s="152"/>
      <c r="M30" s="152"/>
      <c r="N30" s="152"/>
    </row>
    <row r="31" ht="15.75" customHeight="1">
      <c r="A31" s="123">
        <v>45894.0</v>
      </c>
      <c r="B31" s="124" t="s">
        <v>619</v>
      </c>
      <c r="C31" s="149" t="s">
        <v>620</v>
      </c>
      <c r="J31" s="152"/>
      <c r="K31" s="152"/>
      <c r="L31" s="152"/>
      <c r="M31" s="152"/>
      <c r="N31" s="152"/>
    </row>
    <row r="32" ht="15.75" customHeight="1">
      <c r="A32" s="141"/>
      <c r="B32" s="142"/>
      <c r="J32" s="152"/>
      <c r="K32" s="152"/>
      <c r="L32" s="152"/>
      <c r="M32" s="152"/>
      <c r="N32" s="152"/>
    </row>
    <row r="33" ht="15.75" customHeight="1">
      <c r="A33" s="141"/>
      <c r="B33" s="142"/>
      <c r="J33" s="152"/>
      <c r="K33" s="152"/>
      <c r="L33" s="152"/>
      <c r="M33" s="152"/>
      <c r="N33" s="152"/>
    </row>
    <row r="34" ht="15.75" customHeight="1">
      <c r="A34" s="123">
        <v>45897.0</v>
      </c>
      <c r="B34" s="124" t="s">
        <v>621</v>
      </c>
      <c r="C34" s="130" t="s">
        <v>622</v>
      </c>
      <c r="J34" s="152"/>
      <c r="K34" s="152"/>
      <c r="L34" s="152"/>
      <c r="M34" s="152"/>
      <c r="N34" s="152"/>
    </row>
    <row r="35" ht="15.75" customHeight="1">
      <c r="A35" s="141"/>
      <c r="B35" s="142"/>
      <c r="J35" s="152"/>
      <c r="K35" s="152"/>
      <c r="L35" s="152"/>
      <c r="M35" s="152"/>
      <c r="N35" s="152"/>
    </row>
    <row r="36" ht="15.75" customHeight="1">
      <c r="A36" s="123">
        <v>45898.0</v>
      </c>
      <c r="B36" s="154"/>
      <c r="C36" s="155" t="s">
        <v>623</v>
      </c>
      <c r="J36" s="152"/>
      <c r="K36" s="152"/>
      <c r="L36" s="152"/>
      <c r="M36" s="152"/>
      <c r="N36" s="152"/>
    </row>
    <row r="37" ht="15.75" customHeight="1">
      <c r="A37" s="141"/>
      <c r="B37" s="142"/>
      <c r="J37" s="152"/>
      <c r="K37" s="152"/>
      <c r="L37" s="152"/>
      <c r="M37" s="152"/>
      <c r="N37" s="152"/>
    </row>
    <row r="38" ht="15.75" customHeight="1">
      <c r="A38" s="141"/>
      <c r="B38" s="142"/>
      <c r="J38" s="152"/>
      <c r="K38" s="152"/>
      <c r="L38" s="152"/>
      <c r="M38" s="152"/>
      <c r="N38" s="152"/>
    </row>
    <row r="39" ht="15.75" customHeight="1">
      <c r="A39" s="156"/>
      <c r="B39" s="142"/>
      <c r="J39" s="152"/>
      <c r="K39" s="152"/>
      <c r="L39" s="152"/>
      <c r="M39" s="152"/>
      <c r="N39" s="152"/>
    </row>
    <row r="40" ht="15.75" customHeight="1">
      <c r="A40" s="141"/>
      <c r="B40" s="142"/>
      <c r="C40" s="155" t="s">
        <v>624</v>
      </c>
      <c r="J40" s="152"/>
      <c r="K40" s="152"/>
      <c r="L40" s="152"/>
      <c r="M40" s="152"/>
      <c r="N40" s="152"/>
    </row>
    <row r="41" ht="15.75" customHeight="1">
      <c r="A41" s="141"/>
      <c r="B41" s="142"/>
      <c r="J41" s="152"/>
      <c r="K41" s="152"/>
      <c r="L41" s="152"/>
      <c r="M41" s="152"/>
      <c r="N41" s="152"/>
    </row>
    <row r="42" ht="15.75" customHeight="1">
      <c r="A42" s="157" t="s">
        <v>625</v>
      </c>
      <c r="B42" s="158" t="s">
        <v>626</v>
      </c>
      <c r="C42" s="130" t="s">
        <v>627</v>
      </c>
      <c r="J42" s="152"/>
      <c r="K42" s="152"/>
      <c r="L42" s="152"/>
      <c r="M42" s="152"/>
      <c r="N42" s="152"/>
    </row>
    <row r="43" ht="15.75" customHeight="1">
      <c r="A43" s="141"/>
      <c r="B43" s="142"/>
      <c r="J43" s="152"/>
      <c r="K43" s="152"/>
      <c r="L43" s="152"/>
      <c r="M43" s="152"/>
      <c r="N43" s="152"/>
    </row>
    <row r="44" ht="15.75" customHeight="1">
      <c r="A44" s="141"/>
      <c r="B44" s="142"/>
      <c r="J44" s="152"/>
      <c r="K44" s="152"/>
      <c r="L44" s="152"/>
      <c r="M44" s="152"/>
      <c r="N44" s="152"/>
    </row>
    <row r="45" ht="15.75" customHeight="1">
      <c r="A45" s="141"/>
      <c r="B45" s="142"/>
      <c r="J45" s="152"/>
      <c r="K45" s="152"/>
      <c r="L45" s="152"/>
      <c r="M45" s="152"/>
      <c r="N45" s="152"/>
    </row>
    <row r="46" ht="15.75" customHeight="1">
      <c r="A46" s="141"/>
      <c r="B46" s="142"/>
      <c r="J46" s="152"/>
      <c r="K46" s="152"/>
      <c r="L46" s="152"/>
      <c r="M46" s="152"/>
      <c r="N46" s="152"/>
    </row>
    <row r="47" ht="15.75" customHeight="1">
      <c r="A47" s="141"/>
      <c r="B47" s="142"/>
      <c r="J47" s="152"/>
      <c r="K47" s="152"/>
      <c r="L47" s="152"/>
      <c r="M47" s="152"/>
      <c r="N47" s="152"/>
    </row>
    <row r="48" ht="15.75" customHeight="1">
      <c r="A48" s="141"/>
      <c r="B48" s="142"/>
      <c r="J48" s="152"/>
      <c r="K48" s="152"/>
      <c r="L48" s="152"/>
      <c r="M48" s="152"/>
      <c r="N48" s="152"/>
    </row>
    <row r="49" ht="15.75" customHeight="1">
      <c r="A49" s="141"/>
      <c r="B49" s="142"/>
      <c r="C49" s="125" t="s">
        <v>628</v>
      </c>
      <c r="J49" s="152"/>
      <c r="K49" s="152"/>
      <c r="L49" s="152"/>
      <c r="M49" s="152"/>
      <c r="N49" s="152"/>
    </row>
    <row r="50" ht="15.75" customHeight="1">
      <c r="A50" s="141"/>
      <c r="B50" s="159" t="s">
        <v>629</v>
      </c>
      <c r="C50" s="130" t="s">
        <v>630</v>
      </c>
      <c r="J50" s="152"/>
      <c r="K50" s="152"/>
      <c r="L50" s="152"/>
      <c r="M50" s="152"/>
      <c r="N50" s="152"/>
    </row>
    <row r="51" ht="15.75" customHeight="1">
      <c r="A51" s="141"/>
      <c r="B51" s="142"/>
      <c r="J51" s="152"/>
      <c r="K51" s="152"/>
      <c r="L51" s="152"/>
      <c r="M51" s="152"/>
      <c r="N51" s="152"/>
    </row>
    <row r="52" ht="15.75" customHeight="1">
      <c r="A52" s="141"/>
      <c r="B52" s="142"/>
      <c r="J52" s="152"/>
      <c r="K52" s="152"/>
      <c r="L52" s="152"/>
      <c r="M52" s="152"/>
      <c r="N52" s="152"/>
    </row>
    <row r="53" ht="15.75" customHeight="1">
      <c r="A53" s="141"/>
      <c r="B53" s="142"/>
      <c r="J53" s="152"/>
      <c r="K53" s="152"/>
      <c r="L53" s="152"/>
      <c r="M53" s="152"/>
      <c r="N53" s="152"/>
    </row>
    <row r="54" ht="15.75" customHeight="1">
      <c r="A54" s="157" t="s">
        <v>631</v>
      </c>
      <c r="B54" s="158" t="s">
        <v>632</v>
      </c>
      <c r="C54" s="155" t="s">
        <v>633</v>
      </c>
      <c r="J54" s="152"/>
      <c r="K54" s="152"/>
      <c r="L54" s="152"/>
      <c r="M54" s="152"/>
      <c r="N54" s="152"/>
    </row>
    <row r="55" ht="15.75" customHeight="1">
      <c r="A55" s="141"/>
      <c r="B55" s="142"/>
      <c r="J55" s="152"/>
      <c r="K55" s="152"/>
      <c r="L55" s="152"/>
      <c r="M55" s="152"/>
      <c r="N55" s="152"/>
    </row>
    <row r="56" ht="15.75" customHeight="1">
      <c r="A56" s="141"/>
      <c r="B56" s="142"/>
      <c r="J56" s="152"/>
      <c r="K56" s="152"/>
      <c r="L56" s="152"/>
      <c r="M56" s="152"/>
      <c r="N56" s="152"/>
    </row>
    <row r="57" ht="15.75" customHeight="1">
      <c r="A57" s="141"/>
      <c r="B57" s="142"/>
      <c r="J57" s="152"/>
      <c r="K57" s="152"/>
      <c r="L57" s="152"/>
      <c r="M57" s="152"/>
      <c r="N57" s="152"/>
    </row>
    <row r="58" ht="15.75" customHeight="1">
      <c r="A58" s="141"/>
      <c r="B58" s="142"/>
      <c r="C58" s="130" t="s">
        <v>634</v>
      </c>
      <c r="J58" s="152"/>
      <c r="K58" s="152"/>
      <c r="L58" s="152"/>
      <c r="M58" s="152"/>
      <c r="N58" s="152"/>
    </row>
    <row r="59" ht="15.75" customHeight="1">
      <c r="A59" s="157" t="s">
        <v>635</v>
      </c>
      <c r="B59" s="158" t="s">
        <v>636</v>
      </c>
      <c r="C59" s="130" t="s">
        <v>637</v>
      </c>
      <c r="J59" s="152"/>
      <c r="K59" s="152"/>
      <c r="L59" s="152"/>
      <c r="M59" s="152"/>
      <c r="N59" s="152"/>
    </row>
    <row r="60" ht="15.75" customHeight="1">
      <c r="A60" s="157" t="s">
        <v>638</v>
      </c>
      <c r="B60" s="158" t="s">
        <v>639</v>
      </c>
      <c r="C60" s="130" t="s">
        <v>640</v>
      </c>
      <c r="J60" s="152"/>
      <c r="K60" s="152"/>
      <c r="L60" s="152"/>
      <c r="M60" s="152"/>
      <c r="N60" s="152"/>
    </row>
    <row r="61" ht="15.75" customHeight="1">
      <c r="A61" s="157" t="s">
        <v>641</v>
      </c>
      <c r="B61" s="158" t="s">
        <v>642</v>
      </c>
      <c r="C61" s="130" t="s">
        <v>643</v>
      </c>
      <c r="J61" s="152"/>
      <c r="K61" s="152"/>
      <c r="L61" s="152"/>
      <c r="M61" s="152"/>
      <c r="N61" s="152"/>
    </row>
    <row r="62" ht="15.75" customHeight="1">
      <c r="A62" s="160">
        <v>45931.0</v>
      </c>
      <c r="B62" s="124" t="s">
        <v>644</v>
      </c>
      <c r="C62" s="161" t="s">
        <v>645</v>
      </c>
      <c r="J62" s="152"/>
      <c r="K62" s="152"/>
      <c r="L62" s="152"/>
      <c r="M62" s="152"/>
      <c r="N62" s="152"/>
    </row>
    <row r="63" ht="15.75" customHeight="1">
      <c r="A63" s="160">
        <v>45935.0</v>
      </c>
      <c r="B63" s="124" t="s">
        <v>646</v>
      </c>
      <c r="C63" s="161" t="s">
        <v>647</v>
      </c>
      <c r="J63" s="152"/>
      <c r="K63" s="152"/>
      <c r="L63" s="152"/>
      <c r="M63" s="152"/>
      <c r="N63" s="152"/>
    </row>
    <row r="64" ht="15.75" customHeight="1">
      <c r="A64" s="123">
        <v>45943.0</v>
      </c>
      <c r="B64" s="124" t="s">
        <v>648</v>
      </c>
      <c r="C64" s="130" t="s">
        <v>649</v>
      </c>
      <c r="J64" s="152"/>
      <c r="K64" s="152"/>
      <c r="L64" s="152"/>
      <c r="M64" s="152"/>
      <c r="N64" s="152"/>
    </row>
    <row r="65" ht="15.75" customHeight="1">
      <c r="A65" s="123">
        <v>45949.0</v>
      </c>
      <c r="B65" s="124" t="s">
        <v>650</v>
      </c>
      <c r="C65" s="130" t="s">
        <v>651</v>
      </c>
      <c r="J65" s="152"/>
      <c r="K65" s="152"/>
      <c r="L65" s="152"/>
      <c r="M65" s="152"/>
      <c r="N65" s="152"/>
    </row>
    <row r="66" ht="15.75" customHeight="1">
      <c r="A66" s="123">
        <v>45950.0</v>
      </c>
      <c r="B66" s="162" t="s">
        <v>652</v>
      </c>
      <c r="C66" s="130" t="s">
        <v>653</v>
      </c>
      <c r="J66" s="152"/>
      <c r="K66" s="152"/>
      <c r="L66" s="152"/>
      <c r="M66" s="152"/>
      <c r="N66" s="152"/>
    </row>
    <row r="67" ht="15.75" customHeight="1">
      <c r="A67" s="141"/>
      <c r="B67" s="142"/>
      <c r="J67" s="152"/>
      <c r="K67" s="152"/>
      <c r="L67" s="152"/>
      <c r="M67" s="152"/>
      <c r="N67" s="152"/>
    </row>
    <row r="68" ht="15.75" customHeight="1">
      <c r="A68" s="141"/>
      <c r="B68" s="142"/>
      <c r="J68" s="152"/>
      <c r="K68" s="152"/>
      <c r="L68" s="152"/>
      <c r="M68" s="152"/>
      <c r="N68" s="152"/>
    </row>
    <row r="69" ht="15.75" customHeight="1">
      <c r="A69" s="141"/>
      <c r="B69" s="163"/>
      <c r="J69" s="152"/>
      <c r="K69" s="152"/>
      <c r="L69" s="152"/>
      <c r="M69" s="152"/>
      <c r="N69" s="152"/>
    </row>
    <row r="70" ht="15.75" customHeight="1">
      <c r="A70" s="141"/>
      <c r="B70" s="163"/>
      <c r="J70" s="152"/>
      <c r="K70" s="152"/>
      <c r="L70" s="152"/>
      <c r="M70" s="152"/>
      <c r="N70" s="152"/>
    </row>
    <row r="71" ht="15.75" customHeight="1">
      <c r="A71" s="141"/>
      <c r="B71" s="163"/>
      <c r="C71" s="130" t="s">
        <v>654</v>
      </c>
      <c r="J71" s="152"/>
      <c r="K71" s="152"/>
      <c r="L71" s="152"/>
      <c r="M71" s="152"/>
      <c r="N71" s="152"/>
    </row>
    <row r="72" ht="15.75" customHeight="1">
      <c r="A72" s="123">
        <v>45959.0</v>
      </c>
      <c r="B72" s="164" t="s">
        <v>655</v>
      </c>
      <c r="C72" s="130" t="s">
        <v>656</v>
      </c>
      <c r="J72" s="152"/>
      <c r="K72" s="152"/>
      <c r="L72" s="152"/>
      <c r="M72" s="152"/>
      <c r="N72" s="152"/>
    </row>
    <row r="73" ht="15.75" customHeight="1">
      <c r="A73" s="141"/>
      <c r="B73" s="163"/>
      <c r="J73" s="152"/>
      <c r="K73" s="152"/>
      <c r="L73" s="152"/>
      <c r="M73" s="152"/>
      <c r="N73" s="152"/>
    </row>
    <row r="74" ht="15.75" customHeight="1">
      <c r="A74" s="141"/>
      <c r="B74" s="163"/>
    </row>
    <row r="75" ht="15.75" customHeight="1">
      <c r="A75" s="141"/>
      <c r="B75" s="163"/>
      <c r="C75" s="125" t="s">
        <v>657</v>
      </c>
    </row>
    <row r="76" ht="15.75" customHeight="1">
      <c r="A76" s="141"/>
      <c r="B76" s="163"/>
    </row>
    <row r="77" ht="15.75" customHeight="1">
      <c r="A77" s="123">
        <v>45965.0</v>
      </c>
      <c r="B77" s="163"/>
      <c r="C77" s="125" t="s">
        <v>658</v>
      </c>
    </row>
    <row r="78" ht="15.75" customHeight="1">
      <c r="A78" s="141"/>
      <c r="B78" s="163"/>
      <c r="C78" s="125" t="s">
        <v>659</v>
      </c>
    </row>
    <row r="79" ht="15.75" customHeight="1">
      <c r="A79" s="123">
        <v>45965.0</v>
      </c>
      <c r="B79" s="164" t="s">
        <v>660</v>
      </c>
      <c r="C79" s="130" t="s">
        <v>661</v>
      </c>
      <c r="N79" s="125" t="s">
        <v>662</v>
      </c>
    </row>
    <row r="80" ht="15.75" customHeight="1">
      <c r="A80" s="141"/>
      <c r="B80" s="163"/>
    </row>
    <row r="81" ht="15.75" customHeight="1">
      <c r="A81" s="141"/>
      <c r="B81" s="163"/>
    </row>
    <row r="82" ht="15.75" customHeight="1">
      <c r="A82" s="141"/>
      <c r="B82" s="163"/>
    </row>
    <row r="83" ht="15.75" customHeight="1">
      <c r="A83" s="141"/>
      <c r="B83" s="163"/>
    </row>
    <row r="84" ht="15.75" customHeight="1">
      <c r="A84" s="141"/>
      <c r="B84" s="163"/>
    </row>
    <row r="85" ht="15.75" customHeight="1">
      <c r="A85" s="141"/>
      <c r="B85" s="163"/>
    </row>
    <row r="86" ht="15.75" customHeight="1">
      <c r="A86" s="141"/>
      <c r="B86" s="163"/>
    </row>
    <row r="87" ht="15.75" customHeight="1">
      <c r="A87" s="141"/>
      <c r="B87" s="163"/>
    </row>
    <row r="88" ht="15.75" customHeight="1">
      <c r="A88" s="141"/>
      <c r="B88" s="163"/>
    </row>
    <row r="89" ht="15.75" customHeight="1">
      <c r="A89" s="141"/>
      <c r="B89" s="163"/>
    </row>
    <row r="90" ht="15.75" customHeight="1">
      <c r="A90" s="141"/>
      <c r="B90" s="163"/>
      <c r="N90" s="125"/>
      <c r="O90" s="125"/>
      <c r="P90" s="125"/>
    </row>
    <row r="91" ht="15.75" customHeight="1">
      <c r="A91" s="141"/>
      <c r="B91" s="163"/>
    </row>
    <row r="92" ht="15.75" customHeight="1">
      <c r="A92" s="141"/>
      <c r="B92" s="163"/>
    </row>
    <row r="93" ht="15.75" customHeight="1">
      <c r="A93" s="141"/>
      <c r="B93" s="163"/>
    </row>
    <row r="94" ht="15.75" customHeight="1">
      <c r="A94" s="141"/>
      <c r="B94" s="163"/>
    </row>
    <row r="95" ht="15.75" customHeight="1">
      <c r="A95" s="141"/>
      <c r="B95" s="163"/>
    </row>
    <row r="96" ht="15.75" customHeight="1">
      <c r="A96" s="141"/>
      <c r="B96" s="163"/>
    </row>
    <row r="97" ht="15.75" customHeight="1">
      <c r="A97" s="141"/>
      <c r="B97" s="163"/>
    </row>
    <row r="98" ht="15.75" customHeight="1">
      <c r="A98" s="141"/>
      <c r="B98" s="163"/>
    </row>
    <row r="99" ht="15.75" customHeight="1">
      <c r="A99" s="141"/>
      <c r="B99" s="163"/>
    </row>
    <row r="100" ht="15.75" customHeight="1">
      <c r="A100" s="141"/>
      <c r="B100" s="163"/>
    </row>
    <row r="101" ht="15.75" customHeight="1">
      <c r="A101" s="141"/>
      <c r="B101" s="163"/>
      <c r="C101" s="125" t="s">
        <v>663</v>
      </c>
    </row>
    <row r="102" ht="15.75" customHeight="1">
      <c r="A102" s="141"/>
      <c r="B102" s="163"/>
      <c r="C102" s="125" t="s">
        <v>664</v>
      </c>
    </row>
    <row r="103" ht="15.75" customHeight="1">
      <c r="A103" s="123">
        <v>45967.0</v>
      </c>
      <c r="B103" s="164" t="s">
        <v>665</v>
      </c>
      <c r="C103" s="130" t="s">
        <v>666</v>
      </c>
    </row>
    <row r="104" ht="15.75" customHeight="1">
      <c r="A104" s="141"/>
      <c r="B104" s="163"/>
    </row>
    <row r="105" ht="15.75" customHeight="1">
      <c r="A105" s="141"/>
      <c r="B105" s="163"/>
      <c r="C105" s="125" t="s">
        <v>667</v>
      </c>
    </row>
    <row r="106" ht="15.75" customHeight="1">
      <c r="A106" s="123">
        <v>45970.0</v>
      </c>
      <c r="B106" s="164" t="s">
        <v>668</v>
      </c>
      <c r="C106" s="130" t="s">
        <v>669</v>
      </c>
    </row>
    <row r="107" ht="15.75" customHeight="1">
      <c r="A107" s="141"/>
      <c r="B107" s="163"/>
    </row>
    <row r="108" ht="15.75" customHeight="1">
      <c r="A108" s="141"/>
      <c r="B108" s="163"/>
    </row>
    <row r="109" ht="15.75" customHeight="1">
      <c r="A109" s="141"/>
      <c r="B109" s="163"/>
    </row>
    <row r="110" ht="15.75" customHeight="1">
      <c r="A110" s="141"/>
      <c r="B110" s="163"/>
    </row>
    <row r="111" ht="15.75" customHeight="1">
      <c r="A111" s="123">
        <v>45972.0</v>
      </c>
      <c r="B111" s="164" t="s">
        <v>670</v>
      </c>
      <c r="C111" s="130" t="s">
        <v>671</v>
      </c>
    </row>
    <row r="112" ht="15.75" customHeight="1">
      <c r="A112" s="141"/>
      <c r="B112" s="163"/>
    </row>
    <row r="113" ht="15.75" customHeight="1">
      <c r="A113" s="141"/>
      <c r="B113" s="163"/>
    </row>
    <row r="114" ht="15.75" customHeight="1">
      <c r="A114" s="123">
        <v>45974.0</v>
      </c>
      <c r="B114" s="164" t="s">
        <v>672</v>
      </c>
      <c r="C114" s="130" t="s">
        <v>673</v>
      </c>
    </row>
    <row r="115">
      <c r="A115" s="123">
        <v>45975.0</v>
      </c>
      <c r="B115" s="164" t="s">
        <v>674</v>
      </c>
      <c r="C115" s="130" t="s">
        <v>675</v>
      </c>
    </row>
    <row r="116">
      <c r="A116" s="141"/>
      <c r="B116" s="163"/>
    </row>
    <row r="117">
      <c r="A117" s="123">
        <v>45976.0</v>
      </c>
      <c r="B117" s="164" t="s">
        <v>676</v>
      </c>
      <c r="C117" s="130" t="s">
        <v>677</v>
      </c>
    </row>
    <row r="118">
      <c r="A118" s="141"/>
      <c r="B118" s="163"/>
    </row>
    <row r="119">
      <c r="A119" s="141"/>
      <c r="B119" s="163"/>
    </row>
    <row r="120">
      <c r="A120" s="141"/>
      <c r="B120" s="163"/>
    </row>
    <row r="121">
      <c r="A121" s="141"/>
      <c r="B121" s="163"/>
    </row>
    <row r="122">
      <c r="A122" s="141"/>
      <c r="B122" s="163"/>
    </row>
    <row r="123">
      <c r="A123" s="141"/>
      <c r="B123" s="163"/>
    </row>
    <row r="124">
      <c r="A124" s="123">
        <v>45979.0</v>
      </c>
      <c r="B124" s="164" t="s">
        <v>678</v>
      </c>
      <c r="C124" s="130" t="s">
        <v>679</v>
      </c>
    </row>
    <row r="125">
      <c r="A125" s="141"/>
      <c r="B125" s="163"/>
    </row>
    <row r="126">
      <c r="A126" s="123">
        <v>45992.0</v>
      </c>
      <c r="B126" s="164" t="s">
        <v>680</v>
      </c>
      <c r="C126" s="130" t="s">
        <v>681</v>
      </c>
    </row>
    <row r="127">
      <c r="A127" s="141"/>
      <c r="B127" s="163"/>
    </row>
    <row r="128">
      <c r="A128" s="141"/>
      <c r="B128" s="163"/>
    </row>
    <row r="129">
      <c r="A129" s="123">
        <v>45993.0</v>
      </c>
      <c r="B129" s="164" t="s">
        <v>682</v>
      </c>
      <c r="C129" s="165" t="s">
        <v>683</v>
      </c>
    </row>
    <row r="130">
      <c r="A130" s="141"/>
      <c r="B130" s="163"/>
    </row>
    <row r="131">
      <c r="A131" s="141"/>
      <c r="B131" s="163"/>
      <c r="C131" s="166"/>
    </row>
    <row r="132">
      <c r="A132" s="141"/>
      <c r="B132" s="163"/>
      <c r="C132" s="166"/>
    </row>
    <row r="133">
      <c r="A133" s="141"/>
      <c r="B133" s="163"/>
      <c r="C133" s="166"/>
    </row>
    <row r="134">
      <c r="A134" s="141"/>
      <c r="B134" s="163"/>
      <c r="C134" s="166"/>
    </row>
    <row r="135">
      <c r="A135" s="141"/>
      <c r="B135" s="163"/>
      <c r="C135" s="166"/>
    </row>
    <row r="136">
      <c r="A136" s="141"/>
      <c r="B136" s="163"/>
      <c r="C136" s="166"/>
    </row>
    <row r="137">
      <c r="A137" s="156"/>
      <c r="B137" s="117"/>
      <c r="C137" s="166"/>
    </row>
    <row r="138">
      <c r="A138" s="156"/>
      <c r="B138" s="117"/>
      <c r="C138" s="166"/>
    </row>
    <row r="139">
      <c r="A139" s="156"/>
      <c r="B139" s="117"/>
      <c r="C139" s="166"/>
    </row>
    <row r="140">
      <c r="A140" s="156"/>
      <c r="B140" s="117"/>
      <c r="C140" s="166"/>
    </row>
    <row r="141">
      <c r="A141" s="156"/>
      <c r="B141" s="117"/>
      <c r="C141" s="166"/>
    </row>
    <row r="142">
      <c r="A142" s="156"/>
      <c r="B142" s="117"/>
      <c r="C142" s="166"/>
    </row>
    <row r="143">
      <c r="A143" s="156"/>
      <c r="B143" s="117"/>
      <c r="C143" s="166"/>
    </row>
    <row r="144">
      <c r="A144" s="156"/>
      <c r="B144" s="117"/>
      <c r="C144" s="166"/>
    </row>
    <row r="145">
      <c r="A145" s="156"/>
      <c r="B145" s="117"/>
      <c r="C145" s="166"/>
    </row>
    <row r="146">
      <c r="A146" s="156"/>
      <c r="B146" s="117"/>
      <c r="C146" s="166"/>
    </row>
    <row r="147">
      <c r="A147" s="156"/>
      <c r="B147" s="117"/>
      <c r="C147" s="166"/>
    </row>
    <row r="148">
      <c r="A148" s="156"/>
      <c r="B148" s="117"/>
      <c r="C148" s="166"/>
    </row>
    <row r="149">
      <c r="A149" s="156"/>
      <c r="B149" s="117"/>
      <c r="C149" s="166"/>
    </row>
    <row r="150">
      <c r="A150" s="156"/>
      <c r="B150" s="117"/>
      <c r="C150" s="166"/>
    </row>
    <row r="151">
      <c r="A151" s="156"/>
      <c r="B151" s="117"/>
      <c r="C151" s="166"/>
    </row>
    <row r="152">
      <c r="A152" s="156"/>
      <c r="B152" s="117"/>
      <c r="C152" s="166"/>
    </row>
    <row r="153">
      <c r="A153" s="156"/>
      <c r="B153" s="117"/>
      <c r="C153" s="166"/>
    </row>
    <row r="154">
      <c r="A154" s="156"/>
      <c r="B154" s="117"/>
      <c r="C154" s="166"/>
    </row>
    <row r="155">
      <c r="A155" s="156"/>
      <c r="B155" s="117"/>
      <c r="C155" s="166"/>
    </row>
    <row r="156">
      <c r="A156" s="156"/>
      <c r="B156" s="117"/>
      <c r="C156" s="166"/>
    </row>
    <row r="157">
      <c r="A157" s="156"/>
      <c r="B157" s="117"/>
      <c r="C157" s="166"/>
    </row>
    <row r="158">
      <c r="A158" s="156"/>
      <c r="B158" s="117"/>
      <c r="C158" s="166"/>
    </row>
    <row r="159">
      <c r="A159" s="156"/>
      <c r="B159" s="117"/>
      <c r="C159" s="166"/>
    </row>
    <row r="160">
      <c r="A160" s="156"/>
      <c r="B160" s="117"/>
      <c r="C160" s="166"/>
    </row>
    <row r="161">
      <c r="A161" s="156"/>
      <c r="B161" s="117"/>
      <c r="C161" s="166"/>
    </row>
    <row r="162">
      <c r="A162" s="156"/>
      <c r="B162" s="117"/>
      <c r="C162" s="166"/>
    </row>
    <row r="163">
      <c r="A163" s="156"/>
      <c r="B163" s="117"/>
      <c r="C163" s="166"/>
    </row>
    <row r="164">
      <c r="A164" s="156"/>
      <c r="B164" s="117"/>
      <c r="C164" s="166"/>
    </row>
    <row r="165">
      <c r="A165" s="156"/>
      <c r="B165" s="117"/>
      <c r="C165" s="166"/>
    </row>
    <row r="166">
      <c r="A166" s="156"/>
      <c r="B166" s="117"/>
      <c r="C166" s="166"/>
    </row>
    <row r="167">
      <c r="A167" s="156"/>
      <c r="B167" s="117"/>
      <c r="C167" s="166"/>
    </row>
    <row r="168">
      <c r="A168" s="156"/>
      <c r="B168" s="117"/>
      <c r="C168" s="166"/>
    </row>
    <row r="169">
      <c r="A169" s="156"/>
      <c r="B169" s="117"/>
      <c r="C169" s="166"/>
    </row>
    <row r="170">
      <c r="A170" s="156"/>
      <c r="B170" s="117"/>
      <c r="C170" s="166"/>
    </row>
    <row r="171">
      <c r="A171" s="156"/>
      <c r="B171" s="117"/>
      <c r="C171" s="166"/>
    </row>
    <row r="172">
      <c r="A172" s="156"/>
      <c r="B172" s="117"/>
      <c r="C172" s="166"/>
    </row>
    <row r="173">
      <c r="A173" s="156"/>
      <c r="B173" s="117"/>
      <c r="C173" s="166"/>
    </row>
    <row r="174">
      <c r="A174" s="156"/>
      <c r="B174" s="117"/>
      <c r="C174" s="166"/>
    </row>
    <row r="175">
      <c r="A175" s="156"/>
      <c r="B175" s="117"/>
      <c r="C175" s="166"/>
    </row>
    <row r="176">
      <c r="A176" s="156"/>
      <c r="B176" s="117"/>
      <c r="C176" s="166"/>
    </row>
    <row r="177">
      <c r="A177" s="156"/>
      <c r="B177" s="117"/>
      <c r="C177" s="166"/>
    </row>
    <row r="178">
      <c r="A178" s="156"/>
      <c r="B178" s="117"/>
      <c r="C178" s="166"/>
    </row>
    <row r="179">
      <c r="A179" s="156"/>
      <c r="B179" s="117"/>
      <c r="C179" s="166"/>
    </row>
    <row r="180">
      <c r="A180" s="156"/>
      <c r="B180" s="117"/>
      <c r="C180" s="166"/>
    </row>
    <row r="181">
      <c r="A181" s="156"/>
      <c r="B181" s="117"/>
      <c r="C181" s="166"/>
    </row>
    <row r="182">
      <c r="A182" s="156"/>
      <c r="B182" s="117"/>
      <c r="C182" s="166"/>
    </row>
    <row r="183">
      <c r="A183" s="156"/>
      <c r="B183" s="117"/>
      <c r="C183" s="166"/>
    </row>
    <row r="184">
      <c r="A184" s="156"/>
      <c r="B184" s="117"/>
      <c r="C184" s="166"/>
    </row>
    <row r="185">
      <c r="A185" s="156"/>
      <c r="B185" s="117"/>
      <c r="C185" s="166"/>
    </row>
    <row r="186">
      <c r="A186" s="156"/>
      <c r="B186" s="117"/>
      <c r="C186" s="166"/>
    </row>
    <row r="187">
      <c r="A187" s="156"/>
      <c r="B187" s="117"/>
      <c r="C187" s="166"/>
    </row>
    <row r="188">
      <c r="A188" s="156"/>
      <c r="B188" s="117"/>
      <c r="C188" s="166"/>
    </row>
    <row r="189">
      <c r="A189" s="156"/>
      <c r="B189" s="117"/>
      <c r="C189" s="166"/>
    </row>
    <row r="190">
      <c r="A190" s="156"/>
      <c r="B190" s="117"/>
      <c r="C190" s="166"/>
    </row>
    <row r="191">
      <c r="A191" s="156"/>
      <c r="B191" s="117"/>
      <c r="C191" s="166"/>
    </row>
    <row r="192">
      <c r="A192" s="156"/>
      <c r="B192" s="117"/>
      <c r="C192" s="166"/>
    </row>
    <row r="193">
      <c r="A193" s="156"/>
      <c r="B193" s="117"/>
      <c r="C193" s="166"/>
    </row>
    <row r="194">
      <c r="A194" s="156"/>
      <c r="B194" s="117"/>
      <c r="C194" s="166"/>
    </row>
    <row r="195">
      <c r="A195" s="156"/>
      <c r="B195" s="117"/>
      <c r="C195" s="166"/>
    </row>
    <row r="196">
      <c r="A196" s="156"/>
      <c r="B196" s="117"/>
      <c r="C196" s="166"/>
    </row>
    <row r="197">
      <c r="A197" s="156"/>
      <c r="B197" s="117"/>
      <c r="C197" s="166"/>
    </row>
    <row r="198">
      <c r="A198" s="156"/>
      <c r="B198" s="117"/>
      <c r="C198" s="166"/>
    </row>
    <row r="199">
      <c r="A199" s="156"/>
      <c r="B199" s="117"/>
      <c r="C199" s="166"/>
    </row>
    <row r="200">
      <c r="A200" s="156"/>
      <c r="B200" s="117"/>
      <c r="C200" s="166"/>
    </row>
    <row r="201">
      <c r="C201" s="166"/>
    </row>
    <row r="202">
      <c r="C202" s="166"/>
    </row>
    <row r="203">
      <c r="C203" s="166"/>
    </row>
    <row r="204">
      <c r="C204" s="166"/>
    </row>
    <row r="205">
      <c r="C205" s="166"/>
    </row>
    <row r="206">
      <c r="C206" s="166"/>
    </row>
    <row r="207">
      <c r="C207" s="166"/>
    </row>
    <row r="208">
      <c r="C208" s="166"/>
    </row>
    <row r="209">
      <c r="C209" s="166"/>
    </row>
    <row r="210">
      <c r="C210" s="166"/>
    </row>
    <row r="211">
      <c r="C211" s="166"/>
    </row>
    <row r="212">
      <c r="C212" s="166"/>
    </row>
    <row r="213">
      <c r="C213" s="166"/>
    </row>
    <row r="214">
      <c r="C214" s="166"/>
    </row>
    <row r="215">
      <c r="C215" s="166"/>
    </row>
    <row r="216">
      <c r="C216" s="166"/>
    </row>
    <row r="217">
      <c r="C217" s="166"/>
    </row>
    <row r="218">
      <c r="C218" s="166"/>
    </row>
    <row r="219">
      <c r="C219" s="166"/>
    </row>
    <row r="220">
      <c r="C220" s="166"/>
    </row>
    <row r="221">
      <c r="C221" s="166"/>
    </row>
    <row r="222">
      <c r="C222" s="166"/>
    </row>
    <row r="223">
      <c r="C223" s="166"/>
    </row>
    <row r="224">
      <c r="C224" s="166"/>
    </row>
    <row r="225">
      <c r="C225" s="166"/>
    </row>
    <row r="226">
      <c r="C226" s="166"/>
    </row>
    <row r="227">
      <c r="C227" s="166"/>
    </row>
    <row r="228">
      <c r="C228" s="166"/>
    </row>
    <row r="229">
      <c r="C229" s="166"/>
    </row>
    <row r="230">
      <c r="C230" s="166"/>
    </row>
    <row r="231">
      <c r="C231" s="166"/>
    </row>
    <row r="232">
      <c r="C232" s="166"/>
    </row>
    <row r="233">
      <c r="C233" s="166"/>
    </row>
    <row r="234">
      <c r="C234" s="166"/>
    </row>
    <row r="235">
      <c r="C235" s="166"/>
    </row>
    <row r="236">
      <c r="C236" s="166"/>
    </row>
    <row r="237">
      <c r="C237" s="166"/>
    </row>
    <row r="238">
      <c r="C238" s="166"/>
    </row>
    <row r="239">
      <c r="C239" s="166"/>
    </row>
    <row r="240">
      <c r="C240" s="166"/>
    </row>
    <row r="241">
      <c r="C241" s="166"/>
    </row>
    <row r="242">
      <c r="C242" s="166"/>
    </row>
    <row r="243">
      <c r="C243" s="166"/>
    </row>
    <row r="244">
      <c r="C244" s="166"/>
    </row>
    <row r="245">
      <c r="C245" s="166"/>
    </row>
    <row r="246">
      <c r="C246" s="166"/>
    </row>
    <row r="247">
      <c r="C247" s="166"/>
    </row>
    <row r="248">
      <c r="C248" s="166"/>
    </row>
    <row r="249">
      <c r="C249" s="166"/>
    </row>
    <row r="250">
      <c r="C250" s="166"/>
    </row>
    <row r="251">
      <c r="C251" s="166"/>
    </row>
    <row r="252">
      <c r="C252" s="166"/>
    </row>
    <row r="253">
      <c r="C253" s="166"/>
    </row>
    <row r="254">
      <c r="C254" s="166"/>
    </row>
    <row r="255">
      <c r="C255" s="166"/>
    </row>
    <row r="256">
      <c r="C256" s="166"/>
    </row>
    <row r="257">
      <c r="C257" s="166"/>
    </row>
    <row r="258">
      <c r="C258" s="166"/>
    </row>
    <row r="259">
      <c r="C259" s="166"/>
    </row>
    <row r="260">
      <c r="C260" s="166"/>
    </row>
    <row r="261">
      <c r="C261" s="166"/>
    </row>
    <row r="262">
      <c r="C262" s="166"/>
    </row>
    <row r="263">
      <c r="C263" s="166"/>
    </row>
    <row r="264">
      <c r="C264" s="166"/>
    </row>
    <row r="265">
      <c r="C265" s="166"/>
    </row>
    <row r="266">
      <c r="C266" s="166"/>
    </row>
    <row r="267">
      <c r="C267" s="166"/>
    </row>
    <row r="268">
      <c r="C268" s="166"/>
    </row>
    <row r="269">
      <c r="C269" s="166"/>
    </row>
    <row r="270">
      <c r="C270" s="166"/>
    </row>
    <row r="271">
      <c r="C271" s="166"/>
    </row>
    <row r="272">
      <c r="C272" s="166"/>
    </row>
    <row r="273">
      <c r="C273" s="166"/>
    </row>
    <row r="274">
      <c r="C274" s="166"/>
    </row>
    <row r="275">
      <c r="C275" s="166"/>
    </row>
    <row r="276">
      <c r="C276" s="166"/>
    </row>
    <row r="277">
      <c r="C277" s="166"/>
    </row>
    <row r="278">
      <c r="C278" s="166"/>
    </row>
    <row r="279">
      <c r="C279" s="166"/>
    </row>
    <row r="280">
      <c r="C280" s="166"/>
    </row>
    <row r="281">
      <c r="C281" s="166"/>
    </row>
    <row r="282">
      <c r="C282" s="166"/>
    </row>
    <row r="283">
      <c r="C283" s="166"/>
    </row>
    <row r="284">
      <c r="C284" s="166"/>
    </row>
    <row r="285">
      <c r="C285" s="166"/>
    </row>
    <row r="286">
      <c r="C286" s="166"/>
    </row>
    <row r="287">
      <c r="C287" s="166"/>
    </row>
    <row r="288">
      <c r="C288" s="166"/>
    </row>
    <row r="289">
      <c r="C289" s="166"/>
    </row>
    <row r="290">
      <c r="C290" s="166"/>
    </row>
    <row r="291">
      <c r="C291" s="166"/>
    </row>
    <row r="292">
      <c r="C292" s="166"/>
    </row>
    <row r="293">
      <c r="C293" s="166"/>
    </row>
    <row r="294">
      <c r="C294" s="166"/>
    </row>
    <row r="295">
      <c r="C295" s="166"/>
    </row>
    <row r="296">
      <c r="C296" s="166"/>
    </row>
    <row r="297">
      <c r="C297" s="166"/>
    </row>
    <row r="298">
      <c r="C298" s="166"/>
    </row>
    <row r="299">
      <c r="C299" s="166"/>
    </row>
    <row r="300">
      <c r="C300" s="166"/>
    </row>
    <row r="301">
      <c r="C301" s="166"/>
    </row>
    <row r="302">
      <c r="C302" s="166"/>
    </row>
    <row r="303">
      <c r="C303" s="166"/>
    </row>
    <row r="304">
      <c r="C304" s="166"/>
    </row>
    <row r="305">
      <c r="C305" s="166"/>
    </row>
    <row r="306">
      <c r="C306" s="166"/>
    </row>
    <row r="307">
      <c r="C307" s="166"/>
    </row>
    <row r="308">
      <c r="C308" s="166"/>
    </row>
    <row r="309">
      <c r="C309" s="166"/>
    </row>
    <row r="310">
      <c r="C310" s="166"/>
    </row>
    <row r="311">
      <c r="C311" s="166"/>
    </row>
    <row r="312">
      <c r="C312" s="166"/>
    </row>
    <row r="313">
      <c r="C313" s="166"/>
    </row>
    <row r="314">
      <c r="C314" s="166"/>
    </row>
    <row r="315">
      <c r="C315" s="166"/>
    </row>
    <row r="316">
      <c r="C316" s="166"/>
    </row>
    <row r="317">
      <c r="C317" s="166"/>
    </row>
    <row r="318">
      <c r="C318" s="166"/>
    </row>
    <row r="319">
      <c r="C319" s="166"/>
    </row>
    <row r="320">
      <c r="C320" s="166"/>
    </row>
    <row r="321">
      <c r="C321" s="166"/>
    </row>
    <row r="322">
      <c r="C322" s="166"/>
    </row>
    <row r="323">
      <c r="C323" s="166"/>
    </row>
    <row r="324">
      <c r="C324" s="166"/>
    </row>
    <row r="325">
      <c r="C325" s="166"/>
    </row>
    <row r="326">
      <c r="C326" s="166"/>
    </row>
    <row r="327">
      <c r="C327" s="166"/>
    </row>
    <row r="328">
      <c r="C328" s="166"/>
    </row>
    <row r="329">
      <c r="C329" s="166"/>
    </row>
    <row r="330">
      <c r="C330" s="166"/>
    </row>
    <row r="331">
      <c r="C331" s="166"/>
    </row>
    <row r="332">
      <c r="C332" s="166"/>
    </row>
    <row r="333">
      <c r="C333" s="166"/>
    </row>
    <row r="334">
      <c r="C334" s="166"/>
    </row>
    <row r="335">
      <c r="C335" s="166"/>
    </row>
    <row r="336">
      <c r="C336" s="166"/>
    </row>
    <row r="337">
      <c r="C337" s="166"/>
    </row>
    <row r="338">
      <c r="C338" s="166"/>
    </row>
    <row r="339">
      <c r="C339" s="166"/>
    </row>
    <row r="340">
      <c r="C340" s="166"/>
    </row>
    <row r="341">
      <c r="C341" s="166"/>
    </row>
    <row r="342">
      <c r="C342" s="166"/>
    </row>
    <row r="343">
      <c r="C343" s="166"/>
    </row>
    <row r="344">
      <c r="C344" s="166"/>
    </row>
    <row r="345">
      <c r="C345" s="166"/>
    </row>
    <row r="346">
      <c r="C346" s="166"/>
    </row>
    <row r="347">
      <c r="C347" s="166"/>
    </row>
    <row r="348">
      <c r="C348" s="166"/>
    </row>
    <row r="349">
      <c r="C349" s="166"/>
    </row>
    <row r="350">
      <c r="C350" s="166"/>
    </row>
    <row r="351">
      <c r="C351" s="166"/>
    </row>
    <row r="352">
      <c r="C352" s="166"/>
    </row>
    <row r="353">
      <c r="C353" s="166"/>
    </row>
    <row r="354">
      <c r="C354" s="166"/>
    </row>
    <row r="355">
      <c r="C355" s="166"/>
    </row>
    <row r="356">
      <c r="C356" s="166"/>
    </row>
    <row r="357">
      <c r="C357" s="166"/>
    </row>
    <row r="358">
      <c r="C358" s="166"/>
    </row>
    <row r="359">
      <c r="C359" s="166"/>
    </row>
    <row r="360">
      <c r="C360" s="166"/>
    </row>
    <row r="361">
      <c r="C361" s="166"/>
    </row>
    <row r="362">
      <c r="C362" s="166"/>
    </row>
    <row r="363">
      <c r="C363" s="166"/>
    </row>
    <row r="364">
      <c r="C364" s="166"/>
    </row>
    <row r="365">
      <c r="C365" s="166"/>
    </row>
    <row r="366">
      <c r="C366" s="166"/>
    </row>
    <row r="367">
      <c r="C367" s="166"/>
    </row>
    <row r="368">
      <c r="C368" s="166"/>
    </row>
    <row r="369">
      <c r="C369" s="166"/>
    </row>
    <row r="370">
      <c r="C370" s="166"/>
    </row>
    <row r="371">
      <c r="C371" s="166"/>
    </row>
    <row r="372">
      <c r="C372" s="166"/>
    </row>
    <row r="373">
      <c r="C373" s="166"/>
    </row>
    <row r="374">
      <c r="C374" s="166"/>
    </row>
    <row r="375">
      <c r="C375" s="166"/>
    </row>
    <row r="376">
      <c r="C376" s="166"/>
    </row>
    <row r="377">
      <c r="C377" s="166"/>
    </row>
    <row r="378">
      <c r="C378" s="166"/>
    </row>
    <row r="379">
      <c r="C379" s="166"/>
    </row>
    <row r="380">
      <c r="C380" s="166"/>
    </row>
    <row r="381">
      <c r="C381" s="166"/>
    </row>
    <row r="382">
      <c r="C382" s="166"/>
    </row>
    <row r="383">
      <c r="C383" s="166"/>
    </row>
    <row r="384">
      <c r="C384" s="166"/>
    </row>
    <row r="385">
      <c r="C385" s="166"/>
    </row>
    <row r="386">
      <c r="C386" s="166"/>
    </row>
    <row r="387">
      <c r="C387" s="166"/>
    </row>
    <row r="388">
      <c r="C388" s="166"/>
    </row>
    <row r="389">
      <c r="C389" s="166"/>
    </row>
    <row r="390">
      <c r="C390" s="166"/>
    </row>
    <row r="391">
      <c r="C391" s="166"/>
    </row>
    <row r="392">
      <c r="C392" s="166"/>
    </row>
    <row r="393">
      <c r="C393" s="166"/>
    </row>
    <row r="394">
      <c r="C394" s="166"/>
    </row>
    <row r="395">
      <c r="C395" s="166"/>
    </row>
    <row r="396">
      <c r="C396" s="166"/>
    </row>
    <row r="397">
      <c r="C397" s="166"/>
    </row>
    <row r="398">
      <c r="C398" s="166"/>
    </row>
    <row r="399">
      <c r="C399" s="166"/>
    </row>
    <row r="400">
      <c r="C400" s="166"/>
    </row>
    <row r="401">
      <c r="C401" s="166"/>
    </row>
    <row r="402">
      <c r="C402" s="166"/>
    </row>
    <row r="403">
      <c r="C403" s="166"/>
    </row>
    <row r="404">
      <c r="C404" s="166"/>
    </row>
    <row r="405">
      <c r="C405" s="166"/>
    </row>
    <row r="406">
      <c r="C406" s="166"/>
    </row>
    <row r="407">
      <c r="C407" s="166"/>
    </row>
    <row r="408">
      <c r="C408" s="166"/>
    </row>
    <row r="409">
      <c r="C409" s="166"/>
    </row>
    <row r="410">
      <c r="C410" s="166"/>
    </row>
    <row r="411">
      <c r="C411" s="166"/>
    </row>
    <row r="412">
      <c r="C412" s="166"/>
    </row>
    <row r="413">
      <c r="C413" s="166"/>
    </row>
    <row r="414">
      <c r="C414" s="166"/>
    </row>
    <row r="415">
      <c r="C415" s="166"/>
    </row>
    <row r="416">
      <c r="C416" s="166"/>
    </row>
    <row r="417">
      <c r="C417" s="166"/>
    </row>
    <row r="418">
      <c r="C418" s="166"/>
    </row>
    <row r="419">
      <c r="C419" s="166"/>
    </row>
    <row r="420">
      <c r="C420" s="166"/>
    </row>
    <row r="421">
      <c r="C421" s="166"/>
    </row>
    <row r="422">
      <c r="C422" s="166"/>
    </row>
    <row r="423">
      <c r="C423" s="166"/>
    </row>
    <row r="424">
      <c r="C424" s="166"/>
    </row>
    <row r="425">
      <c r="C425" s="166"/>
    </row>
    <row r="426">
      <c r="C426" s="166"/>
    </row>
    <row r="427">
      <c r="C427" s="166"/>
    </row>
    <row r="428">
      <c r="C428" s="166"/>
    </row>
    <row r="429">
      <c r="C429" s="166"/>
    </row>
    <row r="430">
      <c r="C430" s="166"/>
    </row>
    <row r="431">
      <c r="C431" s="166"/>
    </row>
    <row r="432">
      <c r="C432" s="166"/>
    </row>
    <row r="433">
      <c r="C433" s="166"/>
    </row>
    <row r="434">
      <c r="C434" s="166"/>
    </row>
    <row r="435">
      <c r="C435" s="166"/>
    </row>
    <row r="436">
      <c r="C436" s="166"/>
    </row>
    <row r="437">
      <c r="C437" s="166"/>
    </row>
    <row r="438">
      <c r="C438" s="166"/>
    </row>
    <row r="439">
      <c r="C439" s="166"/>
    </row>
    <row r="440">
      <c r="C440" s="166"/>
    </row>
    <row r="441">
      <c r="C441" s="166"/>
    </row>
    <row r="442">
      <c r="C442" s="166"/>
    </row>
    <row r="443">
      <c r="C443" s="166"/>
    </row>
    <row r="444">
      <c r="C444" s="166"/>
    </row>
    <row r="445">
      <c r="C445" s="166"/>
    </row>
    <row r="446">
      <c r="C446" s="166"/>
    </row>
    <row r="447">
      <c r="C447" s="166"/>
    </row>
    <row r="448">
      <c r="C448" s="166"/>
    </row>
    <row r="449">
      <c r="C449" s="166"/>
    </row>
    <row r="450">
      <c r="C450" s="166"/>
    </row>
    <row r="451">
      <c r="C451" s="166"/>
    </row>
    <row r="452">
      <c r="C452" s="166"/>
    </row>
    <row r="453">
      <c r="C453" s="166"/>
    </row>
    <row r="454">
      <c r="C454" s="166"/>
    </row>
    <row r="455">
      <c r="C455" s="166"/>
    </row>
    <row r="456">
      <c r="C456" s="166"/>
    </row>
    <row r="457">
      <c r="C457" s="166"/>
    </row>
    <row r="458">
      <c r="C458" s="166"/>
    </row>
    <row r="459">
      <c r="C459" s="166"/>
    </row>
    <row r="460">
      <c r="C460" s="166"/>
    </row>
    <row r="461">
      <c r="C461" s="166"/>
    </row>
    <row r="462">
      <c r="C462" s="166"/>
    </row>
    <row r="463">
      <c r="C463" s="166"/>
    </row>
    <row r="464">
      <c r="C464" s="166"/>
    </row>
    <row r="465">
      <c r="C465" s="166"/>
    </row>
    <row r="466">
      <c r="C466" s="166"/>
    </row>
    <row r="467">
      <c r="C467" s="166"/>
    </row>
    <row r="468">
      <c r="C468" s="166"/>
    </row>
    <row r="469">
      <c r="C469" s="166"/>
    </row>
    <row r="470">
      <c r="C470" s="166"/>
    </row>
    <row r="471">
      <c r="C471" s="166"/>
    </row>
    <row r="472">
      <c r="C472" s="166"/>
    </row>
    <row r="473">
      <c r="C473" s="166"/>
    </row>
    <row r="474">
      <c r="C474" s="166"/>
    </row>
    <row r="475">
      <c r="C475" s="166"/>
    </row>
    <row r="476">
      <c r="C476" s="166"/>
    </row>
    <row r="477">
      <c r="C477" s="166"/>
    </row>
    <row r="478">
      <c r="C478" s="166"/>
    </row>
    <row r="479">
      <c r="C479" s="166"/>
    </row>
    <row r="480">
      <c r="C480" s="166"/>
    </row>
    <row r="481">
      <c r="C481" s="166"/>
    </row>
    <row r="482">
      <c r="C482" s="166"/>
    </row>
    <row r="483">
      <c r="C483" s="166"/>
    </row>
    <row r="484">
      <c r="C484" s="166"/>
    </row>
    <row r="485">
      <c r="C485" s="166"/>
    </row>
    <row r="486">
      <c r="C486" s="166"/>
    </row>
    <row r="487">
      <c r="C487" s="166"/>
    </row>
    <row r="488">
      <c r="C488" s="166"/>
    </row>
    <row r="489">
      <c r="C489" s="166"/>
    </row>
    <row r="490">
      <c r="C490" s="166"/>
    </row>
    <row r="491">
      <c r="C491" s="166"/>
    </row>
    <row r="492">
      <c r="C492" s="166"/>
    </row>
    <row r="493">
      <c r="C493" s="166"/>
    </row>
    <row r="494">
      <c r="C494" s="166"/>
    </row>
    <row r="495">
      <c r="C495" s="166"/>
    </row>
    <row r="496">
      <c r="C496" s="166"/>
    </row>
    <row r="497">
      <c r="C497" s="166"/>
    </row>
    <row r="498">
      <c r="C498" s="166"/>
    </row>
    <row r="499">
      <c r="C499" s="166"/>
    </row>
    <row r="500">
      <c r="C500" s="166"/>
    </row>
    <row r="501">
      <c r="C501" s="166"/>
    </row>
    <row r="502">
      <c r="C502" s="166"/>
    </row>
    <row r="503">
      <c r="C503" s="166"/>
    </row>
    <row r="504">
      <c r="C504" s="166"/>
    </row>
    <row r="505">
      <c r="C505" s="166"/>
    </row>
    <row r="506">
      <c r="C506" s="166"/>
    </row>
    <row r="507">
      <c r="C507" s="166"/>
    </row>
    <row r="508">
      <c r="C508" s="166"/>
    </row>
    <row r="509">
      <c r="C509" s="166"/>
    </row>
    <row r="510">
      <c r="C510" s="166"/>
    </row>
    <row r="511">
      <c r="C511" s="166"/>
    </row>
    <row r="512">
      <c r="C512" s="166"/>
    </row>
    <row r="513">
      <c r="C513" s="166"/>
    </row>
    <row r="514">
      <c r="C514" s="166"/>
    </row>
    <row r="515">
      <c r="C515" s="166"/>
    </row>
    <row r="516">
      <c r="C516" s="166"/>
    </row>
    <row r="517">
      <c r="C517" s="166"/>
    </row>
    <row r="518">
      <c r="C518" s="166"/>
    </row>
    <row r="519">
      <c r="C519" s="166"/>
    </row>
    <row r="520">
      <c r="C520" s="166"/>
    </row>
    <row r="521">
      <c r="C521" s="166"/>
    </row>
    <row r="522">
      <c r="C522" s="166"/>
    </row>
    <row r="523">
      <c r="C523" s="166"/>
    </row>
    <row r="524">
      <c r="C524" s="166"/>
    </row>
    <row r="525">
      <c r="C525" s="166"/>
    </row>
    <row r="526">
      <c r="C526" s="166"/>
    </row>
    <row r="527">
      <c r="C527" s="166"/>
    </row>
    <row r="528">
      <c r="C528" s="166"/>
    </row>
    <row r="529">
      <c r="C529" s="166"/>
    </row>
    <row r="530">
      <c r="C530" s="166"/>
    </row>
    <row r="531">
      <c r="C531" s="166"/>
    </row>
    <row r="532">
      <c r="C532" s="166"/>
    </row>
    <row r="533">
      <c r="C533" s="166"/>
    </row>
    <row r="534">
      <c r="C534" s="166"/>
    </row>
    <row r="535">
      <c r="C535" s="166"/>
    </row>
    <row r="536">
      <c r="C536" s="166"/>
    </row>
    <row r="537">
      <c r="C537" s="166"/>
    </row>
    <row r="538">
      <c r="C538" s="166"/>
    </row>
    <row r="539">
      <c r="C539" s="166"/>
    </row>
    <row r="540">
      <c r="C540" s="166"/>
    </row>
    <row r="541">
      <c r="C541" s="166"/>
    </row>
    <row r="542">
      <c r="C542" s="166"/>
    </row>
    <row r="543">
      <c r="C543" s="166"/>
    </row>
    <row r="544">
      <c r="C544" s="166"/>
    </row>
    <row r="545">
      <c r="C545" s="166"/>
    </row>
    <row r="546">
      <c r="C546" s="166"/>
    </row>
    <row r="547">
      <c r="C547" s="166"/>
    </row>
    <row r="548">
      <c r="C548" s="166"/>
    </row>
    <row r="549">
      <c r="C549" s="166"/>
    </row>
    <row r="550">
      <c r="C550" s="166"/>
    </row>
    <row r="551">
      <c r="C551" s="166"/>
    </row>
    <row r="552">
      <c r="C552" s="166"/>
    </row>
    <row r="553">
      <c r="C553" s="166"/>
    </row>
    <row r="554">
      <c r="C554" s="166"/>
    </row>
    <row r="555">
      <c r="C555" s="166"/>
    </row>
    <row r="556">
      <c r="C556" s="166"/>
    </row>
    <row r="557">
      <c r="C557" s="166"/>
    </row>
    <row r="558">
      <c r="C558" s="166"/>
    </row>
    <row r="559">
      <c r="C559" s="166"/>
    </row>
    <row r="560">
      <c r="C560" s="166"/>
    </row>
    <row r="561">
      <c r="C561" s="166"/>
    </row>
    <row r="562">
      <c r="C562" s="166"/>
    </row>
    <row r="563">
      <c r="C563" s="166"/>
    </row>
    <row r="564">
      <c r="C564" s="166"/>
    </row>
    <row r="565">
      <c r="C565" s="166"/>
    </row>
    <row r="566">
      <c r="C566" s="166"/>
    </row>
    <row r="567">
      <c r="C567" s="166"/>
    </row>
    <row r="568">
      <c r="C568" s="166"/>
    </row>
    <row r="569">
      <c r="C569" s="166"/>
    </row>
    <row r="570">
      <c r="C570" s="166"/>
    </row>
    <row r="571">
      <c r="C571" s="166"/>
    </row>
    <row r="572">
      <c r="C572" s="166"/>
    </row>
    <row r="573">
      <c r="C573" s="166"/>
    </row>
    <row r="574">
      <c r="C574" s="166"/>
    </row>
    <row r="575">
      <c r="C575" s="166"/>
    </row>
    <row r="576">
      <c r="C576" s="166"/>
    </row>
    <row r="577">
      <c r="C577" s="166"/>
    </row>
    <row r="578">
      <c r="C578" s="166"/>
    </row>
    <row r="579">
      <c r="C579" s="166"/>
    </row>
    <row r="580">
      <c r="C580" s="166"/>
    </row>
    <row r="581">
      <c r="C581" s="166"/>
    </row>
    <row r="582">
      <c r="C582" s="166"/>
    </row>
    <row r="583">
      <c r="C583" s="166"/>
    </row>
    <row r="584">
      <c r="C584" s="166"/>
    </row>
    <row r="585">
      <c r="C585" s="166"/>
    </row>
    <row r="586">
      <c r="C586" s="166"/>
    </row>
    <row r="587">
      <c r="C587" s="166"/>
    </row>
    <row r="588">
      <c r="C588" s="166"/>
    </row>
    <row r="589">
      <c r="C589" s="166"/>
    </row>
    <row r="590">
      <c r="C590" s="166"/>
    </row>
    <row r="591">
      <c r="C591" s="166"/>
    </row>
    <row r="592">
      <c r="C592" s="166"/>
    </row>
    <row r="593">
      <c r="C593" s="166"/>
    </row>
    <row r="594">
      <c r="C594" s="166"/>
    </row>
    <row r="595">
      <c r="C595" s="166"/>
    </row>
    <row r="596">
      <c r="C596" s="166"/>
    </row>
    <row r="597">
      <c r="C597" s="166"/>
    </row>
    <row r="598">
      <c r="C598" s="166"/>
    </row>
    <row r="599">
      <c r="C599" s="166"/>
    </row>
    <row r="600">
      <c r="C600" s="166"/>
    </row>
    <row r="601">
      <c r="C601" s="166"/>
    </row>
    <row r="602">
      <c r="C602" s="166"/>
    </row>
    <row r="603">
      <c r="C603" s="166"/>
    </row>
    <row r="604">
      <c r="C604" s="166"/>
    </row>
    <row r="605">
      <c r="C605" s="166"/>
    </row>
    <row r="606">
      <c r="C606" s="166"/>
    </row>
    <row r="607">
      <c r="C607" s="166"/>
    </row>
    <row r="608">
      <c r="C608" s="166"/>
    </row>
    <row r="609">
      <c r="C609" s="166"/>
    </row>
    <row r="610">
      <c r="C610" s="166"/>
    </row>
    <row r="611">
      <c r="C611" s="166"/>
    </row>
    <row r="612">
      <c r="C612" s="166"/>
    </row>
    <row r="613">
      <c r="C613" s="166"/>
    </row>
    <row r="614">
      <c r="C614" s="166"/>
    </row>
    <row r="615">
      <c r="C615" s="166"/>
    </row>
    <row r="616">
      <c r="C616" s="166"/>
    </row>
    <row r="617">
      <c r="C617" s="166"/>
    </row>
    <row r="618">
      <c r="C618" s="166"/>
    </row>
    <row r="619">
      <c r="C619" s="166"/>
    </row>
    <row r="620">
      <c r="C620" s="166"/>
    </row>
    <row r="621">
      <c r="C621" s="166"/>
    </row>
    <row r="622">
      <c r="C622" s="166"/>
    </row>
    <row r="623">
      <c r="C623" s="166"/>
    </row>
    <row r="624">
      <c r="C624" s="166"/>
    </row>
    <row r="625">
      <c r="C625" s="166"/>
    </row>
    <row r="626">
      <c r="C626" s="166"/>
    </row>
    <row r="627">
      <c r="C627" s="166"/>
    </row>
    <row r="628">
      <c r="C628" s="166"/>
    </row>
    <row r="629">
      <c r="C629" s="166"/>
    </row>
    <row r="630">
      <c r="C630" s="166"/>
    </row>
    <row r="631">
      <c r="C631" s="166"/>
    </row>
    <row r="632">
      <c r="C632" s="166"/>
    </row>
    <row r="633">
      <c r="C633" s="166"/>
    </row>
    <row r="634">
      <c r="C634" s="166"/>
    </row>
    <row r="635">
      <c r="C635" s="166"/>
    </row>
    <row r="636">
      <c r="C636" s="166"/>
    </row>
    <row r="637">
      <c r="C637" s="166"/>
    </row>
    <row r="638">
      <c r="C638" s="166"/>
    </row>
    <row r="639">
      <c r="C639" s="166"/>
    </row>
    <row r="640">
      <c r="C640" s="166"/>
    </row>
    <row r="641">
      <c r="C641" s="166"/>
    </row>
    <row r="642">
      <c r="C642" s="166"/>
    </row>
    <row r="643">
      <c r="C643" s="166"/>
    </row>
    <row r="644">
      <c r="C644" s="166"/>
    </row>
    <row r="645">
      <c r="C645" s="166"/>
    </row>
    <row r="646">
      <c r="C646" s="166"/>
    </row>
    <row r="647">
      <c r="C647" s="166"/>
    </row>
    <row r="648">
      <c r="C648" s="166"/>
    </row>
    <row r="649">
      <c r="C649" s="166"/>
    </row>
    <row r="650">
      <c r="C650" s="166"/>
    </row>
    <row r="651">
      <c r="C651" s="166"/>
    </row>
    <row r="652">
      <c r="C652" s="166"/>
    </row>
    <row r="653">
      <c r="C653" s="166"/>
    </row>
    <row r="654">
      <c r="C654" s="166"/>
    </row>
    <row r="655">
      <c r="C655" s="166"/>
    </row>
    <row r="656">
      <c r="C656" s="166"/>
    </row>
    <row r="657">
      <c r="C657" s="166"/>
    </row>
    <row r="658">
      <c r="C658" s="166"/>
    </row>
    <row r="659">
      <c r="C659" s="166"/>
    </row>
    <row r="660">
      <c r="C660" s="166"/>
    </row>
    <row r="661">
      <c r="C661" s="166"/>
    </row>
    <row r="662">
      <c r="C662" s="166"/>
    </row>
    <row r="663">
      <c r="C663" s="166"/>
    </row>
    <row r="664">
      <c r="C664" s="166"/>
    </row>
    <row r="665">
      <c r="C665" s="166"/>
    </row>
    <row r="666">
      <c r="C666" s="166"/>
    </row>
    <row r="667">
      <c r="C667" s="166"/>
    </row>
    <row r="668">
      <c r="C668" s="166"/>
    </row>
    <row r="669">
      <c r="C669" s="166"/>
    </row>
    <row r="670">
      <c r="C670" s="166"/>
    </row>
    <row r="671">
      <c r="C671" s="166"/>
    </row>
    <row r="672">
      <c r="C672" s="166"/>
    </row>
    <row r="673">
      <c r="C673" s="166"/>
    </row>
    <row r="674">
      <c r="C674" s="166"/>
    </row>
    <row r="675">
      <c r="C675" s="166"/>
    </row>
    <row r="676">
      <c r="C676" s="166"/>
    </row>
    <row r="677">
      <c r="C677" s="166"/>
    </row>
    <row r="678">
      <c r="C678" s="166"/>
    </row>
    <row r="679">
      <c r="C679" s="166"/>
    </row>
    <row r="680">
      <c r="C680" s="166"/>
    </row>
    <row r="681">
      <c r="C681" s="166"/>
    </row>
    <row r="682">
      <c r="C682" s="166"/>
    </row>
    <row r="683">
      <c r="C683" s="166"/>
    </row>
    <row r="684">
      <c r="C684" s="166"/>
    </row>
    <row r="685">
      <c r="C685" s="166"/>
    </row>
    <row r="686">
      <c r="C686" s="166"/>
    </row>
    <row r="687">
      <c r="C687" s="166"/>
    </row>
    <row r="688">
      <c r="C688" s="166"/>
    </row>
    <row r="689">
      <c r="C689" s="166"/>
    </row>
    <row r="690">
      <c r="C690" s="166"/>
    </row>
    <row r="691">
      <c r="C691" s="166"/>
    </row>
    <row r="692">
      <c r="C692" s="166"/>
    </row>
    <row r="693">
      <c r="C693" s="166"/>
    </row>
    <row r="694">
      <c r="C694" s="166"/>
    </row>
    <row r="695">
      <c r="C695" s="166"/>
    </row>
    <row r="696">
      <c r="C696" s="166"/>
    </row>
    <row r="697">
      <c r="C697" s="166"/>
    </row>
    <row r="698">
      <c r="C698" s="166"/>
    </row>
    <row r="699">
      <c r="C699" s="166"/>
    </row>
    <row r="700">
      <c r="C700" s="166"/>
    </row>
    <row r="701">
      <c r="C701" s="166"/>
    </row>
    <row r="702">
      <c r="C702" s="166"/>
    </row>
    <row r="703">
      <c r="C703" s="166"/>
    </row>
    <row r="704">
      <c r="C704" s="166"/>
    </row>
    <row r="705">
      <c r="C705" s="166"/>
    </row>
    <row r="706">
      <c r="C706" s="166"/>
    </row>
    <row r="707">
      <c r="C707" s="166"/>
    </row>
    <row r="708">
      <c r="C708" s="166"/>
    </row>
    <row r="709">
      <c r="C709" s="166"/>
    </row>
    <row r="710">
      <c r="C710" s="166"/>
    </row>
    <row r="711">
      <c r="C711" s="166"/>
    </row>
    <row r="712">
      <c r="C712" s="166"/>
    </row>
    <row r="713">
      <c r="C713" s="166"/>
    </row>
    <row r="714">
      <c r="C714" s="166"/>
    </row>
    <row r="715">
      <c r="C715" s="166"/>
    </row>
    <row r="716">
      <c r="C716" s="166"/>
    </row>
    <row r="717">
      <c r="C717" s="166"/>
    </row>
    <row r="718">
      <c r="C718" s="166"/>
    </row>
    <row r="719">
      <c r="C719" s="166"/>
    </row>
    <row r="720">
      <c r="C720" s="166"/>
    </row>
    <row r="721">
      <c r="C721" s="166"/>
    </row>
    <row r="722">
      <c r="C722" s="166"/>
    </row>
    <row r="723">
      <c r="C723" s="166"/>
    </row>
    <row r="724">
      <c r="C724" s="166"/>
    </row>
    <row r="725">
      <c r="C725" s="166"/>
    </row>
    <row r="726">
      <c r="C726" s="166"/>
    </row>
    <row r="727">
      <c r="C727" s="166"/>
    </row>
    <row r="728">
      <c r="C728" s="166"/>
    </row>
    <row r="729">
      <c r="C729" s="166"/>
    </row>
    <row r="730">
      <c r="C730" s="166"/>
    </row>
    <row r="731">
      <c r="C731" s="166"/>
    </row>
    <row r="732">
      <c r="C732" s="166"/>
    </row>
    <row r="733">
      <c r="C733" s="166"/>
    </row>
    <row r="734">
      <c r="C734" s="166"/>
    </row>
    <row r="735">
      <c r="C735" s="166"/>
    </row>
    <row r="736">
      <c r="C736" s="166"/>
    </row>
    <row r="737">
      <c r="C737" s="166"/>
    </row>
    <row r="738">
      <c r="C738" s="166"/>
    </row>
    <row r="739">
      <c r="C739" s="166"/>
    </row>
    <row r="740">
      <c r="C740" s="166"/>
    </row>
    <row r="741">
      <c r="C741" s="166"/>
    </row>
    <row r="742">
      <c r="C742" s="166"/>
    </row>
    <row r="743">
      <c r="C743" s="166"/>
    </row>
    <row r="744">
      <c r="C744" s="166"/>
    </row>
    <row r="745">
      <c r="C745" s="166"/>
    </row>
    <row r="746">
      <c r="C746" s="166"/>
    </row>
    <row r="747">
      <c r="C747" s="166"/>
    </row>
    <row r="748">
      <c r="C748" s="166"/>
    </row>
    <row r="749">
      <c r="C749" s="166"/>
    </row>
    <row r="750">
      <c r="C750" s="166"/>
    </row>
    <row r="751">
      <c r="C751" s="166"/>
    </row>
    <row r="752">
      <c r="C752" s="166"/>
    </row>
    <row r="753">
      <c r="C753" s="166"/>
    </row>
    <row r="754">
      <c r="C754" s="166"/>
    </row>
    <row r="755">
      <c r="C755" s="166"/>
    </row>
    <row r="756">
      <c r="C756" s="166"/>
    </row>
    <row r="757">
      <c r="C757" s="166"/>
    </row>
    <row r="758">
      <c r="C758" s="166"/>
    </row>
    <row r="759">
      <c r="C759" s="166"/>
    </row>
    <row r="760">
      <c r="C760" s="166"/>
    </row>
    <row r="761">
      <c r="C761" s="166"/>
    </row>
    <row r="762">
      <c r="C762" s="166"/>
    </row>
    <row r="763">
      <c r="C763" s="166"/>
    </row>
    <row r="764">
      <c r="C764" s="166"/>
    </row>
    <row r="765">
      <c r="C765" s="166"/>
    </row>
    <row r="766">
      <c r="C766" s="166"/>
    </row>
    <row r="767">
      <c r="C767" s="166"/>
    </row>
    <row r="768">
      <c r="C768" s="166"/>
    </row>
    <row r="769">
      <c r="C769" s="166"/>
    </row>
    <row r="770">
      <c r="C770" s="166"/>
    </row>
    <row r="771">
      <c r="C771" s="166"/>
    </row>
    <row r="772">
      <c r="C772" s="166"/>
    </row>
    <row r="773">
      <c r="C773" s="166"/>
    </row>
    <row r="774">
      <c r="C774" s="166"/>
    </row>
    <row r="775">
      <c r="C775" s="166"/>
    </row>
    <row r="776">
      <c r="C776" s="166"/>
    </row>
    <row r="777">
      <c r="C777" s="166"/>
    </row>
    <row r="778">
      <c r="C778" s="166"/>
    </row>
    <row r="779">
      <c r="C779" s="166"/>
    </row>
    <row r="780">
      <c r="C780" s="166"/>
    </row>
    <row r="781">
      <c r="C781" s="166"/>
    </row>
    <row r="782">
      <c r="C782" s="166"/>
    </row>
    <row r="783">
      <c r="C783" s="166"/>
    </row>
    <row r="784">
      <c r="C784" s="166"/>
    </row>
    <row r="785">
      <c r="C785" s="166"/>
    </row>
    <row r="786">
      <c r="C786" s="166"/>
    </row>
    <row r="787">
      <c r="C787" s="166"/>
    </row>
    <row r="788">
      <c r="C788" s="166"/>
    </row>
    <row r="789">
      <c r="C789" s="166"/>
    </row>
    <row r="790">
      <c r="C790" s="166"/>
    </row>
    <row r="791">
      <c r="C791" s="166"/>
    </row>
    <row r="792">
      <c r="C792" s="166"/>
    </row>
    <row r="793">
      <c r="C793" s="166"/>
    </row>
    <row r="794">
      <c r="C794" s="166"/>
    </row>
    <row r="795">
      <c r="C795" s="166"/>
    </row>
    <row r="796">
      <c r="C796" s="166"/>
    </row>
    <row r="797">
      <c r="C797" s="166"/>
    </row>
    <row r="798">
      <c r="C798" s="166"/>
    </row>
    <row r="799">
      <c r="C799" s="166"/>
    </row>
    <row r="800">
      <c r="C800" s="166"/>
    </row>
    <row r="801">
      <c r="C801" s="166"/>
    </row>
    <row r="802">
      <c r="C802" s="166"/>
    </row>
    <row r="803">
      <c r="C803" s="166"/>
    </row>
    <row r="804">
      <c r="C804" s="166"/>
    </row>
    <row r="805">
      <c r="C805" s="166"/>
    </row>
    <row r="806">
      <c r="C806" s="166"/>
    </row>
    <row r="807">
      <c r="C807" s="166"/>
    </row>
    <row r="808">
      <c r="C808" s="166"/>
    </row>
    <row r="809">
      <c r="C809" s="166"/>
    </row>
    <row r="810">
      <c r="C810" s="166"/>
    </row>
    <row r="811">
      <c r="C811" s="166"/>
    </row>
    <row r="812">
      <c r="C812" s="166"/>
    </row>
    <row r="813">
      <c r="C813" s="166"/>
    </row>
    <row r="814">
      <c r="C814" s="166"/>
    </row>
    <row r="815">
      <c r="C815" s="166"/>
    </row>
    <row r="816">
      <c r="C816" s="166"/>
    </row>
    <row r="817">
      <c r="C817" s="166"/>
    </row>
    <row r="818">
      <c r="C818" s="166"/>
    </row>
    <row r="819">
      <c r="C819" s="166"/>
    </row>
    <row r="820">
      <c r="C820" s="166"/>
    </row>
    <row r="821">
      <c r="C821" s="166"/>
    </row>
    <row r="822">
      <c r="C822" s="166"/>
    </row>
    <row r="823">
      <c r="C823" s="166"/>
    </row>
    <row r="824">
      <c r="C824" s="166"/>
    </row>
    <row r="825">
      <c r="C825" s="166"/>
    </row>
    <row r="826">
      <c r="C826" s="166"/>
    </row>
    <row r="827">
      <c r="C827" s="166"/>
    </row>
    <row r="828">
      <c r="C828" s="166"/>
    </row>
    <row r="829">
      <c r="C829" s="166"/>
    </row>
    <row r="830">
      <c r="C830" s="166"/>
    </row>
    <row r="831">
      <c r="C831" s="166"/>
    </row>
    <row r="832">
      <c r="C832" s="166"/>
    </row>
    <row r="833">
      <c r="C833" s="166"/>
    </row>
    <row r="834">
      <c r="C834" s="166"/>
    </row>
    <row r="835">
      <c r="C835" s="166"/>
    </row>
    <row r="836">
      <c r="C836" s="166"/>
    </row>
    <row r="837">
      <c r="C837" s="166"/>
    </row>
    <row r="838">
      <c r="C838" s="166"/>
    </row>
    <row r="839">
      <c r="C839" s="166"/>
    </row>
    <row r="840">
      <c r="C840" s="166"/>
    </row>
    <row r="841">
      <c r="C841" s="166"/>
    </row>
    <row r="842">
      <c r="C842" s="166"/>
    </row>
    <row r="843">
      <c r="C843" s="166"/>
    </row>
    <row r="844">
      <c r="C844" s="166"/>
    </row>
    <row r="845">
      <c r="C845" s="166"/>
    </row>
    <row r="846">
      <c r="C846" s="166"/>
    </row>
    <row r="847">
      <c r="C847" s="166"/>
    </row>
    <row r="848">
      <c r="C848" s="166"/>
    </row>
    <row r="849">
      <c r="C849" s="166"/>
    </row>
    <row r="850">
      <c r="C850" s="166"/>
    </row>
    <row r="851">
      <c r="C851" s="166"/>
    </row>
    <row r="852">
      <c r="C852" s="166"/>
    </row>
    <row r="853">
      <c r="C853" s="166"/>
    </row>
    <row r="854">
      <c r="C854" s="166"/>
    </row>
    <row r="855">
      <c r="C855" s="166"/>
    </row>
    <row r="856">
      <c r="C856" s="166"/>
    </row>
    <row r="857">
      <c r="C857" s="166"/>
    </row>
    <row r="858">
      <c r="C858" s="166"/>
    </row>
    <row r="859">
      <c r="C859" s="166"/>
    </row>
    <row r="860">
      <c r="C860" s="166"/>
    </row>
    <row r="861">
      <c r="C861" s="166"/>
    </row>
    <row r="862">
      <c r="C862" s="166"/>
    </row>
    <row r="863">
      <c r="C863" s="166"/>
    </row>
    <row r="864">
      <c r="C864" s="166"/>
    </row>
    <row r="865">
      <c r="C865" s="166"/>
    </row>
    <row r="866">
      <c r="C866" s="166"/>
    </row>
    <row r="867">
      <c r="C867" s="166"/>
    </row>
    <row r="868">
      <c r="C868" s="166"/>
    </row>
    <row r="869">
      <c r="C869" s="166"/>
    </row>
    <row r="870">
      <c r="C870" s="166"/>
    </row>
    <row r="871">
      <c r="C871" s="166"/>
    </row>
    <row r="872">
      <c r="C872" s="166"/>
    </row>
    <row r="873">
      <c r="C873" s="166"/>
    </row>
    <row r="874">
      <c r="C874" s="166"/>
    </row>
    <row r="875">
      <c r="C875" s="166"/>
    </row>
    <row r="876">
      <c r="C876" s="166"/>
    </row>
    <row r="877">
      <c r="C877" s="166"/>
    </row>
    <row r="878">
      <c r="C878" s="166"/>
    </row>
    <row r="879">
      <c r="C879" s="166"/>
    </row>
    <row r="880">
      <c r="C880" s="166"/>
    </row>
    <row r="881">
      <c r="C881" s="166"/>
    </row>
    <row r="882">
      <c r="C882" s="166"/>
    </row>
    <row r="883">
      <c r="C883" s="166"/>
    </row>
    <row r="884">
      <c r="C884" s="166"/>
    </row>
    <row r="885">
      <c r="C885" s="166"/>
    </row>
    <row r="886">
      <c r="C886" s="166"/>
    </row>
    <row r="887">
      <c r="C887" s="166"/>
    </row>
    <row r="888">
      <c r="C888" s="166"/>
    </row>
    <row r="889">
      <c r="C889" s="166"/>
    </row>
    <row r="890">
      <c r="C890" s="166"/>
    </row>
    <row r="891">
      <c r="C891" s="166"/>
    </row>
    <row r="892">
      <c r="C892" s="166"/>
    </row>
    <row r="893">
      <c r="C893" s="166"/>
    </row>
    <row r="894">
      <c r="C894" s="166"/>
    </row>
    <row r="895">
      <c r="C895" s="166"/>
    </row>
    <row r="896">
      <c r="C896" s="166"/>
    </row>
    <row r="897">
      <c r="C897" s="166"/>
    </row>
    <row r="898">
      <c r="C898" s="166"/>
    </row>
    <row r="899">
      <c r="C899" s="166"/>
    </row>
    <row r="900">
      <c r="C900" s="166"/>
    </row>
    <row r="901">
      <c r="C901" s="166"/>
    </row>
    <row r="902">
      <c r="C902" s="166"/>
    </row>
    <row r="903">
      <c r="C903" s="166"/>
    </row>
    <row r="904">
      <c r="C904" s="166"/>
    </row>
    <row r="905">
      <c r="C905" s="166"/>
    </row>
    <row r="906">
      <c r="C906" s="166"/>
    </row>
    <row r="907">
      <c r="C907" s="166"/>
    </row>
    <row r="908">
      <c r="C908" s="166"/>
    </row>
    <row r="909">
      <c r="C909" s="166"/>
    </row>
    <row r="910">
      <c r="C910" s="166"/>
    </row>
    <row r="911">
      <c r="C911" s="166"/>
    </row>
    <row r="912">
      <c r="C912" s="166"/>
    </row>
    <row r="913">
      <c r="C913" s="166"/>
    </row>
    <row r="914">
      <c r="C914" s="166"/>
    </row>
    <row r="915">
      <c r="C915" s="166"/>
    </row>
    <row r="916">
      <c r="C916" s="166"/>
    </row>
    <row r="917">
      <c r="C917" s="166"/>
    </row>
    <row r="918">
      <c r="C918" s="166"/>
    </row>
    <row r="919">
      <c r="C919" s="166"/>
    </row>
    <row r="920">
      <c r="C920" s="166"/>
    </row>
    <row r="921">
      <c r="C921" s="166"/>
    </row>
    <row r="922">
      <c r="C922" s="166"/>
    </row>
    <row r="923">
      <c r="C923" s="166"/>
    </row>
    <row r="924">
      <c r="C924" s="166"/>
    </row>
    <row r="925">
      <c r="C925" s="166"/>
    </row>
    <row r="926">
      <c r="C926" s="166"/>
    </row>
    <row r="927">
      <c r="C927" s="166"/>
    </row>
    <row r="928">
      <c r="C928" s="166"/>
    </row>
    <row r="929">
      <c r="C929" s="166"/>
    </row>
    <row r="930">
      <c r="C930" s="166"/>
    </row>
    <row r="931">
      <c r="C931" s="166"/>
    </row>
    <row r="932">
      <c r="C932" s="166"/>
    </row>
    <row r="933">
      <c r="C933" s="166"/>
    </row>
    <row r="934">
      <c r="C934" s="166"/>
    </row>
    <row r="935">
      <c r="C935" s="166"/>
    </row>
    <row r="936">
      <c r="C936" s="166"/>
    </row>
    <row r="937">
      <c r="C937" s="166"/>
    </row>
    <row r="938">
      <c r="C938" s="166"/>
    </row>
    <row r="939">
      <c r="C939" s="166"/>
    </row>
    <row r="940">
      <c r="C940" s="166"/>
    </row>
    <row r="941">
      <c r="C941" s="166"/>
    </row>
    <row r="942">
      <c r="C942" s="166"/>
    </row>
    <row r="943">
      <c r="C943" s="166"/>
    </row>
    <row r="944">
      <c r="C944" s="166"/>
    </row>
    <row r="945">
      <c r="C945" s="166"/>
    </row>
    <row r="946">
      <c r="C946" s="166"/>
    </row>
    <row r="947">
      <c r="C947" s="166"/>
    </row>
    <row r="948">
      <c r="C948" s="166"/>
    </row>
    <row r="949">
      <c r="C949" s="166"/>
    </row>
    <row r="950">
      <c r="C950" s="166"/>
    </row>
    <row r="951">
      <c r="C951" s="166"/>
    </row>
    <row r="952">
      <c r="C952" s="166"/>
    </row>
    <row r="953">
      <c r="C953" s="166"/>
    </row>
    <row r="954">
      <c r="C954" s="166"/>
    </row>
    <row r="955">
      <c r="C955" s="166"/>
    </row>
    <row r="956">
      <c r="C956" s="166"/>
    </row>
    <row r="957">
      <c r="C957" s="166"/>
    </row>
    <row r="958">
      <c r="C958" s="166"/>
    </row>
    <row r="959">
      <c r="C959" s="166"/>
    </row>
    <row r="960">
      <c r="C960" s="166"/>
    </row>
    <row r="961">
      <c r="C961" s="166"/>
    </row>
    <row r="962">
      <c r="C962" s="166"/>
    </row>
    <row r="963">
      <c r="C963" s="166"/>
    </row>
    <row r="964">
      <c r="C964" s="166"/>
    </row>
    <row r="965">
      <c r="C965" s="166"/>
    </row>
    <row r="966">
      <c r="C966" s="166"/>
    </row>
    <row r="967">
      <c r="C967" s="166"/>
    </row>
    <row r="968">
      <c r="C968" s="166"/>
    </row>
    <row r="969">
      <c r="C969" s="166"/>
    </row>
    <row r="970">
      <c r="C970" s="166"/>
    </row>
    <row r="971">
      <c r="C971" s="166"/>
    </row>
    <row r="972">
      <c r="C972" s="166"/>
    </row>
    <row r="973">
      <c r="C973" s="166"/>
    </row>
    <row r="974">
      <c r="C974" s="166"/>
    </row>
    <row r="975">
      <c r="C975" s="166"/>
    </row>
    <row r="976">
      <c r="C976" s="166"/>
    </row>
    <row r="977">
      <c r="C977" s="166"/>
    </row>
    <row r="978">
      <c r="C978" s="166"/>
    </row>
    <row r="979">
      <c r="C979" s="166"/>
    </row>
    <row r="980">
      <c r="C980" s="166"/>
    </row>
    <row r="981">
      <c r="C981" s="166"/>
    </row>
    <row r="982">
      <c r="C982" s="166"/>
    </row>
    <row r="983">
      <c r="C983" s="166"/>
    </row>
    <row r="984">
      <c r="C984" s="166"/>
    </row>
    <row r="985">
      <c r="C985" s="166"/>
    </row>
    <row r="986">
      <c r="C986" s="166"/>
    </row>
    <row r="987">
      <c r="C987" s="166"/>
    </row>
    <row r="988">
      <c r="C988" s="166"/>
    </row>
    <row r="989">
      <c r="C989" s="166"/>
    </row>
    <row r="990">
      <c r="C990" s="166"/>
    </row>
    <row r="991">
      <c r="C991" s="166"/>
    </row>
    <row r="992">
      <c r="C992" s="166"/>
    </row>
    <row r="993">
      <c r="C993" s="166"/>
    </row>
    <row r="994">
      <c r="C994" s="166"/>
    </row>
    <row r="995">
      <c r="C995" s="166"/>
    </row>
    <row r="996">
      <c r="C996" s="166"/>
    </row>
    <row r="997">
      <c r="C997" s="166"/>
    </row>
    <row r="998">
      <c r="C998" s="166"/>
    </row>
    <row r="999">
      <c r="C999" s="166"/>
    </row>
    <row r="1000">
      <c r="C1000" s="166"/>
    </row>
  </sheetData>
  <mergeCells count="47">
    <mergeCell ref="M1:Q1"/>
    <mergeCell ref="I3:I4"/>
    <mergeCell ref="M3:M4"/>
    <mergeCell ref="O3:O4"/>
    <mergeCell ref="Q3:Q4"/>
    <mergeCell ref="J6:N7"/>
    <mergeCell ref="J8:N8"/>
    <mergeCell ref="J16:N16"/>
    <mergeCell ref="J17:N17"/>
    <mergeCell ref="J18:N18"/>
    <mergeCell ref="N79:P89"/>
    <mergeCell ref="J20:N20"/>
    <mergeCell ref="J19:N19"/>
    <mergeCell ref="J9:N9"/>
    <mergeCell ref="J10:N10"/>
    <mergeCell ref="J11:N11"/>
    <mergeCell ref="J12:N12"/>
    <mergeCell ref="J13:N13"/>
    <mergeCell ref="J14:N14"/>
    <mergeCell ref="J15:N15"/>
    <mergeCell ref="C5:C8"/>
    <mergeCell ref="D9:D11"/>
    <mergeCell ref="C12:C15"/>
    <mergeCell ref="C17:C19"/>
    <mergeCell ref="C20:C24"/>
    <mergeCell ref="D20:E24"/>
    <mergeCell ref="C26:C27"/>
    <mergeCell ref="C28:C30"/>
    <mergeCell ref="C31:C33"/>
    <mergeCell ref="C34:C35"/>
    <mergeCell ref="C36:C39"/>
    <mergeCell ref="C40:C41"/>
    <mergeCell ref="C42:C48"/>
    <mergeCell ref="C50:C53"/>
    <mergeCell ref="C111:C113"/>
    <mergeCell ref="C115:C116"/>
    <mergeCell ref="C117:C123"/>
    <mergeCell ref="C124:C125"/>
    <mergeCell ref="C126:C128"/>
    <mergeCell ref="C129:C130"/>
    <mergeCell ref="C54:C57"/>
    <mergeCell ref="C66:C70"/>
    <mergeCell ref="C72:C74"/>
    <mergeCell ref="C75:C76"/>
    <mergeCell ref="C79:C100"/>
    <mergeCell ref="C103:C104"/>
    <mergeCell ref="C106:C110"/>
  </mergeCells>
  <hyperlinks>
    <hyperlink r:id="rId1" ref="C20"/>
  </hyperlinks>
  <drawing r:id="rId2"/>
</worksheet>
</file>