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folio B" sheetId="1" r:id="rId4"/>
    <sheet state="visible" name="Portfolio A" sheetId="2" r:id="rId5"/>
  </sheets>
  <definedNames>
    <definedName name="_xlchart.v1.0">'Portfolio B'!$D$2:$D$50</definedName>
  </definedNames>
  <calcPr/>
  <extLst>
    <ext uri="GoogleSheetsCustomDataVersion2">
      <go:sheetsCustomData xmlns:go="http://customooxmlschemas.google.com/" r:id="rId6" roundtripDataChecksum="3D2jSg8Wci57K1N9sB76bOuiBjmoRMXsMFP6hLxMQDc="/>
    </ext>
  </extLst>
</workbook>
</file>

<file path=xl/sharedStrings.xml><?xml version="1.0" encoding="utf-8"?>
<sst xmlns="http://schemas.openxmlformats.org/spreadsheetml/2006/main" count="58" uniqueCount="23">
  <si>
    <t>Ngày</t>
  </si>
  <si>
    <t>ETH</t>
  </si>
  <si>
    <t>BTC</t>
  </si>
  <si>
    <t>Portfolio</t>
  </si>
  <si>
    <t>variance</t>
  </si>
  <si>
    <t>standard deviation</t>
  </si>
  <si>
    <t>Weighted rate of return</t>
  </si>
  <si>
    <t>VAR</t>
  </si>
  <si>
    <t>AVG</t>
  </si>
  <si>
    <t>Stdev</t>
  </si>
  <si>
    <t>Correl</t>
  </si>
  <si>
    <t>skew</t>
  </si>
  <si>
    <t>kurtosis</t>
  </si>
  <si>
    <t xml:space="preserve">Portfolio </t>
  </si>
  <si>
    <t>Correlation</t>
  </si>
  <si>
    <t>Short</t>
  </si>
  <si>
    <t>BUY</t>
  </si>
  <si>
    <t>Total</t>
  </si>
  <si>
    <t>Short : ETH</t>
  </si>
  <si>
    <t>Buy :BTC</t>
  </si>
  <si>
    <t>Std</t>
  </si>
  <si>
    <t>Skew</t>
  </si>
  <si>
    <t>Var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</si>
</sst>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/mmm"/>
    <numFmt numFmtId="165" formatCode="0.0%"/>
    <numFmt numFmtId="166" formatCode="0.000%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>
      <sz val="10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4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2" xfId="0" applyFont="1" applyNumberFormat="1"/>
    <xf borderId="0" fillId="0" fontId="2" numFmtId="164" xfId="0" applyFont="1" applyNumberFormat="1"/>
    <xf borderId="0" fillId="0" fontId="2" numFmtId="10" xfId="0" applyFont="1" applyNumberFormat="1"/>
    <xf borderId="0" fillId="0" fontId="2" numFmtId="9" xfId="0" applyFont="1" applyNumberFormat="1"/>
    <xf borderId="0" fillId="0" fontId="2" numFmtId="10" xfId="0" applyFont="1" applyNumberFormat="1"/>
    <xf borderId="0" fillId="0" fontId="1" numFmtId="0" xfId="0" applyFont="1"/>
    <xf borderId="0" fillId="0" fontId="2" numFmtId="14" xfId="0" applyFont="1" applyNumberFormat="1"/>
    <xf borderId="0" fillId="0" fontId="2" numFmtId="9" xfId="0" applyFont="1" applyNumberFormat="1"/>
    <xf borderId="0" fillId="0" fontId="3" numFmtId="0" xfId="0" applyFont="1"/>
    <xf borderId="0" fillId="0" fontId="2" numFmtId="16" xfId="0" applyFont="1" applyNumberFormat="1"/>
    <xf borderId="1" fillId="0" fontId="4" numFmtId="0" xfId="0" applyAlignment="1" applyBorder="1" applyFont="1">
      <alignment shrinkToFit="0" wrapText="1"/>
    </xf>
    <xf borderId="2" fillId="2" fontId="2" numFmtId="0" xfId="0" applyBorder="1" applyFill="1" applyFont="1"/>
    <xf borderId="3" fillId="2" fontId="2" numFmtId="0" xfId="0" applyBorder="1" applyFont="1"/>
    <xf borderId="3" fillId="2" fontId="2" numFmtId="165" xfId="0" applyBorder="1" applyFont="1" applyNumberFormat="1"/>
    <xf borderId="0" fillId="0" fontId="2" numFmtId="166" xfId="0" applyFont="1" applyNumberFormat="1"/>
    <xf borderId="3" fillId="2" fontId="2" numFmtId="2" xfId="0" applyBorder="1" applyFont="1" applyNumberFormat="1"/>
    <xf borderId="2" fillId="3" fontId="2" numFmtId="0" xfId="0" applyBorder="1" applyFill="1" applyFont="1"/>
    <xf borderId="3" fillId="2" fontId="2" numFmtId="16" xfId="0" applyBorder="1" applyFont="1" applyNumberFormat="1"/>
    <xf borderId="3" fillId="2" fontId="2" numFmtId="10" xfId="0" applyBorder="1" applyFont="1" applyNumberFormat="1"/>
    <xf borderId="3" fillId="2" fontId="2" numFmtId="9" xfId="0" applyBorder="1" applyFont="1" applyNumberFormat="1"/>
    <xf borderId="2" fillId="2" fontId="2" numFmtId="10" xfId="0" applyBorder="1" applyFont="1" applyNumberFormat="1"/>
    <xf borderId="3" fillId="2" fontId="3" numFmtId="0" xfId="0" applyBorder="1" applyFont="1"/>
    <xf borderId="3" fillId="2" fontId="4" numFmtId="0" xfId="0" applyAlignment="1" applyBorder="1" applyFont="1">
      <alignment shrinkToFit="0" wrapText="1"/>
    </xf>
    <xf borderId="2" fillId="2" fontId="3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Portfolio B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50" displayName="Table_1" id="1">
  <tableColumns count="4">
    <tableColumn name="Ngày" id="1"/>
    <tableColumn name="ETH" id="2"/>
    <tableColumn name="BTC" id="3"/>
    <tableColumn name="Portfolio" id="4"/>
  </tableColumns>
  <tableStyleInfo name="Portfolio B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3" width="8.71"/>
    <col customWidth="1" min="4" max="4" width="14.57"/>
    <col customWidth="1" min="5" max="6" width="8.71"/>
    <col customWidth="1" min="7" max="7" width="13.29"/>
    <col customWidth="1" min="8" max="8" width="16.29"/>
    <col customWidth="1" min="9" max="3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G1" s="3"/>
    </row>
    <row r="2">
      <c r="A2" s="4">
        <v>43635.0</v>
      </c>
      <c r="B2" s="5">
        <v>0.0904</v>
      </c>
      <c r="C2" s="5">
        <v>0.2641</v>
      </c>
      <c r="D2" s="6">
        <f t="shared" ref="D2:D50" si="1">B2*0.5+C2*0.5</f>
        <v>0.17725</v>
      </c>
      <c r="E2" s="7">
        <f t="shared" ref="E2:E50" si="2">D2-$D$53</f>
        <v>0.1164571429</v>
      </c>
      <c r="F2" s="8">
        <f t="shared" ref="F2:F50" si="3">E2^2</f>
        <v>0.01356226612</v>
      </c>
      <c r="G2" s="3"/>
      <c r="H2" s="9"/>
    </row>
    <row r="3">
      <c r="A3" s="4">
        <v>43665.0</v>
      </c>
      <c r="B3" s="5">
        <v>-0.2566</v>
      </c>
      <c r="C3" s="5">
        <v>-0.0681</v>
      </c>
      <c r="D3" s="6">
        <f t="shared" si="1"/>
        <v>-0.16235</v>
      </c>
      <c r="E3" s="7">
        <f t="shared" si="2"/>
        <v>-0.2231428571</v>
      </c>
      <c r="F3" s="8">
        <f t="shared" si="3"/>
        <v>0.04979273469</v>
      </c>
      <c r="G3" s="3"/>
    </row>
    <row r="4">
      <c r="A4" s="4">
        <v>43696.0</v>
      </c>
      <c r="B4" s="5">
        <v>-0.2099</v>
      </c>
      <c r="C4" s="5">
        <v>-0.0484</v>
      </c>
      <c r="D4" s="6">
        <f t="shared" si="1"/>
        <v>-0.12915</v>
      </c>
      <c r="E4" s="7">
        <f t="shared" si="2"/>
        <v>-0.1899428571</v>
      </c>
      <c r="F4" s="8">
        <f t="shared" si="3"/>
        <v>0.03607828898</v>
      </c>
      <c r="G4" s="3"/>
    </row>
    <row r="5">
      <c r="A5" s="4">
        <v>43727.0</v>
      </c>
      <c r="B5" s="5">
        <v>0.0509</v>
      </c>
      <c r="C5" s="5">
        <v>-0.1365</v>
      </c>
      <c r="D5" s="6">
        <f t="shared" si="1"/>
        <v>-0.0428</v>
      </c>
      <c r="E5" s="7">
        <f t="shared" si="2"/>
        <v>-0.1035928571</v>
      </c>
      <c r="F5" s="8">
        <f t="shared" si="3"/>
        <v>0.01073148005</v>
      </c>
      <c r="G5" s="3"/>
    </row>
    <row r="6">
      <c r="A6" s="4">
        <v>43757.0</v>
      </c>
      <c r="B6" s="5">
        <v>0.0112</v>
      </c>
      <c r="C6" s="5">
        <v>0.1048</v>
      </c>
      <c r="D6" s="6">
        <f t="shared" si="1"/>
        <v>0.058</v>
      </c>
      <c r="E6" s="7">
        <f t="shared" si="2"/>
        <v>-0.002792857143</v>
      </c>
      <c r="F6" s="8">
        <f t="shared" si="3"/>
        <v>0.00000780005102</v>
      </c>
      <c r="G6" s="3"/>
    </row>
    <row r="7">
      <c r="A7" s="4">
        <v>43788.0</v>
      </c>
      <c r="B7" s="5">
        <v>-0.1668</v>
      </c>
      <c r="C7" s="5">
        <v>-0.1755</v>
      </c>
      <c r="D7" s="6">
        <f t="shared" si="1"/>
        <v>-0.17115</v>
      </c>
      <c r="E7" s="7">
        <f t="shared" si="2"/>
        <v>-0.2319428571</v>
      </c>
      <c r="F7" s="8">
        <f t="shared" si="3"/>
        <v>0.05379748898</v>
      </c>
      <c r="G7" s="3"/>
    </row>
    <row r="8">
      <c r="A8" s="4">
        <v>43818.0</v>
      </c>
      <c r="B8" s="5">
        <v>-0.1497</v>
      </c>
      <c r="C8" s="5">
        <v>-0.0464</v>
      </c>
      <c r="D8" s="6">
        <f t="shared" si="1"/>
        <v>-0.09805</v>
      </c>
      <c r="E8" s="7">
        <f t="shared" si="2"/>
        <v>-0.1588428571</v>
      </c>
      <c r="F8" s="8">
        <f t="shared" si="3"/>
        <v>0.02523105327</v>
      </c>
      <c r="G8" s="3"/>
    </row>
    <row r="9">
      <c r="A9" s="4">
        <v>43850.0</v>
      </c>
      <c r="B9" s="5">
        <v>0.3924</v>
      </c>
      <c r="C9" s="5">
        <v>0.2991</v>
      </c>
      <c r="D9" s="6">
        <f t="shared" si="1"/>
        <v>0.34575</v>
      </c>
      <c r="E9" s="7">
        <f t="shared" si="2"/>
        <v>0.2849571429</v>
      </c>
      <c r="F9" s="8">
        <f t="shared" si="3"/>
        <v>0.08120057327</v>
      </c>
      <c r="G9" s="3"/>
    </row>
    <row r="10">
      <c r="A10" s="4">
        <v>43881.0</v>
      </c>
      <c r="B10" s="5">
        <v>0.2091</v>
      </c>
      <c r="C10" s="5">
        <v>-0.0862</v>
      </c>
      <c r="D10" s="6">
        <f t="shared" si="1"/>
        <v>0.06145</v>
      </c>
      <c r="E10" s="7">
        <f t="shared" si="2"/>
        <v>0.0006571428571</v>
      </c>
      <c r="F10" s="8">
        <f t="shared" si="3"/>
        <v>0.0000004318367347</v>
      </c>
      <c r="G10" s="3"/>
    </row>
    <row r="11">
      <c r="A11" s="4">
        <v>43910.0</v>
      </c>
      <c r="B11" s="5">
        <v>-0.3892</v>
      </c>
      <c r="C11" s="5">
        <v>-0.2494</v>
      </c>
      <c r="D11" s="6">
        <f t="shared" si="1"/>
        <v>-0.3193</v>
      </c>
      <c r="E11" s="7">
        <f t="shared" si="2"/>
        <v>-0.3800928571</v>
      </c>
      <c r="F11" s="8">
        <f t="shared" si="3"/>
        <v>0.1444705801</v>
      </c>
      <c r="G11" s="3"/>
    </row>
    <row r="12">
      <c r="A12" s="4">
        <v>43941.0</v>
      </c>
      <c r="B12" s="5">
        <v>0.5522</v>
      </c>
      <c r="C12" s="5">
        <v>0.3456</v>
      </c>
      <c r="D12" s="6">
        <f t="shared" si="1"/>
        <v>0.4489</v>
      </c>
      <c r="E12" s="7">
        <f t="shared" si="2"/>
        <v>0.3881071429</v>
      </c>
      <c r="F12" s="8">
        <f t="shared" si="3"/>
        <v>0.1506271543</v>
      </c>
      <c r="G12" s="3"/>
    </row>
    <row r="13">
      <c r="A13" s="4">
        <v>43971.0</v>
      </c>
      <c r="B13" s="5">
        <v>0.1241</v>
      </c>
      <c r="C13" s="5">
        <v>0.0957</v>
      </c>
      <c r="D13" s="6">
        <f t="shared" si="1"/>
        <v>0.1099</v>
      </c>
      <c r="E13" s="7">
        <f t="shared" si="2"/>
        <v>0.04910714286</v>
      </c>
      <c r="F13" s="8">
        <f t="shared" si="3"/>
        <v>0.00241151148</v>
      </c>
      <c r="G13" s="3"/>
    </row>
    <row r="14">
      <c r="A14" s="4">
        <v>44002.0</v>
      </c>
      <c r="B14" s="5">
        <v>-0.0267</v>
      </c>
      <c r="C14" s="5">
        <v>-0.0338</v>
      </c>
      <c r="D14" s="6">
        <f t="shared" si="1"/>
        <v>-0.03025</v>
      </c>
      <c r="E14" s="7">
        <f t="shared" si="2"/>
        <v>-0.09104285714</v>
      </c>
      <c r="F14" s="8">
        <f t="shared" si="3"/>
        <v>0.008288801837</v>
      </c>
      <c r="G14" s="3"/>
    </row>
    <row r="15">
      <c r="A15" s="4">
        <v>44032.0</v>
      </c>
      <c r="B15" s="5">
        <v>0.5358</v>
      </c>
      <c r="C15" s="5">
        <v>0.2406</v>
      </c>
      <c r="D15" s="6">
        <f t="shared" si="1"/>
        <v>0.3882</v>
      </c>
      <c r="E15" s="7">
        <f t="shared" si="2"/>
        <v>0.3274071429</v>
      </c>
      <c r="F15" s="8">
        <f t="shared" si="3"/>
        <v>0.1071954372</v>
      </c>
      <c r="G15" s="3"/>
    </row>
    <row r="16">
      <c r="A16" s="4">
        <v>44063.0</v>
      </c>
      <c r="B16" s="5">
        <v>0.2522</v>
      </c>
      <c r="C16" s="5">
        <v>0.0274</v>
      </c>
      <c r="D16" s="6">
        <f t="shared" si="1"/>
        <v>0.1398</v>
      </c>
      <c r="E16" s="7">
        <f t="shared" si="2"/>
        <v>0.07900714286</v>
      </c>
      <c r="F16" s="8">
        <f t="shared" si="3"/>
        <v>0.006242128622</v>
      </c>
      <c r="G16" s="3"/>
    </row>
    <row r="17">
      <c r="A17" s="4">
        <v>44094.0</v>
      </c>
      <c r="B17" s="5">
        <v>-0.1717</v>
      </c>
      <c r="C17" s="5">
        <v>-0.0746</v>
      </c>
      <c r="D17" s="6">
        <f t="shared" si="1"/>
        <v>-0.12315</v>
      </c>
      <c r="E17" s="7">
        <f t="shared" si="2"/>
        <v>-0.1839428571</v>
      </c>
      <c r="F17" s="8">
        <f t="shared" si="3"/>
        <v>0.03383497469</v>
      </c>
      <c r="G17" s="3"/>
    </row>
    <row r="18">
      <c r="A18" s="4">
        <v>44124.0</v>
      </c>
      <c r="B18" s="5">
        <v>0.0752</v>
      </c>
      <c r="C18" s="5">
        <v>0.2804</v>
      </c>
      <c r="D18" s="6">
        <f t="shared" si="1"/>
        <v>0.1778</v>
      </c>
      <c r="E18" s="7">
        <f t="shared" si="2"/>
        <v>0.1170071429</v>
      </c>
      <c r="F18" s="8">
        <f t="shared" si="3"/>
        <v>0.01369067148</v>
      </c>
      <c r="G18" s="3"/>
    </row>
    <row r="19">
      <c r="A19" s="4">
        <v>44155.0</v>
      </c>
      <c r="B19" s="5">
        <v>0.5939</v>
      </c>
      <c r="C19" s="5">
        <v>0.4277</v>
      </c>
      <c r="D19" s="6">
        <f t="shared" si="1"/>
        <v>0.5108</v>
      </c>
      <c r="E19" s="7">
        <f t="shared" si="2"/>
        <v>0.4500071429</v>
      </c>
      <c r="F19" s="8">
        <f t="shared" si="3"/>
        <v>0.2025064286</v>
      </c>
      <c r="G19" s="3"/>
    </row>
    <row r="20">
      <c r="A20" s="4">
        <v>44185.0</v>
      </c>
      <c r="B20" s="5">
        <v>0.1949</v>
      </c>
      <c r="C20" s="5">
        <v>0.4697</v>
      </c>
      <c r="D20" s="6">
        <f t="shared" si="1"/>
        <v>0.3323</v>
      </c>
      <c r="E20" s="7">
        <f t="shared" si="2"/>
        <v>0.2715071429</v>
      </c>
      <c r="F20" s="8">
        <f t="shared" si="3"/>
        <v>0.07371612862</v>
      </c>
      <c r="G20" s="3"/>
    </row>
    <row r="21" ht="15.75" customHeight="1">
      <c r="A21" s="4">
        <v>44217.0</v>
      </c>
      <c r="B21" s="5">
        <v>0.7837</v>
      </c>
      <c r="C21" s="5">
        <v>0.1437</v>
      </c>
      <c r="D21" s="6">
        <f t="shared" si="1"/>
        <v>0.4637</v>
      </c>
      <c r="E21" s="7">
        <f t="shared" si="2"/>
        <v>0.4029071429</v>
      </c>
      <c r="F21" s="8">
        <f t="shared" si="3"/>
        <v>0.1623341658</v>
      </c>
      <c r="G21" s="3"/>
    </row>
    <row r="22" ht="15.75" customHeight="1">
      <c r="A22" s="4">
        <v>44248.0</v>
      </c>
      <c r="B22" s="5">
        <v>0.0808</v>
      </c>
      <c r="C22" s="5">
        <v>0.3641</v>
      </c>
      <c r="D22" s="6">
        <f t="shared" si="1"/>
        <v>0.22245</v>
      </c>
      <c r="E22" s="7">
        <f t="shared" si="2"/>
        <v>0.1616571429</v>
      </c>
      <c r="F22" s="8">
        <f t="shared" si="3"/>
        <v>0.02613303184</v>
      </c>
      <c r="G22" s="3"/>
    </row>
    <row r="23" ht="15.75" customHeight="1">
      <c r="A23" s="4">
        <v>44276.0</v>
      </c>
      <c r="B23" s="5">
        <v>0.3519</v>
      </c>
      <c r="C23" s="5">
        <v>0.3011</v>
      </c>
      <c r="D23" s="6">
        <f t="shared" si="1"/>
        <v>0.3265</v>
      </c>
      <c r="E23" s="7">
        <f t="shared" si="2"/>
        <v>0.2657071429</v>
      </c>
      <c r="F23" s="8">
        <f t="shared" si="3"/>
        <v>0.07060028577</v>
      </c>
      <c r="G23" s="3"/>
    </row>
    <row r="24" ht="15.75" customHeight="1">
      <c r="A24" s="4">
        <v>44307.0</v>
      </c>
      <c r="B24" s="5">
        <v>0.4457</v>
      </c>
      <c r="C24" s="5">
        <v>-0.0178</v>
      </c>
      <c r="D24" s="6">
        <f t="shared" si="1"/>
        <v>0.21395</v>
      </c>
      <c r="E24" s="7">
        <f t="shared" si="2"/>
        <v>0.1531571429</v>
      </c>
      <c r="F24" s="8">
        <f t="shared" si="3"/>
        <v>0.02345711041</v>
      </c>
      <c r="G24" s="3"/>
    </row>
    <row r="25" ht="15.75" customHeight="1">
      <c r="A25" s="4">
        <v>44337.0</v>
      </c>
      <c r="B25" s="5">
        <v>-0.0232</v>
      </c>
      <c r="C25" s="5">
        <v>-0.3538</v>
      </c>
      <c r="D25" s="6">
        <f t="shared" si="1"/>
        <v>-0.1885</v>
      </c>
      <c r="E25" s="7">
        <f t="shared" si="2"/>
        <v>-0.2492928571</v>
      </c>
      <c r="F25" s="8">
        <f t="shared" si="3"/>
        <v>0.06214692862</v>
      </c>
      <c r="G25" s="3"/>
    </row>
    <row r="26" ht="15.75" customHeight="1">
      <c r="A26" s="4">
        <v>44368.0</v>
      </c>
      <c r="B26" s="5">
        <v>-0.1605</v>
      </c>
      <c r="C26" s="5">
        <v>-0.0609</v>
      </c>
      <c r="D26" s="6">
        <f t="shared" si="1"/>
        <v>-0.1107</v>
      </c>
      <c r="E26" s="7">
        <f t="shared" si="2"/>
        <v>-0.1714928571</v>
      </c>
      <c r="F26" s="8">
        <f t="shared" si="3"/>
        <v>0.02940980005</v>
      </c>
      <c r="G26" s="3"/>
    </row>
    <row r="27" ht="15.75" customHeight="1">
      <c r="A27" s="4">
        <v>44398.0</v>
      </c>
      <c r="B27" s="5">
        <v>0.1136</v>
      </c>
      <c r="C27" s="5">
        <v>0.1863</v>
      </c>
      <c r="D27" s="6">
        <f t="shared" si="1"/>
        <v>0.14995</v>
      </c>
      <c r="E27" s="7">
        <f t="shared" si="2"/>
        <v>0.08915714286</v>
      </c>
      <c r="F27" s="8">
        <f t="shared" si="3"/>
        <v>0.007948996122</v>
      </c>
      <c r="G27" s="3"/>
    </row>
    <row r="28" ht="15.75" customHeight="1">
      <c r="A28" s="4">
        <v>44429.0</v>
      </c>
      <c r="B28" s="5">
        <v>0.3549</v>
      </c>
      <c r="C28" s="5">
        <v>0.1342</v>
      </c>
      <c r="D28" s="6">
        <f t="shared" si="1"/>
        <v>0.24455</v>
      </c>
      <c r="E28" s="7">
        <f t="shared" si="2"/>
        <v>0.1837571429</v>
      </c>
      <c r="F28" s="8">
        <f t="shared" si="3"/>
        <v>0.03376668755</v>
      </c>
      <c r="G28" s="3"/>
    </row>
    <row r="29" ht="15.75" customHeight="1">
      <c r="A29" s="4">
        <v>44460.0</v>
      </c>
      <c r="B29" s="5">
        <v>-0.1254</v>
      </c>
      <c r="C29" s="5">
        <v>-0.0702</v>
      </c>
      <c r="D29" s="6">
        <f t="shared" si="1"/>
        <v>-0.0978</v>
      </c>
      <c r="E29" s="7">
        <f t="shared" si="2"/>
        <v>-0.1585928571</v>
      </c>
      <c r="F29" s="8">
        <f t="shared" si="3"/>
        <v>0.02515169434</v>
      </c>
      <c r="G29" s="3"/>
    </row>
    <row r="30" ht="15.75" customHeight="1">
      <c r="A30" s="4">
        <v>44490.0</v>
      </c>
      <c r="B30" s="5">
        <v>0.4289</v>
      </c>
      <c r="C30" s="5">
        <v>0.399</v>
      </c>
      <c r="D30" s="6">
        <f t="shared" si="1"/>
        <v>0.41395</v>
      </c>
      <c r="E30" s="7">
        <f t="shared" si="2"/>
        <v>0.3531571429</v>
      </c>
      <c r="F30" s="8">
        <f t="shared" si="3"/>
        <v>0.1247199676</v>
      </c>
      <c r="G30" s="3"/>
    </row>
    <row r="31" ht="15.75" customHeight="1">
      <c r="A31" s="4">
        <v>44521.0</v>
      </c>
      <c r="B31" s="5">
        <v>0.0796</v>
      </c>
      <c r="C31" s="5">
        <v>-0.0722</v>
      </c>
      <c r="D31" s="6">
        <f t="shared" si="1"/>
        <v>0.0037</v>
      </c>
      <c r="E31" s="7">
        <f t="shared" si="2"/>
        <v>-0.05709285714</v>
      </c>
      <c r="F31" s="8">
        <f t="shared" si="3"/>
        <v>0.003259594337</v>
      </c>
      <c r="G31" s="3"/>
    </row>
    <row r="32" ht="15.75" customHeight="1">
      <c r="A32" s="4">
        <v>44551.0</v>
      </c>
      <c r="B32" s="5">
        <v>-0.2055</v>
      </c>
      <c r="C32" s="5">
        <v>-0.1875</v>
      </c>
      <c r="D32" s="6">
        <f t="shared" si="1"/>
        <v>-0.1965</v>
      </c>
      <c r="E32" s="7">
        <f t="shared" si="2"/>
        <v>-0.2572928571</v>
      </c>
      <c r="F32" s="8">
        <f t="shared" si="3"/>
        <v>0.06619961434</v>
      </c>
      <c r="G32" s="3"/>
    </row>
    <row r="33" ht="15.75" customHeight="1">
      <c r="A33" s="4">
        <v>44583.0</v>
      </c>
      <c r="B33" s="5">
        <v>-0.2695</v>
      </c>
      <c r="C33" s="5">
        <v>-0.167</v>
      </c>
      <c r="D33" s="6">
        <f t="shared" si="1"/>
        <v>-0.21825</v>
      </c>
      <c r="E33" s="7">
        <f t="shared" si="2"/>
        <v>-0.2790428571</v>
      </c>
      <c r="F33" s="8">
        <f t="shared" si="3"/>
        <v>0.07786491612</v>
      </c>
      <c r="G33" s="3"/>
    </row>
    <row r="34" ht="15.75" customHeight="1">
      <c r="A34" s="4">
        <v>44614.0</v>
      </c>
      <c r="B34" s="5">
        <v>0.0877</v>
      </c>
      <c r="C34" s="5">
        <v>0.1218</v>
      </c>
      <c r="D34" s="6">
        <f t="shared" si="1"/>
        <v>0.10475</v>
      </c>
      <c r="E34" s="7">
        <f t="shared" si="2"/>
        <v>0.04395714286</v>
      </c>
      <c r="F34" s="8">
        <f t="shared" si="3"/>
        <v>0.001932230408</v>
      </c>
      <c r="G34" s="3"/>
    </row>
    <row r="35" ht="15.75" customHeight="1">
      <c r="A35" s="4">
        <v>44642.0</v>
      </c>
      <c r="B35" s="5">
        <v>0.1231</v>
      </c>
      <c r="C35" s="5">
        <v>0.0541</v>
      </c>
      <c r="D35" s="6">
        <f t="shared" si="1"/>
        <v>0.0886</v>
      </c>
      <c r="E35" s="7">
        <f t="shared" si="2"/>
        <v>0.02780714286</v>
      </c>
      <c r="F35" s="8">
        <f t="shared" si="3"/>
        <v>0.0007732371939</v>
      </c>
      <c r="G35" s="3"/>
    </row>
    <row r="36" ht="15.75" customHeight="1">
      <c r="A36" s="4">
        <v>44673.0</v>
      </c>
      <c r="B36" s="5">
        <v>-0.1691</v>
      </c>
      <c r="C36" s="5">
        <v>-0.173</v>
      </c>
      <c r="D36" s="6">
        <f t="shared" si="1"/>
        <v>-0.17105</v>
      </c>
      <c r="E36" s="7">
        <f t="shared" si="2"/>
        <v>-0.2318428571</v>
      </c>
      <c r="F36" s="8">
        <f t="shared" si="3"/>
        <v>0.05375111041</v>
      </c>
      <c r="G36" s="3"/>
    </row>
    <row r="37" ht="15.75" customHeight="1">
      <c r="A37" s="4">
        <v>44703.0</v>
      </c>
      <c r="B37" s="5">
        <v>-0.288</v>
      </c>
      <c r="C37" s="5">
        <v>-0.1556</v>
      </c>
      <c r="D37" s="6">
        <f t="shared" si="1"/>
        <v>-0.2218</v>
      </c>
      <c r="E37" s="7">
        <f t="shared" si="2"/>
        <v>-0.2825928571</v>
      </c>
      <c r="F37" s="8">
        <f t="shared" si="3"/>
        <v>0.07985872291</v>
      </c>
      <c r="G37" s="3"/>
    </row>
    <row r="38" ht="15.75" customHeight="1">
      <c r="A38" s="4">
        <v>44734.0</v>
      </c>
      <c r="B38" s="5">
        <v>-0.4495</v>
      </c>
      <c r="C38" s="5">
        <v>-0.3732</v>
      </c>
      <c r="D38" s="6">
        <f t="shared" si="1"/>
        <v>-0.41135</v>
      </c>
      <c r="E38" s="7">
        <f t="shared" si="2"/>
        <v>-0.4721428571</v>
      </c>
      <c r="F38" s="8">
        <f t="shared" si="3"/>
        <v>0.2229188776</v>
      </c>
      <c r="G38" s="3"/>
    </row>
    <row r="39" ht="15.75" customHeight="1">
      <c r="A39" s="4">
        <v>44764.0</v>
      </c>
      <c r="B39" s="5">
        <v>0.5715</v>
      </c>
      <c r="C39" s="5">
        <v>0.1695</v>
      </c>
      <c r="D39" s="6">
        <f t="shared" si="1"/>
        <v>0.3705</v>
      </c>
      <c r="E39" s="7">
        <f t="shared" si="2"/>
        <v>0.3097071429</v>
      </c>
      <c r="F39" s="8">
        <f t="shared" si="3"/>
        <v>0.09591851434</v>
      </c>
      <c r="G39" s="3"/>
    </row>
    <row r="40" ht="15.75" customHeight="1">
      <c r="A40" s="4">
        <v>44795.0</v>
      </c>
      <c r="B40" s="5">
        <v>-0.0743</v>
      </c>
      <c r="C40" s="5">
        <v>-0.1399</v>
      </c>
      <c r="D40" s="6">
        <f t="shared" si="1"/>
        <v>-0.1071</v>
      </c>
      <c r="E40" s="7">
        <f t="shared" si="2"/>
        <v>-0.1678928571</v>
      </c>
      <c r="F40" s="8">
        <f t="shared" si="3"/>
        <v>0.02818801148</v>
      </c>
      <c r="G40" s="3"/>
    </row>
    <row r="41" ht="15.75" customHeight="1">
      <c r="A41" s="4">
        <v>44826.0</v>
      </c>
      <c r="B41" s="5">
        <v>-0.1456</v>
      </c>
      <c r="C41" s="5">
        <v>-0.031</v>
      </c>
      <c r="D41" s="6">
        <f t="shared" si="1"/>
        <v>-0.0883</v>
      </c>
      <c r="E41" s="7">
        <f t="shared" si="2"/>
        <v>-0.1490928571</v>
      </c>
      <c r="F41" s="8">
        <f t="shared" si="3"/>
        <v>0.02222868005</v>
      </c>
      <c r="G41" s="3"/>
      <c r="I41" s="8">
        <f>SUM(F2:F50)</f>
        <v>2.42128965</v>
      </c>
    </row>
    <row r="42" ht="15.75" customHeight="1">
      <c r="A42" s="4">
        <v>44856.0</v>
      </c>
      <c r="B42" s="5">
        <v>0.1837</v>
      </c>
      <c r="C42" s="5">
        <v>0.0553</v>
      </c>
      <c r="D42" s="6">
        <f t="shared" si="1"/>
        <v>0.1195</v>
      </c>
      <c r="E42" s="7">
        <f t="shared" si="2"/>
        <v>0.05870714286</v>
      </c>
      <c r="F42" s="8">
        <f t="shared" si="3"/>
        <v>0.003446528622</v>
      </c>
      <c r="G42" s="3"/>
      <c r="H42" s="8" t="s">
        <v>4</v>
      </c>
      <c r="I42" s="10">
        <f>I41/48</f>
        <v>0.05044353438</v>
      </c>
    </row>
    <row r="43" ht="15.75" customHeight="1">
      <c r="A43" s="4">
        <v>44887.0</v>
      </c>
      <c r="B43" s="5">
        <v>-0.177</v>
      </c>
      <c r="C43" s="5">
        <v>-0.1626</v>
      </c>
      <c r="D43" s="6">
        <f t="shared" si="1"/>
        <v>-0.1698</v>
      </c>
      <c r="E43" s="7">
        <f t="shared" si="2"/>
        <v>-0.2305928571</v>
      </c>
      <c r="F43" s="8">
        <f t="shared" si="3"/>
        <v>0.05317306577</v>
      </c>
      <c r="G43" s="3"/>
      <c r="H43" s="8" t="s">
        <v>5</v>
      </c>
      <c r="I43" s="8">
        <f>SQRT(I42)</f>
        <v>0.224596381</v>
      </c>
    </row>
    <row r="44" ht="15.75" customHeight="1">
      <c r="A44" s="4">
        <v>44917.0</v>
      </c>
      <c r="B44" s="5">
        <v>-0.0763</v>
      </c>
      <c r="C44" s="5">
        <v>-0.0365</v>
      </c>
      <c r="D44" s="6">
        <f t="shared" si="1"/>
        <v>-0.0564</v>
      </c>
      <c r="E44" s="7">
        <f t="shared" si="2"/>
        <v>-0.1171928571</v>
      </c>
      <c r="F44" s="8">
        <f t="shared" si="3"/>
        <v>0.01373416577</v>
      </c>
      <c r="G44" s="3"/>
    </row>
    <row r="45" ht="15.75" customHeight="1">
      <c r="A45" s="4">
        <v>44949.0</v>
      </c>
      <c r="B45" s="5">
        <v>0.3258</v>
      </c>
      <c r="C45" s="5">
        <v>0.3983</v>
      </c>
      <c r="D45" s="6">
        <f t="shared" si="1"/>
        <v>0.36205</v>
      </c>
      <c r="E45" s="7">
        <f t="shared" si="2"/>
        <v>0.3012571429</v>
      </c>
      <c r="F45" s="8">
        <f t="shared" si="3"/>
        <v>0.09075586612</v>
      </c>
      <c r="G45" s="3"/>
    </row>
    <row r="46" ht="15.75" customHeight="1">
      <c r="A46" s="4">
        <v>44980.0</v>
      </c>
      <c r="B46" s="5">
        <v>0.0123</v>
      </c>
      <c r="C46" s="5">
        <v>2.0E-4</v>
      </c>
      <c r="D46" s="6">
        <f t="shared" si="1"/>
        <v>0.00625</v>
      </c>
      <c r="E46" s="7">
        <f t="shared" si="2"/>
        <v>-0.05454285714</v>
      </c>
      <c r="F46" s="8">
        <f t="shared" si="3"/>
        <v>0.002974923265</v>
      </c>
      <c r="G46" s="3"/>
      <c r="H46" s="8" t="s">
        <v>6</v>
      </c>
      <c r="J46" s="7">
        <f>AVERAGE(D2:D50)</f>
        <v>0.06079285714</v>
      </c>
    </row>
    <row r="47" ht="15.75" customHeight="1">
      <c r="A47" s="4">
        <v>45008.0</v>
      </c>
      <c r="B47" s="5">
        <v>0.1352</v>
      </c>
      <c r="C47" s="5">
        <v>0.231</v>
      </c>
      <c r="D47" s="6">
        <f t="shared" si="1"/>
        <v>0.1831</v>
      </c>
      <c r="E47" s="7">
        <f t="shared" si="2"/>
        <v>0.1223071429</v>
      </c>
      <c r="F47" s="8">
        <f t="shared" si="3"/>
        <v>0.01495903719</v>
      </c>
      <c r="G47" s="3"/>
    </row>
    <row r="48" ht="15.75" customHeight="1">
      <c r="A48" s="4">
        <v>45039.0</v>
      </c>
      <c r="B48" s="5">
        <v>0.0259</v>
      </c>
      <c r="C48" s="5">
        <v>0.0273</v>
      </c>
      <c r="D48" s="6">
        <f t="shared" si="1"/>
        <v>0.0266</v>
      </c>
      <c r="E48" s="7">
        <f t="shared" si="2"/>
        <v>-0.03419285714</v>
      </c>
      <c r="F48" s="8">
        <f t="shared" si="3"/>
        <v>0.00116915148</v>
      </c>
      <c r="G48" s="3"/>
      <c r="H48" s="11" t="s">
        <v>7</v>
      </c>
      <c r="I48" s="8" t="s">
        <v>1</v>
      </c>
      <c r="J48" s="8" t="s">
        <v>2</v>
      </c>
    </row>
    <row r="49" ht="15.75" customHeight="1">
      <c r="A49" s="4">
        <v>45069.0</v>
      </c>
      <c r="B49" s="5">
        <v>0.0025</v>
      </c>
      <c r="C49" s="5">
        <v>-0.0696</v>
      </c>
      <c r="D49" s="6">
        <f t="shared" si="1"/>
        <v>-0.03355</v>
      </c>
      <c r="E49" s="7">
        <f t="shared" si="2"/>
        <v>-0.09434285714</v>
      </c>
      <c r="F49" s="8">
        <f t="shared" si="3"/>
        <v>0.008900574694</v>
      </c>
      <c r="G49" s="3"/>
      <c r="H49" s="8" t="s">
        <v>1</v>
      </c>
      <c r="I49" s="8">
        <f>VAR(B2:B50,B2:B50)</f>
        <v>0.07539294219</v>
      </c>
      <c r="J49" s="8">
        <f>I50</f>
        <v>0.05904780232</v>
      </c>
    </row>
    <row r="50" ht="15.75" customHeight="1">
      <c r="A50" s="4">
        <v>45100.0</v>
      </c>
      <c r="B50" s="5">
        <v>0.0321</v>
      </c>
      <c r="C50" s="5">
        <v>0.1197</v>
      </c>
      <c r="D50" s="6">
        <f t="shared" si="1"/>
        <v>0.0759</v>
      </c>
      <c r="E50" s="7">
        <f t="shared" si="2"/>
        <v>0.01510714286</v>
      </c>
      <c r="F50" s="8">
        <f t="shared" si="3"/>
        <v>0.0002282257653</v>
      </c>
      <c r="G50" s="3"/>
      <c r="H50" s="8" t="s">
        <v>2</v>
      </c>
      <c r="I50" s="8">
        <f>VAR(B2:B50,C2:C50)</f>
        <v>0.05904780232</v>
      </c>
      <c r="J50" s="8">
        <f>VAR(C2:C50,C2:C50)</f>
        <v>0.04228099056</v>
      </c>
    </row>
    <row r="51" ht="15.75" customHeight="1">
      <c r="A51" s="12"/>
      <c r="B51" s="7"/>
      <c r="C51" s="7"/>
      <c r="D51" s="10"/>
      <c r="E51" s="7"/>
      <c r="G51" s="3"/>
    </row>
    <row r="52" ht="15.75" customHeight="1">
      <c r="A52" s="12"/>
      <c r="B52" s="7"/>
      <c r="C52" s="7"/>
      <c r="D52" s="10"/>
      <c r="E52" s="7"/>
      <c r="G52" s="3"/>
    </row>
    <row r="53" ht="15.75" customHeight="1">
      <c r="A53" s="11" t="s">
        <v>8</v>
      </c>
      <c r="B53" s="7">
        <f t="shared" ref="B53:D53" si="4">AVERAGE(B2:B50)</f>
        <v>0.07523877551</v>
      </c>
      <c r="C53" s="7">
        <f t="shared" si="4"/>
        <v>0.04634693878</v>
      </c>
      <c r="D53" s="7">
        <f t="shared" si="4"/>
        <v>0.06079285714</v>
      </c>
      <c r="E53" s="7"/>
      <c r="F53" s="7"/>
      <c r="G53" s="3"/>
    </row>
    <row r="54" ht="15.75" customHeight="1">
      <c r="A54" s="11" t="s">
        <v>9</v>
      </c>
      <c r="B54" s="10">
        <f t="shared" ref="B54:D54" si="5">STDEV(B2:B50)</f>
        <v>0.2760041401</v>
      </c>
      <c r="C54" s="10">
        <f t="shared" si="5"/>
        <v>0.2066916001</v>
      </c>
      <c r="D54" s="10">
        <f t="shared" si="5"/>
        <v>0.224596381</v>
      </c>
      <c r="E54" s="10"/>
      <c r="F54" s="10"/>
      <c r="G54" s="3"/>
      <c r="H54" s="11" t="s">
        <v>10</v>
      </c>
      <c r="I54" s="8" t="s">
        <v>1</v>
      </c>
      <c r="J54" s="8" t="s">
        <v>2</v>
      </c>
    </row>
    <row r="55" ht="15.75" customHeight="1">
      <c r="A55" s="13" t="s">
        <v>11</v>
      </c>
      <c r="B55" s="8">
        <f t="shared" ref="B55:D55" si="6">SKEW(B2:B50)</f>
        <v>0.5084076209</v>
      </c>
      <c r="C55" s="8">
        <f t="shared" si="6"/>
        <v>0.2498657012</v>
      </c>
      <c r="D55" s="8">
        <f t="shared" si="6"/>
        <v>0.2101162645</v>
      </c>
      <c r="G55" s="3"/>
      <c r="H55" s="8" t="s">
        <v>1</v>
      </c>
      <c r="I55" s="8">
        <f>CORREL(B2:B50,B2:B50)</f>
        <v>1</v>
      </c>
      <c r="J55" s="8">
        <f>I56</f>
        <v>0.7263603999</v>
      </c>
    </row>
    <row r="56" ht="15.75" customHeight="1">
      <c r="A56" s="13" t="s">
        <v>12</v>
      </c>
      <c r="B56" s="8">
        <f t="shared" ref="B56:D56" si="7">KURT(B2:B50)</f>
        <v>-0.1523388143</v>
      </c>
      <c r="C56" s="8">
        <f t="shared" si="7"/>
        <v>-0.5980971871</v>
      </c>
      <c r="D56" s="8">
        <f t="shared" si="7"/>
        <v>-0.7539460721</v>
      </c>
      <c r="G56" s="3"/>
      <c r="H56" s="8" t="s">
        <v>2</v>
      </c>
      <c r="I56" s="8">
        <f>CORREL(B2:B50,C2:C50)</f>
        <v>0.7263603999</v>
      </c>
      <c r="J56" s="8">
        <v>1.0</v>
      </c>
    </row>
    <row r="57" ht="15.75" customHeight="1">
      <c r="A57" s="14"/>
      <c r="B57" s="14"/>
      <c r="C57" s="14"/>
      <c r="D57" s="14"/>
      <c r="E57" s="14"/>
      <c r="G57" s="3"/>
    </row>
    <row r="58" ht="15.75" customHeight="1">
      <c r="A58" s="15"/>
      <c r="B58" s="15" t="s">
        <v>1</v>
      </c>
      <c r="C58" s="15" t="s">
        <v>2</v>
      </c>
      <c r="D58" s="15" t="s">
        <v>13</v>
      </c>
      <c r="E58" s="14"/>
      <c r="G58" s="3"/>
    </row>
    <row r="59" ht="15.75" customHeight="1">
      <c r="A59" s="15" t="s">
        <v>8</v>
      </c>
      <c r="B59" s="16">
        <v>0.0752387755102041</v>
      </c>
      <c r="C59" s="16">
        <v>0.0463469387755102</v>
      </c>
      <c r="D59" s="16">
        <v>0.060792857142857135</v>
      </c>
      <c r="E59" s="14"/>
      <c r="G59" s="3"/>
    </row>
    <row r="60" ht="15.75" customHeight="1">
      <c r="A60" s="15" t="s">
        <v>9</v>
      </c>
      <c r="B60" s="16">
        <v>0.276004140077891</v>
      </c>
      <c r="C60" s="16">
        <v>0.20669160007730603</v>
      </c>
      <c r="D60" s="16">
        <v>0.2245963810371841</v>
      </c>
      <c r="E60" s="14"/>
      <c r="G60" s="3"/>
      <c r="H60" s="17"/>
    </row>
    <row r="61" ht="15.75" customHeight="1">
      <c r="A61" s="15" t="s">
        <v>11</v>
      </c>
      <c r="B61" s="18">
        <v>0.5084076209182623</v>
      </c>
      <c r="C61" s="18">
        <v>0.24986570120428397</v>
      </c>
      <c r="D61" s="18">
        <v>0.21011626454230026</v>
      </c>
      <c r="E61" s="14"/>
      <c r="G61" s="3"/>
    </row>
    <row r="62" ht="15.75" customHeight="1">
      <c r="A62" s="15" t="s">
        <v>12</v>
      </c>
      <c r="B62" s="15">
        <v>-0.1523388143156903</v>
      </c>
      <c r="C62" s="15">
        <v>-0.5980971871137757</v>
      </c>
      <c r="D62" s="15">
        <v>-0.7539460721356575</v>
      </c>
      <c r="E62" s="14"/>
      <c r="G62" s="3"/>
    </row>
    <row r="63" ht="15.75" customHeight="1">
      <c r="A63" s="14"/>
      <c r="B63" s="14"/>
      <c r="C63" s="14"/>
      <c r="D63" s="14"/>
      <c r="E63" s="14"/>
      <c r="G63" s="3"/>
    </row>
    <row r="64" ht="15.75" customHeight="1">
      <c r="A64" s="15" t="s">
        <v>7</v>
      </c>
      <c r="B64" s="15" t="s">
        <v>1</v>
      </c>
      <c r="C64" s="15" t="s">
        <v>2</v>
      </c>
      <c r="D64" s="14"/>
      <c r="E64" s="14"/>
      <c r="G64" s="3"/>
    </row>
    <row r="65" ht="15.75" customHeight="1">
      <c r="A65" s="15" t="s">
        <v>1</v>
      </c>
      <c r="B65" s="15">
        <v>0.07539294219229963</v>
      </c>
      <c r="C65" s="15">
        <v>0.05904780231958764</v>
      </c>
      <c r="D65" s="14"/>
      <c r="E65" s="14"/>
      <c r="G65" s="3"/>
    </row>
    <row r="66" ht="15.75" customHeight="1">
      <c r="A66" s="15" t="s">
        <v>2</v>
      </c>
      <c r="B66" s="15">
        <v>0.05904780231958764</v>
      </c>
      <c r="C66" s="15">
        <v>0.04228099055754259</v>
      </c>
      <c r="D66" s="14"/>
      <c r="E66" s="14"/>
      <c r="G66" s="3"/>
    </row>
    <row r="67" ht="15.75" customHeight="1">
      <c r="A67" s="14"/>
      <c r="B67" s="14"/>
      <c r="C67" s="14"/>
      <c r="D67" s="14"/>
      <c r="E67" s="14"/>
      <c r="G67" s="3"/>
    </row>
    <row r="68" ht="15.75" customHeight="1">
      <c r="A68" s="15" t="s">
        <v>14</v>
      </c>
      <c r="B68" s="15" t="s">
        <v>1</v>
      </c>
      <c r="C68" s="15" t="s">
        <v>2</v>
      </c>
      <c r="D68" s="14"/>
      <c r="E68" s="14"/>
      <c r="G68" s="3"/>
    </row>
    <row r="69" ht="15.75" customHeight="1">
      <c r="A69" s="15" t="s">
        <v>1</v>
      </c>
      <c r="B69" s="15">
        <v>1.0000000000000002</v>
      </c>
      <c r="C69" s="15">
        <v>0.7263603999091394</v>
      </c>
      <c r="D69" s="14"/>
      <c r="E69" s="14"/>
      <c r="G69" s="3"/>
    </row>
    <row r="70" ht="15.75" customHeight="1">
      <c r="A70" s="15" t="s">
        <v>2</v>
      </c>
      <c r="B70" s="15">
        <v>0.7263603999091394</v>
      </c>
      <c r="C70" s="15">
        <v>1.0</v>
      </c>
      <c r="D70" s="14"/>
      <c r="E70" s="14"/>
      <c r="G70" s="3"/>
    </row>
    <row r="71" ht="15.75" customHeight="1">
      <c r="A71" s="14"/>
      <c r="B71" s="14"/>
      <c r="C71" s="14"/>
      <c r="D71" s="14"/>
      <c r="E71" s="14"/>
      <c r="G71" s="3"/>
    </row>
    <row r="72" ht="15.75" customHeight="1">
      <c r="A72" s="14"/>
      <c r="B72" s="14"/>
      <c r="C72" s="14"/>
      <c r="D72" s="14"/>
      <c r="E72" s="14"/>
      <c r="G72" s="3"/>
    </row>
    <row r="73" ht="15.75" customHeight="1">
      <c r="G73" s="3"/>
    </row>
    <row r="74" ht="15.75" customHeight="1">
      <c r="G74" s="3"/>
    </row>
    <row r="75" ht="15.75" customHeight="1">
      <c r="G75" s="3"/>
    </row>
    <row r="76" ht="15.75" customHeight="1">
      <c r="G76" s="3"/>
    </row>
    <row r="77" ht="15.75" customHeight="1">
      <c r="G77" s="3"/>
    </row>
    <row r="78" ht="15.75" customHeight="1">
      <c r="G78" s="3"/>
    </row>
    <row r="79" ht="15.75" customHeight="1">
      <c r="G79" s="3"/>
    </row>
    <row r="80" ht="15.75" customHeight="1">
      <c r="G80" s="3"/>
    </row>
    <row r="81" ht="15.75" customHeight="1">
      <c r="G81" s="3"/>
    </row>
    <row r="82" ht="15.75" customHeight="1">
      <c r="G82" s="3"/>
    </row>
    <row r="83" ht="15.75" customHeight="1">
      <c r="G83" s="3"/>
    </row>
    <row r="84" ht="15.75" customHeight="1">
      <c r="G84" s="3"/>
    </row>
    <row r="85" ht="15.75" customHeight="1">
      <c r="G85" s="3"/>
    </row>
    <row r="86" ht="15.75" customHeight="1">
      <c r="G86" s="3"/>
    </row>
    <row r="87" ht="15.75" customHeight="1">
      <c r="G87" s="3"/>
    </row>
    <row r="88" ht="15.75" customHeight="1">
      <c r="G88" s="3"/>
    </row>
    <row r="89" ht="15.75" customHeight="1">
      <c r="G89" s="3"/>
    </row>
    <row r="90" ht="15.75" customHeight="1">
      <c r="G90" s="3"/>
    </row>
    <row r="91" ht="15.75" customHeight="1">
      <c r="G91" s="3"/>
    </row>
    <row r="92" ht="15.75" customHeight="1">
      <c r="G92" s="3"/>
    </row>
    <row r="93" ht="15.75" customHeight="1">
      <c r="G93" s="3"/>
    </row>
    <row r="94" ht="15.75" customHeight="1">
      <c r="G94" s="3"/>
    </row>
    <row r="95" ht="15.75" customHeight="1">
      <c r="G95" s="3"/>
    </row>
    <row r="96" ht="15.75" customHeight="1">
      <c r="G96" s="3"/>
    </row>
    <row r="97" ht="15.75" customHeight="1">
      <c r="G97" s="3"/>
    </row>
    <row r="98" ht="15.75" customHeight="1">
      <c r="G98" s="3"/>
    </row>
    <row r="99" ht="15.75" customHeight="1">
      <c r="G99" s="3"/>
    </row>
    <row r="100" ht="15.75" customHeight="1">
      <c r="G100" s="3"/>
    </row>
    <row r="101" ht="15.75" customHeight="1">
      <c r="G101" s="3"/>
    </row>
    <row r="102" ht="15.75" customHeight="1">
      <c r="G102" s="3"/>
    </row>
    <row r="103" ht="15.75" customHeight="1">
      <c r="G103" s="3"/>
    </row>
    <row r="104" ht="15.75" customHeight="1">
      <c r="G104" s="3"/>
    </row>
    <row r="105" ht="15.75" customHeight="1">
      <c r="G105" s="3"/>
    </row>
    <row r="106" ht="15.75" customHeight="1">
      <c r="G106" s="3"/>
    </row>
    <row r="107" ht="15.75" customHeight="1">
      <c r="G107" s="3"/>
    </row>
    <row r="108" ht="15.75" customHeight="1">
      <c r="G108" s="3"/>
    </row>
    <row r="109" ht="15.75" customHeight="1">
      <c r="G109" s="3"/>
    </row>
    <row r="110" ht="15.75" customHeight="1">
      <c r="G110" s="3"/>
    </row>
    <row r="111" ht="15.75" customHeight="1">
      <c r="G111" s="3"/>
    </row>
    <row r="112" ht="15.75" customHeight="1">
      <c r="G112" s="3"/>
    </row>
    <row r="113" ht="15.75" customHeight="1">
      <c r="G113" s="3"/>
    </row>
    <row r="114" ht="15.75" customHeight="1">
      <c r="G114" s="3"/>
    </row>
    <row r="115" ht="15.75" customHeight="1">
      <c r="G115" s="3"/>
    </row>
    <row r="116" ht="15.75" customHeight="1">
      <c r="G116" s="3"/>
    </row>
    <row r="117" ht="15.75" customHeight="1">
      <c r="G117" s="3"/>
    </row>
    <row r="118" ht="15.75" customHeight="1">
      <c r="G118" s="3"/>
    </row>
    <row r="119" ht="15.75" customHeight="1">
      <c r="G119" s="3"/>
    </row>
    <row r="120" ht="15.75" customHeight="1">
      <c r="G120" s="3"/>
    </row>
    <row r="121" ht="15.75" customHeight="1">
      <c r="G121" s="3"/>
    </row>
    <row r="122" ht="15.75" customHeight="1">
      <c r="G122" s="3"/>
    </row>
    <row r="123" ht="15.75" customHeight="1">
      <c r="G123" s="3"/>
    </row>
    <row r="124" ht="15.75" customHeight="1">
      <c r="G124" s="3"/>
    </row>
    <row r="125" ht="15.75" customHeight="1">
      <c r="G125" s="3"/>
    </row>
    <row r="126" ht="15.75" customHeight="1">
      <c r="G126" s="3"/>
    </row>
    <row r="127" ht="15.75" customHeight="1">
      <c r="G127" s="3"/>
    </row>
    <row r="128" ht="15.75" customHeight="1">
      <c r="G128" s="3"/>
    </row>
    <row r="129" ht="15.75" customHeight="1">
      <c r="G129" s="3"/>
    </row>
    <row r="130" ht="15.75" customHeight="1">
      <c r="G130" s="3"/>
    </row>
    <row r="131" ht="15.75" customHeight="1">
      <c r="G131" s="3"/>
    </row>
    <row r="132" ht="15.75" customHeight="1">
      <c r="G132" s="3"/>
    </row>
    <row r="133" ht="15.75" customHeight="1">
      <c r="G133" s="3"/>
    </row>
    <row r="134" ht="15.75" customHeight="1">
      <c r="G134" s="3"/>
    </row>
    <row r="135" ht="15.75" customHeight="1">
      <c r="G135" s="3"/>
    </row>
    <row r="136" ht="15.75" customHeight="1">
      <c r="G136" s="3"/>
    </row>
    <row r="137" ht="15.75" customHeight="1">
      <c r="G137" s="3"/>
    </row>
    <row r="138" ht="15.75" customHeight="1">
      <c r="G138" s="3"/>
    </row>
    <row r="139" ht="15.75" customHeight="1">
      <c r="G139" s="3"/>
    </row>
    <row r="140" ht="15.75" customHeight="1">
      <c r="G140" s="3"/>
    </row>
    <row r="141" ht="15.75" customHeight="1">
      <c r="G141" s="3"/>
    </row>
    <row r="142" ht="15.75" customHeight="1">
      <c r="G142" s="3"/>
    </row>
    <row r="143" ht="15.75" customHeight="1">
      <c r="G143" s="3"/>
    </row>
    <row r="144" ht="15.75" customHeight="1">
      <c r="G144" s="3"/>
    </row>
    <row r="145" ht="15.75" customHeight="1">
      <c r="G145" s="3"/>
    </row>
    <row r="146" ht="15.75" customHeight="1">
      <c r="G146" s="3"/>
    </row>
    <row r="147" ht="15.75" customHeight="1">
      <c r="G147" s="3"/>
    </row>
    <row r="148" ht="15.75" customHeight="1">
      <c r="G148" s="3"/>
    </row>
    <row r="149" ht="15.75" customHeight="1">
      <c r="G149" s="3"/>
    </row>
    <row r="150" ht="15.75" customHeight="1">
      <c r="G150" s="3"/>
    </row>
    <row r="151" ht="15.75" customHeight="1">
      <c r="G151" s="3"/>
    </row>
    <row r="152" ht="15.75" customHeight="1">
      <c r="G152" s="3"/>
    </row>
    <row r="153" ht="15.75" customHeight="1">
      <c r="G153" s="3"/>
    </row>
    <row r="154" ht="15.75" customHeight="1">
      <c r="G154" s="3"/>
    </row>
    <row r="155" ht="15.75" customHeight="1">
      <c r="G155" s="3"/>
    </row>
    <row r="156" ht="15.75" customHeight="1">
      <c r="G156" s="3"/>
    </row>
    <row r="157" ht="15.75" customHeight="1">
      <c r="G157" s="3"/>
    </row>
    <row r="158" ht="15.75" customHeight="1">
      <c r="G158" s="3"/>
    </row>
    <row r="159" ht="15.75" customHeight="1">
      <c r="G159" s="3"/>
    </row>
    <row r="160" ht="15.75" customHeight="1">
      <c r="G160" s="3"/>
    </row>
    <row r="161" ht="15.75" customHeight="1">
      <c r="G161" s="3"/>
    </row>
    <row r="162" ht="15.75" customHeight="1">
      <c r="G162" s="3"/>
    </row>
    <row r="163" ht="15.75" customHeight="1">
      <c r="G163" s="3"/>
    </row>
    <row r="164" ht="15.75" customHeight="1">
      <c r="G164" s="3"/>
    </row>
    <row r="165" ht="15.75" customHeight="1">
      <c r="G165" s="3"/>
    </row>
    <row r="166" ht="15.75" customHeight="1">
      <c r="G166" s="3"/>
    </row>
    <row r="167" ht="15.75" customHeight="1">
      <c r="G167" s="3"/>
    </row>
    <row r="168" ht="15.75" customHeight="1">
      <c r="G168" s="3"/>
    </row>
    <row r="169" ht="15.75" customHeight="1">
      <c r="G169" s="3"/>
    </row>
    <row r="170" ht="15.75" customHeight="1">
      <c r="G170" s="3"/>
    </row>
    <row r="171" ht="15.75" customHeight="1">
      <c r="G171" s="3"/>
    </row>
    <row r="172" ht="15.75" customHeight="1">
      <c r="G172" s="3"/>
    </row>
    <row r="173" ht="15.75" customHeight="1">
      <c r="G173" s="3"/>
    </row>
    <row r="174" ht="15.75" customHeight="1">
      <c r="G174" s="3"/>
    </row>
    <row r="175" ht="15.75" customHeight="1">
      <c r="G175" s="3"/>
    </row>
    <row r="176" ht="15.75" customHeight="1">
      <c r="G176" s="3"/>
    </row>
    <row r="177" ht="15.75" customHeight="1">
      <c r="G177" s="3"/>
    </row>
    <row r="178" ht="15.75" customHeight="1">
      <c r="G178" s="3"/>
    </row>
    <row r="179" ht="15.75" customHeight="1">
      <c r="G179" s="3"/>
    </row>
    <row r="180" ht="15.75" customHeight="1">
      <c r="G180" s="3"/>
    </row>
    <row r="181" ht="15.75" customHeight="1">
      <c r="G181" s="3"/>
    </row>
    <row r="182" ht="15.75" customHeight="1">
      <c r="G182" s="3"/>
    </row>
    <row r="183" ht="15.75" customHeight="1">
      <c r="G183" s="3"/>
    </row>
    <row r="184" ht="15.75" customHeight="1">
      <c r="G184" s="3"/>
    </row>
    <row r="185" ht="15.75" customHeight="1">
      <c r="G185" s="3"/>
    </row>
    <row r="186" ht="15.75" customHeight="1">
      <c r="G186" s="3"/>
    </row>
    <row r="187" ht="15.75" customHeight="1">
      <c r="G187" s="3"/>
    </row>
    <row r="188" ht="15.75" customHeight="1">
      <c r="G188" s="3"/>
    </row>
    <row r="189" ht="15.75" customHeight="1">
      <c r="G189" s="3"/>
    </row>
    <row r="190" ht="15.75" customHeight="1">
      <c r="G190" s="3"/>
    </row>
    <row r="191" ht="15.75" customHeight="1">
      <c r="G191" s="3"/>
    </row>
    <row r="192" ht="15.75" customHeight="1">
      <c r="G192" s="3"/>
    </row>
    <row r="193" ht="15.75" customHeight="1">
      <c r="G193" s="3"/>
    </row>
    <row r="194" ht="15.75" customHeight="1">
      <c r="G194" s="3"/>
    </row>
    <row r="195" ht="15.75" customHeight="1">
      <c r="G195" s="3"/>
    </row>
    <row r="196" ht="15.75" customHeight="1">
      <c r="G196" s="3"/>
    </row>
    <row r="197" ht="15.75" customHeight="1">
      <c r="G197" s="3"/>
    </row>
    <row r="198" ht="15.75" customHeight="1">
      <c r="G198" s="3"/>
    </row>
    <row r="199" ht="15.75" customHeight="1">
      <c r="G199" s="3"/>
    </row>
    <row r="200" ht="15.75" customHeight="1">
      <c r="G200" s="3"/>
    </row>
    <row r="201" ht="15.75" customHeight="1">
      <c r="G201" s="3"/>
    </row>
    <row r="202" ht="15.75" customHeight="1">
      <c r="G202" s="3"/>
    </row>
    <row r="203" ht="15.75" customHeight="1">
      <c r="G203" s="3"/>
    </row>
    <row r="204" ht="15.75" customHeight="1">
      <c r="G204" s="3"/>
    </row>
    <row r="205" ht="15.75" customHeight="1">
      <c r="G205" s="3"/>
    </row>
    <row r="206" ht="15.75" customHeight="1">
      <c r="G206" s="3"/>
    </row>
    <row r="207" ht="15.75" customHeight="1">
      <c r="G207" s="3"/>
    </row>
    <row r="208" ht="15.75" customHeight="1">
      <c r="G208" s="3"/>
    </row>
    <row r="209" ht="15.75" customHeight="1">
      <c r="G209" s="3"/>
    </row>
    <row r="210" ht="15.75" customHeight="1">
      <c r="G210" s="3"/>
    </row>
    <row r="211" ht="15.75" customHeight="1">
      <c r="G211" s="3"/>
    </row>
    <row r="212" ht="15.75" customHeight="1">
      <c r="G212" s="3"/>
    </row>
    <row r="213" ht="15.75" customHeight="1">
      <c r="G213" s="3"/>
    </row>
    <row r="214" ht="15.75" customHeight="1">
      <c r="G214" s="3"/>
    </row>
    <row r="215" ht="15.75" customHeight="1">
      <c r="G215" s="3"/>
    </row>
    <row r="216" ht="15.75" customHeight="1">
      <c r="G216" s="3"/>
    </row>
    <row r="217" ht="15.75" customHeight="1">
      <c r="G217" s="3"/>
    </row>
    <row r="218" ht="15.75" customHeight="1">
      <c r="G218" s="3"/>
    </row>
    <row r="219" ht="15.75" customHeight="1">
      <c r="G219" s="3"/>
    </row>
    <row r="220" ht="15.75" customHeight="1">
      <c r="G220" s="3"/>
    </row>
    <row r="221" ht="15.75" customHeight="1">
      <c r="G221" s="3"/>
    </row>
    <row r="222" ht="15.75" customHeight="1">
      <c r="G222" s="3"/>
    </row>
    <row r="223" ht="15.75" customHeight="1">
      <c r="G223" s="3"/>
    </row>
    <row r="224" ht="15.75" customHeight="1">
      <c r="G224" s="3"/>
    </row>
    <row r="225" ht="15.75" customHeight="1">
      <c r="G225" s="3"/>
    </row>
    <row r="226" ht="15.75" customHeight="1">
      <c r="G226" s="3"/>
    </row>
    <row r="227" ht="15.75" customHeight="1">
      <c r="G227" s="3"/>
    </row>
    <row r="228" ht="15.75" customHeight="1">
      <c r="G228" s="3"/>
    </row>
    <row r="229" ht="15.75" customHeight="1">
      <c r="G229" s="3"/>
    </row>
    <row r="230" ht="15.75" customHeight="1">
      <c r="G230" s="3"/>
    </row>
    <row r="231" ht="15.75" customHeight="1">
      <c r="G231" s="3"/>
    </row>
    <row r="232" ht="15.75" customHeight="1">
      <c r="G232" s="3"/>
    </row>
    <row r="233" ht="15.75" customHeight="1">
      <c r="G233" s="3"/>
    </row>
    <row r="234" ht="15.75" customHeight="1">
      <c r="G234" s="3"/>
    </row>
    <row r="235" ht="15.75" customHeight="1">
      <c r="G235" s="3"/>
    </row>
    <row r="236" ht="15.75" customHeight="1">
      <c r="G236" s="3"/>
    </row>
    <row r="237" ht="15.75" customHeight="1">
      <c r="G237" s="3"/>
    </row>
    <row r="238" ht="15.75" customHeight="1">
      <c r="G238" s="3"/>
    </row>
    <row r="239" ht="15.75" customHeight="1">
      <c r="G239" s="3"/>
    </row>
    <row r="240" ht="15.75" customHeight="1">
      <c r="G240" s="3"/>
    </row>
    <row r="241" ht="15.75" customHeight="1">
      <c r="G241" s="3"/>
    </row>
    <row r="242" ht="15.75" customHeight="1">
      <c r="G242" s="3"/>
    </row>
    <row r="243" ht="15.75" customHeight="1">
      <c r="G243" s="3"/>
    </row>
    <row r="244" ht="15.75" customHeight="1">
      <c r="G244" s="3"/>
    </row>
    <row r="245" ht="15.75" customHeight="1">
      <c r="G245" s="3"/>
    </row>
    <row r="246" ht="15.75" customHeight="1">
      <c r="G246" s="3"/>
    </row>
    <row r="247" ht="15.75" customHeight="1">
      <c r="G247" s="3"/>
    </row>
    <row r="248" ht="15.75" customHeight="1">
      <c r="G248" s="3"/>
    </row>
    <row r="249" ht="15.75" customHeight="1">
      <c r="G249" s="3"/>
    </row>
    <row r="250" ht="15.75" customHeight="1">
      <c r="G250" s="3"/>
    </row>
    <row r="251" ht="15.75" customHeight="1">
      <c r="G251" s="3"/>
    </row>
    <row r="252" ht="15.75" customHeight="1">
      <c r="G252" s="3"/>
    </row>
    <row r="253" ht="15.75" customHeight="1">
      <c r="G253" s="3"/>
    </row>
    <row r="254" ht="15.75" customHeight="1">
      <c r="G254" s="3"/>
    </row>
    <row r="255" ht="15.75" customHeight="1">
      <c r="G255" s="3"/>
    </row>
    <row r="256" ht="15.75" customHeight="1">
      <c r="G256" s="3"/>
    </row>
    <row r="257" ht="15.75" customHeight="1">
      <c r="G257" s="3"/>
    </row>
    <row r="258" ht="15.75" customHeight="1">
      <c r="G258" s="3"/>
    </row>
    <row r="259" ht="15.75" customHeight="1">
      <c r="G259" s="3"/>
    </row>
    <row r="260" ht="15.75" customHeight="1">
      <c r="G260" s="3"/>
    </row>
    <row r="261" ht="15.75" customHeight="1">
      <c r="G261" s="3"/>
    </row>
    <row r="262" ht="15.75" customHeight="1">
      <c r="G262" s="3"/>
    </row>
    <row r="263" ht="15.75" customHeight="1">
      <c r="G263" s="3"/>
    </row>
    <row r="264" ht="15.75" customHeight="1">
      <c r="G264" s="3"/>
    </row>
    <row r="265" ht="15.75" customHeight="1">
      <c r="G265" s="3"/>
    </row>
    <row r="266" ht="15.75" customHeight="1">
      <c r="G266" s="3"/>
    </row>
    <row r="267" ht="15.75" customHeight="1">
      <c r="G267" s="3"/>
    </row>
    <row r="268" ht="15.75" customHeight="1">
      <c r="G268" s="3"/>
    </row>
    <row r="269" ht="15.75" customHeight="1">
      <c r="G269" s="3"/>
    </row>
    <row r="270" ht="15.75" customHeight="1">
      <c r="G270" s="3"/>
    </row>
    <row r="271" ht="15.75" customHeight="1">
      <c r="G271" s="3"/>
    </row>
    <row r="272" ht="15.75" customHeight="1">
      <c r="G272" s="3"/>
    </row>
    <row r="273" ht="15.75" customHeight="1">
      <c r="G273" s="3"/>
    </row>
    <row r="274" ht="15.75" customHeight="1">
      <c r="G274" s="3"/>
    </row>
    <row r="275" ht="15.75" customHeight="1">
      <c r="G275" s="3"/>
    </row>
    <row r="276" ht="15.75" customHeight="1">
      <c r="G276" s="3"/>
    </row>
    <row r="277" ht="15.75" customHeight="1">
      <c r="G277" s="3"/>
    </row>
    <row r="278" ht="15.75" customHeight="1">
      <c r="G278" s="3"/>
    </row>
    <row r="279" ht="15.75" customHeight="1">
      <c r="G279" s="3"/>
    </row>
    <row r="280" ht="15.75" customHeight="1">
      <c r="G280" s="3"/>
    </row>
    <row r="281" ht="15.75" customHeight="1">
      <c r="G281" s="3"/>
    </row>
    <row r="282" ht="15.75" customHeight="1">
      <c r="G282" s="3"/>
    </row>
    <row r="283" ht="15.75" customHeight="1">
      <c r="G283" s="3"/>
    </row>
    <row r="284" ht="15.75" customHeight="1">
      <c r="G284" s="3"/>
    </row>
    <row r="285" ht="15.75" customHeight="1">
      <c r="G285" s="3"/>
    </row>
    <row r="286" ht="15.75" customHeight="1">
      <c r="G286" s="3"/>
    </row>
    <row r="287" ht="15.75" customHeight="1">
      <c r="G287" s="3"/>
    </row>
    <row r="288" ht="15.75" customHeight="1">
      <c r="G288" s="3"/>
    </row>
    <row r="289" ht="15.75" customHeight="1">
      <c r="G289" s="3"/>
    </row>
    <row r="290" ht="15.75" customHeight="1">
      <c r="G290" s="3"/>
    </row>
    <row r="291" ht="15.75" customHeight="1">
      <c r="G291" s="3"/>
    </row>
    <row r="292" ht="15.75" customHeight="1">
      <c r="G292" s="3"/>
    </row>
    <row r="293" ht="15.75" customHeight="1">
      <c r="G293" s="3"/>
    </row>
    <row r="294" ht="15.75" customHeight="1">
      <c r="G294" s="3"/>
    </row>
    <row r="295" ht="15.75" customHeight="1">
      <c r="G295" s="3"/>
    </row>
    <row r="296" ht="15.75" customHeight="1">
      <c r="G296" s="3"/>
    </row>
    <row r="297" ht="15.75" customHeight="1">
      <c r="G297" s="3"/>
    </row>
    <row r="298" ht="15.75" customHeight="1">
      <c r="G298" s="3"/>
    </row>
    <row r="299" ht="15.75" customHeight="1">
      <c r="G299" s="3"/>
    </row>
    <row r="300" ht="15.75" customHeight="1">
      <c r="G300" s="3"/>
    </row>
    <row r="301" ht="15.75" customHeight="1">
      <c r="G301" s="3"/>
    </row>
    <row r="302" ht="15.75" customHeight="1">
      <c r="G302" s="3"/>
    </row>
    <row r="303" ht="15.75" customHeight="1">
      <c r="G303" s="3"/>
    </row>
    <row r="304" ht="15.75" customHeight="1">
      <c r="G304" s="3"/>
    </row>
    <row r="305" ht="15.75" customHeight="1">
      <c r="G305" s="3"/>
    </row>
    <row r="306" ht="15.75" customHeight="1">
      <c r="G306" s="3"/>
    </row>
    <row r="307" ht="15.75" customHeight="1">
      <c r="G307" s="3"/>
    </row>
    <row r="308" ht="15.75" customHeight="1">
      <c r="G308" s="3"/>
    </row>
    <row r="309" ht="15.75" customHeight="1">
      <c r="G309" s="3"/>
    </row>
    <row r="310" ht="15.75" customHeight="1">
      <c r="G310" s="3"/>
    </row>
    <row r="311" ht="15.75" customHeight="1">
      <c r="G311" s="3"/>
    </row>
    <row r="312" ht="15.75" customHeight="1">
      <c r="G312" s="3"/>
    </row>
    <row r="313" ht="15.75" customHeight="1">
      <c r="G313" s="3"/>
    </row>
    <row r="314" ht="15.75" customHeight="1">
      <c r="G314" s="3"/>
    </row>
    <row r="315" ht="15.75" customHeight="1">
      <c r="G315" s="3"/>
    </row>
    <row r="316" ht="15.75" customHeight="1">
      <c r="G316" s="3"/>
    </row>
    <row r="317" ht="15.75" customHeight="1">
      <c r="G317" s="3"/>
    </row>
    <row r="318" ht="15.75" customHeight="1">
      <c r="G318" s="3"/>
    </row>
    <row r="319" ht="15.75" customHeight="1">
      <c r="G319" s="3"/>
    </row>
    <row r="320" ht="15.75" customHeight="1">
      <c r="G320" s="3"/>
    </row>
    <row r="321" ht="15.75" customHeight="1">
      <c r="G321" s="3"/>
    </row>
    <row r="322" ht="15.75" customHeight="1">
      <c r="G322" s="3"/>
    </row>
    <row r="323" ht="15.75" customHeight="1">
      <c r="G323" s="3"/>
    </row>
    <row r="324" ht="15.75" customHeight="1">
      <c r="G324" s="3"/>
    </row>
    <row r="325" ht="15.75" customHeight="1">
      <c r="G325" s="3"/>
    </row>
    <row r="326" ht="15.75" customHeight="1">
      <c r="G326" s="3"/>
    </row>
    <row r="327" ht="15.75" customHeight="1">
      <c r="G327" s="3"/>
    </row>
    <row r="328" ht="15.75" customHeight="1">
      <c r="G328" s="3"/>
    </row>
    <row r="329" ht="15.75" customHeight="1">
      <c r="G329" s="3"/>
    </row>
    <row r="330" ht="15.75" customHeight="1">
      <c r="G330" s="3"/>
    </row>
    <row r="331" ht="15.75" customHeight="1">
      <c r="G331" s="3"/>
    </row>
    <row r="332" ht="15.75" customHeight="1">
      <c r="G332" s="3"/>
    </row>
    <row r="333" ht="15.75" customHeight="1">
      <c r="G333" s="3"/>
    </row>
    <row r="334" ht="15.75" customHeight="1">
      <c r="G334" s="3"/>
    </row>
    <row r="335" ht="15.75" customHeight="1">
      <c r="G335" s="3"/>
    </row>
    <row r="336" ht="15.75" customHeight="1">
      <c r="G336" s="3"/>
    </row>
    <row r="337" ht="15.75" customHeight="1">
      <c r="G337" s="3"/>
    </row>
    <row r="338" ht="15.75" customHeight="1">
      <c r="G338" s="3"/>
    </row>
    <row r="339" ht="15.75" customHeight="1">
      <c r="G339" s="3"/>
    </row>
    <row r="340" ht="15.75" customHeight="1">
      <c r="G340" s="3"/>
    </row>
    <row r="341" ht="15.75" customHeight="1">
      <c r="G341" s="3"/>
    </row>
    <row r="342" ht="15.75" customHeight="1">
      <c r="G342" s="3"/>
    </row>
    <row r="343" ht="15.75" customHeight="1">
      <c r="G343" s="3"/>
    </row>
    <row r="344" ht="15.75" customHeight="1">
      <c r="G344" s="3"/>
    </row>
    <row r="345" ht="15.75" customHeight="1">
      <c r="G345" s="3"/>
    </row>
    <row r="346" ht="15.75" customHeight="1">
      <c r="G346" s="3"/>
    </row>
    <row r="347" ht="15.75" customHeight="1">
      <c r="G347" s="3"/>
    </row>
    <row r="348" ht="15.75" customHeight="1">
      <c r="G348" s="3"/>
    </row>
    <row r="349" ht="15.75" customHeight="1">
      <c r="G349" s="3"/>
    </row>
    <row r="350" ht="15.75" customHeight="1">
      <c r="G350" s="3"/>
    </row>
    <row r="351" ht="15.75" customHeight="1">
      <c r="G351" s="3"/>
    </row>
    <row r="352" ht="15.75" customHeight="1">
      <c r="G352" s="3"/>
    </row>
    <row r="353" ht="15.75" customHeight="1">
      <c r="G353" s="3"/>
    </row>
    <row r="354" ht="15.75" customHeight="1">
      <c r="G354" s="3"/>
    </row>
    <row r="355" ht="15.75" customHeight="1">
      <c r="G355" s="3"/>
    </row>
    <row r="356" ht="15.75" customHeight="1">
      <c r="G356" s="3"/>
    </row>
    <row r="357" ht="15.75" customHeight="1">
      <c r="G357" s="3"/>
    </row>
    <row r="358" ht="15.75" customHeight="1">
      <c r="G358" s="3"/>
    </row>
    <row r="359" ht="15.75" customHeight="1">
      <c r="G359" s="3"/>
    </row>
    <row r="360" ht="15.75" customHeight="1">
      <c r="G360" s="3"/>
    </row>
    <row r="361" ht="15.75" customHeight="1">
      <c r="G361" s="3"/>
    </row>
    <row r="362" ht="15.75" customHeight="1">
      <c r="G362" s="3"/>
    </row>
    <row r="363" ht="15.75" customHeight="1">
      <c r="G363" s="3"/>
    </row>
    <row r="364" ht="15.75" customHeight="1">
      <c r="G364" s="3"/>
    </row>
    <row r="365" ht="15.75" customHeight="1">
      <c r="G365" s="3"/>
    </row>
    <row r="366" ht="15.75" customHeight="1">
      <c r="G366" s="3"/>
    </row>
    <row r="367" ht="15.75" customHeight="1">
      <c r="G367" s="3"/>
    </row>
    <row r="368" ht="15.75" customHeight="1">
      <c r="G368" s="3"/>
    </row>
    <row r="369" ht="15.75" customHeight="1">
      <c r="G369" s="3"/>
    </row>
    <row r="370" ht="15.75" customHeight="1">
      <c r="G370" s="3"/>
    </row>
    <row r="371" ht="15.75" customHeight="1">
      <c r="G371" s="3"/>
    </row>
    <row r="372" ht="15.75" customHeight="1">
      <c r="G372" s="3"/>
    </row>
    <row r="373" ht="15.75" customHeight="1">
      <c r="G373" s="3"/>
    </row>
    <row r="374" ht="15.75" customHeight="1">
      <c r="G374" s="3"/>
    </row>
    <row r="375" ht="15.75" customHeight="1">
      <c r="G375" s="3"/>
    </row>
    <row r="376" ht="15.75" customHeight="1">
      <c r="G376" s="3"/>
    </row>
    <row r="377" ht="15.75" customHeight="1">
      <c r="G377" s="3"/>
    </row>
    <row r="378" ht="15.75" customHeight="1">
      <c r="G378" s="3"/>
    </row>
    <row r="379" ht="15.75" customHeight="1">
      <c r="G379" s="3"/>
    </row>
    <row r="380" ht="15.75" customHeight="1">
      <c r="G380" s="3"/>
    </row>
    <row r="381" ht="15.75" customHeight="1">
      <c r="G381" s="3"/>
    </row>
    <row r="382" ht="15.75" customHeight="1">
      <c r="G382" s="3"/>
    </row>
    <row r="383" ht="15.75" customHeight="1">
      <c r="G383" s="3"/>
    </row>
    <row r="384" ht="15.75" customHeight="1">
      <c r="G384" s="3"/>
    </row>
    <row r="385" ht="15.75" customHeight="1">
      <c r="G385" s="3"/>
    </row>
    <row r="386" ht="15.75" customHeight="1">
      <c r="G386" s="3"/>
    </row>
    <row r="387" ht="15.75" customHeight="1">
      <c r="G387" s="3"/>
    </row>
    <row r="388" ht="15.75" customHeight="1">
      <c r="G388" s="3"/>
    </row>
    <row r="389" ht="15.75" customHeight="1">
      <c r="G389" s="3"/>
    </row>
    <row r="390" ht="15.75" customHeight="1">
      <c r="G390" s="3"/>
    </row>
    <row r="391" ht="15.75" customHeight="1">
      <c r="G391" s="3"/>
    </row>
    <row r="392" ht="15.75" customHeight="1">
      <c r="G392" s="3"/>
    </row>
    <row r="393" ht="15.75" customHeight="1">
      <c r="G393" s="3"/>
    </row>
    <row r="394" ht="15.75" customHeight="1">
      <c r="G394" s="3"/>
    </row>
    <row r="395" ht="15.75" customHeight="1">
      <c r="G395" s="3"/>
    </row>
    <row r="396" ht="15.75" customHeight="1">
      <c r="G396" s="3"/>
    </row>
    <row r="397" ht="15.75" customHeight="1">
      <c r="G397" s="3"/>
    </row>
    <row r="398" ht="15.75" customHeight="1">
      <c r="G398" s="3"/>
    </row>
    <row r="399" ht="15.75" customHeight="1">
      <c r="G399" s="3"/>
    </row>
    <row r="400" ht="15.75" customHeight="1">
      <c r="G400" s="3"/>
    </row>
    <row r="401" ht="15.75" customHeight="1">
      <c r="G401" s="3"/>
    </row>
    <row r="402" ht="15.75" customHeight="1">
      <c r="G402" s="3"/>
    </row>
    <row r="403" ht="15.75" customHeight="1">
      <c r="G403" s="3"/>
    </row>
    <row r="404" ht="15.75" customHeight="1">
      <c r="G404" s="3"/>
    </row>
    <row r="405" ht="15.75" customHeight="1">
      <c r="G405" s="3"/>
    </row>
    <row r="406" ht="15.75" customHeight="1">
      <c r="G406" s="3"/>
    </row>
    <row r="407" ht="15.75" customHeight="1">
      <c r="G407" s="3"/>
    </row>
    <row r="408" ht="15.75" customHeight="1">
      <c r="G408" s="3"/>
    </row>
    <row r="409" ht="15.75" customHeight="1">
      <c r="G409" s="3"/>
    </row>
    <row r="410" ht="15.75" customHeight="1">
      <c r="G410" s="3"/>
    </row>
    <row r="411" ht="15.75" customHeight="1">
      <c r="G411" s="3"/>
    </row>
    <row r="412" ht="15.75" customHeight="1">
      <c r="G412" s="3"/>
    </row>
    <row r="413" ht="15.75" customHeight="1">
      <c r="G413" s="3"/>
    </row>
    <row r="414" ht="15.75" customHeight="1">
      <c r="G414" s="3"/>
    </row>
    <row r="415" ht="15.75" customHeight="1">
      <c r="G415" s="3"/>
    </row>
    <row r="416" ht="15.75" customHeight="1">
      <c r="G416" s="3"/>
    </row>
    <row r="417" ht="15.75" customHeight="1">
      <c r="G417" s="3"/>
    </row>
    <row r="418" ht="15.75" customHeight="1">
      <c r="G418" s="3"/>
    </row>
    <row r="419" ht="15.75" customHeight="1">
      <c r="G419" s="3"/>
    </row>
    <row r="420" ht="15.75" customHeight="1">
      <c r="G420" s="3"/>
    </row>
    <row r="421" ht="15.75" customHeight="1">
      <c r="G421" s="3"/>
    </row>
    <row r="422" ht="15.75" customHeight="1">
      <c r="G422" s="3"/>
    </row>
    <row r="423" ht="15.75" customHeight="1">
      <c r="G423" s="3"/>
    </row>
    <row r="424" ht="15.75" customHeight="1">
      <c r="G424" s="3"/>
    </row>
    <row r="425" ht="15.75" customHeight="1">
      <c r="G425" s="3"/>
    </row>
    <row r="426" ht="15.75" customHeight="1">
      <c r="G426" s="3"/>
    </row>
    <row r="427" ht="15.75" customHeight="1">
      <c r="G427" s="3"/>
    </row>
    <row r="428" ht="15.75" customHeight="1">
      <c r="G428" s="3"/>
    </row>
    <row r="429" ht="15.75" customHeight="1">
      <c r="G429" s="3"/>
    </row>
    <row r="430" ht="15.75" customHeight="1">
      <c r="G430" s="3"/>
    </row>
    <row r="431" ht="15.75" customHeight="1">
      <c r="G431" s="3"/>
    </row>
    <row r="432" ht="15.75" customHeight="1">
      <c r="G432" s="3"/>
    </row>
    <row r="433" ht="15.75" customHeight="1">
      <c r="G433" s="3"/>
    </row>
    <row r="434" ht="15.75" customHeight="1">
      <c r="G434" s="3"/>
    </row>
    <row r="435" ht="15.75" customHeight="1">
      <c r="G435" s="3"/>
    </row>
    <row r="436" ht="15.75" customHeight="1">
      <c r="G436" s="3"/>
    </row>
    <row r="437" ht="15.75" customHeight="1">
      <c r="G437" s="3"/>
    </row>
    <row r="438" ht="15.75" customHeight="1">
      <c r="G438" s="3"/>
    </row>
    <row r="439" ht="15.75" customHeight="1">
      <c r="G439" s="3"/>
    </row>
    <row r="440" ht="15.75" customHeight="1">
      <c r="G440" s="3"/>
    </row>
    <row r="441" ht="15.75" customHeight="1">
      <c r="G441" s="3"/>
    </row>
    <row r="442" ht="15.75" customHeight="1">
      <c r="G442" s="3"/>
    </row>
    <row r="443" ht="15.75" customHeight="1">
      <c r="G443" s="3"/>
    </row>
    <row r="444" ht="15.75" customHeight="1">
      <c r="G444" s="3"/>
    </row>
    <row r="445" ht="15.75" customHeight="1">
      <c r="G445" s="3"/>
    </row>
    <row r="446" ht="15.75" customHeight="1">
      <c r="G446" s="3"/>
    </row>
    <row r="447" ht="15.75" customHeight="1">
      <c r="G447" s="3"/>
    </row>
    <row r="448" ht="15.75" customHeight="1">
      <c r="G448" s="3"/>
    </row>
    <row r="449" ht="15.75" customHeight="1">
      <c r="G449" s="3"/>
    </row>
    <row r="450" ht="15.75" customHeight="1">
      <c r="G450" s="3"/>
    </row>
    <row r="451" ht="15.75" customHeight="1">
      <c r="G451" s="3"/>
    </row>
    <row r="452" ht="15.75" customHeight="1">
      <c r="G452" s="3"/>
    </row>
    <row r="453" ht="15.75" customHeight="1">
      <c r="G453" s="3"/>
    </row>
    <row r="454" ht="15.75" customHeight="1">
      <c r="G454" s="3"/>
    </row>
    <row r="455" ht="15.75" customHeight="1">
      <c r="G455" s="3"/>
    </row>
    <row r="456" ht="15.75" customHeight="1">
      <c r="G456" s="3"/>
    </row>
    <row r="457" ht="15.75" customHeight="1">
      <c r="G457" s="3"/>
    </row>
    <row r="458" ht="15.75" customHeight="1">
      <c r="G458" s="3"/>
    </row>
    <row r="459" ht="15.75" customHeight="1">
      <c r="G459" s="3"/>
    </row>
    <row r="460" ht="15.75" customHeight="1">
      <c r="G460" s="3"/>
    </row>
    <row r="461" ht="15.75" customHeight="1">
      <c r="G461" s="3"/>
    </row>
    <row r="462" ht="15.75" customHeight="1">
      <c r="G462" s="3"/>
    </row>
    <row r="463" ht="15.75" customHeight="1">
      <c r="G463" s="3"/>
    </row>
    <row r="464" ht="15.75" customHeight="1">
      <c r="G464" s="3"/>
    </row>
    <row r="465" ht="15.75" customHeight="1">
      <c r="G465" s="3"/>
    </row>
    <row r="466" ht="15.75" customHeight="1">
      <c r="G466" s="3"/>
    </row>
    <row r="467" ht="15.75" customHeight="1">
      <c r="G467" s="3"/>
    </row>
    <row r="468" ht="15.75" customHeight="1">
      <c r="G468" s="3"/>
    </row>
    <row r="469" ht="15.75" customHeight="1">
      <c r="G469" s="3"/>
    </row>
    <row r="470" ht="15.75" customHeight="1">
      <c r="G470" s="3"/>
    </row>
    <row r="471" ht="15.75" customHeight="1">
      <c r="G471" s="3"/>
    </row>
    <row r="472" ht="15.75" customHeight="1">
      <c r="G472" s="3"/>
    </row>
    <row r="473" ht="15.75" customHeight="1">
      <c r="G473" s="3"/>
    </row>
    <row r="474" ht="15.75" customHeight="1">
      <c r="G474" s="3"/>
    </row>
    <row r="475" ht="15.75" customHeight="1">
      <c r="G475" s="3"/>
    </row>
    <row r="476" ht="15.75" customHeight="1">
      <c r="G476" s="3"/>
    </row>
    <row r="477" ht="15.75" customHeight="1">
      <c r="G477" s="3"/>
    </row>
    <row r="478" ht="15.75" customHeight="1">
      <c r="G478" s="3"/>
    </row>
    <row r="479" ht="15.75" customHeight="1">
      <c r="G479" s="3"/>
    </row>
    <row r="480" ht="15.75" customHeight="1">
      <c r="G480" s="3"/>
    </row>
    <row r="481" ht="15.75" customHeight="1">
      <c r="G481" s="3"/>
    </row>
    <row r="482" ht="15.75" customHeight="1">
      <c r="G482" s="3"/>
    </row>
    <row r="483" ht="15.75" customHeight="1">
      <c r="G483" s="3"/>
    </row>
    <row r="484" ht="15.75" customHeight="1">
      <c r="G484" s="3"/>
    </row>
    <row r="485" ht="15.75" customHeight="1">
      <c r="G485" s="3"/>
    </row>
    <row r="486" ht="15.75" customHeight="1">
      <c r="G486" s="3"/>
    </row>
    <row r="487" ht="15.75" customHeight="1">
      <c r="G487" s="3"/>
    </row>
    <row r="488" ht="15.75" customHeight="1">
      <c r="G488" s="3"/>
    </row>
    <row r="489" ht="15.75" customHeight="1">
      <c r="G489" s="3"/>
    </row>
    <row r="490" ht="15.75" customHeight="1">
      <c r="G490" s="3"/>
    </row>
    <row r="491" ht="15.75" customHeight="1">
      <c r="G491" s="3"/>
    </row>
    <row r="492" ht="15.75" customHeight="1">
      <c r="G492" s="3"/>
    </row>
    <row r="493" ht="15.75" customHeight="1">
      <c r="G493" s="3"/>
    </row>
    <row r="494" ht="15.75" customHeight="1">
      <c r="G494" s="3"/>
    </row>
    <row r="495" ht="15.75" customHeight="1">
      <c r="G495" s="3"/>
    </row>
    <row r="496" ht="15.75" customHeight="1">
      <c r="G496" s="3"/>
    </row>
    <row r="497" ht="15.75" customHeight="1">
      <c r="G497" s="3"/>
    </row>
    <row r="498" ht="15.75" customHeight="1">
      <c r="G498" s="3"/>
    </row>
    <row r="499" ht="15.75" customHeight="1">
      <c r="G499" s="3"/>
    </row>
    <row r="500" ht="15.75" customHeight="1">
      <c r="G500" s="3"/>
    </row>
    <row r="501" ht="15.75" customHeight="1">
      <c r="G501" s="3"/>
    </row>
    <row r="502" ht="15.75" customHeight="1">
      <c r="G502" s="3"/>
    </row>
    <row r="503" ht="15.75" customHeight="1">
      <c r="G503" s="3"/>
    </row>
    <row r="504" ht="15.75" customHeight="1">
      <c r="G504" s="3"/>
    </row>
    <row r="505" ht="15.75" customHeight="1">
      <c r="G505" s="3"/>
    </row>
    <row r="506" ht="15.75" customHeight="1">
      <c r="G506" s="3"/>
    </row>
    <row r="507" ht="15.75" customHeight="1">
      <c r="G507" s="3"/>
    </row>
    <row r="508" ht="15.75" customHeight="1">
      <c r="G508" s="3"/>
    </row>
    <row r="509" ht="15.75" customHeight="1">
      <c r="G509" s="3"/>
    </row>
    <row r="510" ht="15.75" customHeight="1">
      <c r="G510" s="3"/>
    </row>
    <row r="511" ht="15.75" customHeight="1">
      <c r="G511" s="3"/>
    </row>
    <row r="512" ht="15.75" customHeight="1">
      <c r="G512" s="3"/>
    </row>
    <row r="513" ht="15.75" customHeight="1">
      <c r="G513" s="3"/>
    </row>
    <row r="514" ht="15.75" customHeight="1">
      <c r="G514" s="3"/>
    </row>
    <row r="515" ht="15.75" customHeight="1">
      <c r="G515" s="3"/>
    </row>
    <row r="516" ht="15.75" customHeight="1">
      <c r="G516" s="3"/>
    </row>
    <row r="517" ht="15.75" customHeight="1">
      <c r="G517" s="3"/>
    </row>
    <row r="518" ht="15.75" customHeight="1">
      <c r="G518" s="3"/>
    </row>
    <row r="519" ht="15.75" customHeight="1">
      <c r="G519" s="3"/>
    </row>
    <row r="520" ht="15.75" customHeight="1">
      <c r="G520" s="3"/>
    </row>
    <row r="521" ht="15.75" customHeight="1">
      <c r="G521" s="3"/>
    </row>
    <row r="522" ht="15.75" customHeight="1">
      <c r="G522" s="3"/>
    </row>
    <row r="523" ht="15.75" customHeight="1">
      <c r="G523" s="3"/>
    </row>
    <row r="524" ht="15.75" customHeight="1">
      <c r="G524" s="3"/>
    </row>
    <row r="525" ht="15.75" customHeight="1">
      <c r="G525" s="3"/>
    </row>
    <row r="526" ht="15.75" customHeight="1">
      <c r="G526" s="3"/>
    </row>
    <row r="527" ht="15.75" customHeight="1">
      <c r="G527" s="3"/>
    </row>
    <row r="528" ht="15.75" customHeight="1">
      <c r="G528" s="3"/>
    </row>
    <row r="529" ht="15.75" customHeight="1">
      <c r="G529" s="3"/>
    </row>
    <row r="530" ht="15.75" customHeight="1">
      <c r="G530" s="3"/>
    </row>
    <row r="531" ht="15.75" customHeight="1">
      <c r="G531" s="3"/>
    </row>
    <row r="532" ht="15.75" customHeight="1">
      <c r="G532" s="3"/>
    </row>
    <row r="533" ht="15.75" customHeight="1">
      <c r="G533" s="3"/>
    </row>
    <row r="534" ht="15.75" customHeight="1">
      <c r="G534" s="3"/>
    </row>
    <row r="535" ht="15.75" customHeight="1">
      <c r="G535" s="3"/>
    </row>
    <row r="536" ht="15.75" customHeight="1">
      <c r="G536" s="3"/>
    </row>
    <row r="537" ht="15.75" customHeight="1">
      <c r="G537" s="3"/>
    </row>
    <row r="538" ht="15.75" customHeight="1">
      <c r="G538" s="3"/>
    </row>
    <row r="539" ht="15.75" customHeight="1">
      <c r="G539" s="3"/>
    </row>
    <row r="540" ht="15.75" customHeight="1">
      <c r="G540" s="3"/>
    </row>
    <row r="541" ht="15.75" customHeight="1">
      <c r="G541" s="3"/>
    </row>
    <row r="542" ht="15.75" customHeight="1">
      <c r="G542" s="3"/>
    </row>
    <row r="543" ht="15.75" customHeight="1">
      <c r="G543" s="3"/>
    </row>
    <row r="544" ht="15.75" customHeight="1">
      <c r="G544" s="3"/>
    </row>
    <row r="545" ht="15.75" customHeight="1">
      <c r="G545" s="3"/>
    </row>
    <row r="546" ht="15.75" customHeight="1">
      <c r="G546" s="3"/>
    </row>
    <row r="547" ht="15.75" customHeight="1">
      <c r="G547" s="3"/>
    </row>
    <row r="548" ht="15.75" customHeight="1">
      <c r="G548" s="3"/>
    </row>
    <row r="549" ht="15.75" customHeight="1">
      <c r="G549" s="3"/>
    </row>
    <row r="550" ht="15.75" customHeight="1">
      <c r="G550" s="3"/>
    </row>
    <row r="551" ht="15.75" customHeight="1">
      <c r="G551" s="3"/>
    </row>
    <row r="552" ht="15.75" customHeight="1">
      <c r="G552" s="3"/>
    </row>
    <row r="553" ht="15.75" customHeight="1">
      <c r="G553" s="3"/>
    </row>
    <row r="554" ht="15.75" customHeight="1">
      <c r="G554" s="3"/>
    </row>
    <row r="555" ht="15.75" customHeight="1">
      <c r="G555" s="3"/>
    </row>
    <row r="556" ht="15.75" customHeight="1">
      <c r="G556" s="3"/>
    </row>
    <row r="557" ht="15.75" customHeight="1">
      <c r="G557" s="3"/>
    </row>
    <row r="558" ht="15.75" customHeight="1">
      <c r="G558" s="3"/>
    </row>
    <row r="559" ht="15.75" customHeight="1">
      <c r="G559" s="3"/>
    </row>
    <row r="560" ht="15.75" customHeight="1">
      <c r="G560" s="3"/>
    </row>
    <row r="561" ht="15.75" customHeight="1">
      <c r="G561" s="3"/>
    </row>
    <row r="562" ht="15.75" customHeight="1">
      <c r="G562" s="3"/>
    </row>
    <row r="563" ht="15.75" customHeight="1">
      <c r="G563" s="3"/>
    </row>
    <row r="564" ht="15.75" customHeight="1">
      <c r="G564" s="3"/>
    </row>
    <row r="565" ht="15.75" customHeight="1">
      <c r="G565" s="3"/>
    </row>
    <row r="566" ht="15.75" customHeight="1">
      <c r="G566" s="3"/>
    </row>
    <row r="567" ht="15.75" customHeight="1">
      <c r="G567" s="3"/>
    </row>
    <row r="568" ht="15.75" customHeight="1">
      <c r="G568" s="3"/>
    </row>
    <row r="569" ht="15.75" customHeight="1">
      <c r="G569" s="3"/>
    </row>
    <row r="570" ht="15.75" customHeight="1">
      <c r="G570" s="3"/>
    </row>
    <row r="571" ht="15.75" customHeight="1">
      <c r="G571" s="3"/>
    </row>
    <row r="572" ht="15.75" customHeight="1">
      <c r="G572" s="3"/>
    </row>
    <row r="573" ht="15.75" customHeight="1">
      <c r="G573" s="3"/>
    </row>
    <row r="574" ht="15.75" customHeight="1">
      <c r="G574" s="3"/>
    </row>
    <row r="575" ht="15.75" customHeight="1">
      <c r="G575" s="3"/>
    </row>
    <row r="576" ht="15.75" customHeight="1">
      <c r="G576" s="3"/>
    </row>
    <row r="577" ht="15.75" customHeight="1">
      <c r="G577" s="3"/>
    </row>
    <row r="578" ht="15.75" customHeight="1">
      <c r="G578" s="3"/>
    </row>
    <row r="579" ht="15.75" customHeight="1">
      <c r="G579" s="3"/>
    </row>
    <row r="580" ht="15.75" customHeight="1">
      <c r="G580" s="3"/>
    </row>
    <row r="581" ht="15.75" customHeight="1">
      <c r="G581" s="3"/>
    </row>
    <row r="582" ht="15.75" customHeight="1">
      <c r="G582" s="3"/>
    </row>
    <row r="583" ht="15.75" customHeight="1">
      <c r="G583" s="3"/>
    </row>
    <row r="584" ht="15.75" customHeight="1">
      <c r="G584" s="3"/>
    </row>
    <row r="585" ht="15.75" customHeight="1">
      <c r="G585" s="3"/>
    </row>
    <row r="586" ht="15.75" customHeight="1">
      <c r="G586" s="3"/>
    </row>
    <row r="587" ht="15.75" customHeight="1">
      <c r="G587" s="3"/>
    </row>
    <row r="588" ht="15.75" customHeight="1">
      <c r="G588" s="3"/>
    </row>
    <row r="589" ht="15.75" customHeight="1">
      <c r="G589" s="3"/>
    </row>
    <row r="590" ht="15.75" customHeight="1">
      <c r="G590" s="3"/>
    </row>
    <row r="591" ht="15.75" customHeight="1">
      <c r="G591" s="3"/>
    </row>
    <row r="592" ht="15.75" customHeight="1">
      <c r="G592" s="3"/>
    </row>
    <row r="593" ht="15.75" customHeight="1">
      <c r="G593" s="3"/>
    </row>
    <row r="594" ht="15.75" customHeight="1">
      <c r="G594" s="3"/>
    </row>
    <row r="595" ht="15.75" customHeight="1">
      <c r="G595" s="3"/>
    </row>
    <row r="596" ht="15.75" customHeight="1">
      <c r="G596" s="3"/>
    </row>
    <row r="597" ht="15.75" customHeight="1">
      <c r="G597" s="3"/>
    </row>
    <row r="598" ht="15.75" customHeight="1">
      <c r="G598" s="3"/>
    </row>
    <row r="599" ht="15.75" customHeight="1">
      <c r="G599" s="3"/>
    </row>
    <row r="600" ht="15.75" customHeight="1">
      <c r="G600" s="3"/>
    </row>
    <row r="601" ht="15.75" customHeight="1">
      <c r="G601" s="3"/>
    </row>
    <row r="602" ht="15.75" customHeight="1">
      <c r="G602" s="3"/>
    </row>
    <row r="603" ht="15.75" customHeight="1">
      <c r="G603" s="3"/>
    </row>
    <row r="604" ht="15.75" customHeight="1">
      <c r="G604" s="3"/>
    </row>
    <row r="605" ht="15.75" customHeight="1">
      <c r="G605" s="3"/>
    </row>
    <row r="606" ht="15.75" customHeight="1">
      <c r="G606" s="3"/>
    </row>
    <row r="607" ht="15.75" customHeight="1">
      <c r="G607" s="3"/>
    </row>
    <row r="608" ht="15.75" customHeight="1">
      <c r="G608" s="3"/>
    </row>
    <row r="609" ht="15.75" customHeight="1">
      <c r="G609" s="3"/>
    </row>
    <row r="610" ht="15.75" customHeight="1">
      <c r="G610" s="3"/>
    </row>
    <row r="611" ht="15.75" customHeight="1">
      <c r="G611" s="3"/>
    </row>
    <row r="612" ht="15.75" customHeight="1">
      <c r="G612" s="3"/>
    </row>
    <row r="613" ht="15.75" customHeight="1">
      <c r="G613" s="3"/>
    </row>
    <row r="614" ht="15.75" customHeight="1">
      <c r="G614" s="3"/>
    </row>
    <row r="615" ht="15.75" customHeight="1">
      <c r="G615" s="3"/>
    </row>
    <row r="616" ht="15.75" customHeight="1">
      <c r="G616" s="3"/>
    </row>
    <row r="617" ht="15.75" customHeight="1">
      <c r="G617" s="3"/>
    </row>
    <row r="618" ht="15.75" customHeight="1">
      <c r="G618" s="3"/>
    </row>
    <row r="619" ht="15.75" customHeight="1">
      <c r="G619" s="3"/>
    </row>
    <row r="620" ht="15.75" customHeight="1">
      <c r="G620" s="3"/>
    </row>
    <row r="621" ht="15.75" customHeight="1">
      <c r="G621" s="3"/>
    </row>
    <row r="622" ht="15.75" customHeight="1">
      <c r="G622" s="3"/>
    </row>
    <row r="623" ht="15.75" customHeight="1">
      <c r="G623" s="3"/>
    </row>
    <row r="624" ht="15.75" customHeight="1">
      <c r="G624" s="3"/>
    </row>
    <row r="625" ht="15.75" customHeight="1">
      <c r="G625" s="3"/>
    </row>
    <row r="626" ht="15.75" customHeight="1">
      <c r="G626" s="3"/>
    </row>
    <row r="627" ht="15.75" customHeight="1">
      <c r="G627" s="3"/>
    </row>
    <row r="628" ht="15.75" customHeight="1">
      <c r="G628" s="3"/>
    </row>
    <row r="629" ht="15.75" customHeight="1">
      <c r="G629" s="3"/>
    </row>
    <row r="630" ht="15.75" customHeight="1">
      <c r="G630" s="3"/>
    </row>
    <row r="631" ht="15.75" customHeight="1">
      <c r="G631" s="3"/>
    </row>
    <row r="632" ht="15.75" customHeight="1">
      <c r="G632" s="3"/>
    </row>
    <row r="633" ht="15.75" customHeight="1">
      <c r="G633" s="3"/>
    </row>
    <row r="634" ht="15.75" customHeight="1">
      <c r="G634" s="3"/>
    </row>
    <row r="635" ht="15.75" customHeight="1">
      <c r="G635" s="3"/>
    </row>
    <row r="636" ht="15.75" customHeight="1">
      <c r="G636" s="3"/>
    </row>
    <row r="637" ht="15.75" customHeight="1">
      <c r="G637" s="3"/>
    </row>
    <row r="638" ht="15.75" customHeight="1">
      <c r="G638" s="3"/>
    </row>
    <row r="639" ht="15.75" customHeight="1">
      <c r="G639" s="3"/>
    </row>
    <row r="640" ht="15.75" customHeight="1">
      <c r="G640" s="3"/>
    </row>
    <row r="641" ht="15.75" customHeight="1">
      <c r="G641" s="3"/>
    </row>
    <row r="642" ht="15.75" customHeight="1">
      <c r="G642" s="3"/>
    </row>
    <row r="643" ht="15.75" customHeight="1">
      <c r="G643" s="3"/>
    </row>
    <row r="644" ht="15.75" customHeight="1">
      <c r="G644" s="3"/>
    </row>
    <row r="645" ht="15.75" customHeight="1">
      <c r="G645" s="3"/>
    </row>
    <row r="646" ht="15.75" customHeight="1">
      <c r="G646" s="3"/>
    </row>
    <row r="647" ht="15.75" customHeight="1">
      <c r="G647" s="3"/>
    </row>
    <row r="648" ht="15.75" customHeight="1">
      <c r="G648" s="3"/>
    </row>
    <row r="649" ht="15.75" customHeight="1">
      <c r="G649" s="3"/>
    </row>
    <row r="650" ht="15.75" customHeight="1">
      <c r="G650" s="3"/>
    </row>
    <row r="651" ht="15.75" customHeight="1">
      <c r="G651" s="3"/>
    </row>
    <row r="652" ht="15.75" customHeight="1">
      <c r="G652" s="3"/>
    </row>
    <row r="653" ht="15.75" customHeight="1">
      <c r="G653" s="3"/>
    </row>
    <row r="654" ht="15.75" customHeight="1">
      <c r="G654" s="3"/>
    </row>
    <row r="655" ht="15.75" customHeight="1">
      <c r="G655" s="3"/>
    </row>
    <row r="656" ht="15.75" customHeight="1">
      <c r="G656" s="3"/>
    </row>
    <row r="657" ht="15.75" customHeight="1">
      <c r="G657" s="3"/>
    </row>
    <row r="658" ht="15.75" customHeight="1">
      <c r="G658" s="3"/>
    </row>
    <row r="659" ht="15.75" customHeight="1">
      <c r="G659" s="3"/>
    </row>
    <row r="660" ht="15.75" customHeight="1">
      <c r="G660" s="3"/>
    </row>
    <row r="661" ht="15.75" customHeight="1">
      <c r="G661" s="3"/>
    </row>
    <row r="662" ht="15.75" customHeight="1">
      <c r="G662" s="3"/>
    </row>
    <row r="663" ht="15.75" customHeight="1">
      <c r="G663" s="3"/>
    </row>
    <row r="664" ht="15.75" customHeight="1">
      <c r="G664" s="3"/>
    </row>
    <row r="665" ht="15.75" customHeight="1">
      <c r="G665" s="3"/>
    </row>
    <row r="666" ht="15.75" customHeight="1">
      <c r="G666" s="3"/>
    </row>
    <row r="667" ht="15.75" customHeight="1">
      <c r="G667" s="3"/>
    </row>
    <row r="668" ht="15.75" customHeight="1">
      <c r="G668" s="3"/>
    </row>
    <row r="669" ht="15.75" customHeight="1">
      <c r="G669" s="3"/>
    </row>
    <row r="670" ht="15.75" customHeight="1">
      <c r="G670" s="3"/>
    </row>
    <row r="671" ht="15.75" customHeight="1">
      <c r="G671" s="3"/>
    </row>
    <row r="672" ht="15.75" customHeight="1">
      <c r="G672" s="3"/>
    </row>
    <row r="673" ht="15.75" customHeight="1">
      <c r="G673" s="3"/>
    </row>
    <row r="674" ht="15.75" customHeight="1">
      <c r="G674" s="3"/>
    </row>
    <row r="675" ht="15.75" customHeight="1">
      <c r="G675" s="3"/>
    </row>
    <row r="676" ht="15.75" customHeight="1">
      <c r="G676" s="3"/>
    </row>
    <row r="677" ht="15.75" customHeight="1">
      <c r="G677" s="3"/>
    </row>
    <row r="678" ht="15.75" customHeight="1">
      <c r="G678" s="3"/>
    </row>
    <row r="679" ht="15.75" customHeight="1">
      <c r="G679" s="3"/>
    </row>
    <row r="680" ht="15.75" customHeight="1">
      <c r="G680" s="3"/>
    </row>
    <row r="681" ht="15.75" customHeight="1">
      <c r="G681" s="3"/>
    </row>
    <row r="682" ht="15.75" customHeight="1">
      <c r="G682" s="3"/>
    </row>
    <row r="683" ht="15.75" customHeight="1">
      <c r="G683" s="3"/>
    </row>
    <row r="684" ht="15.75" customHeight="1">
      <c r="G684" s="3"/>
    </row>
    <row r="685" ht="15.75" customHeight="1">
      <c r="G685" s="3"/>
    </row>
    <row r="686" ht="15.75" customHeight="1">
      <c r="G686" s="3"/>
    </row>
    <row r="687" ht="15.75" customHeight="1">
      <c r="G687" s="3"/>
    </row>
    <row r="688" ht="15.75" customHeight="1">
      <c r="G688" s="3"/>
    </row>
    <row r="689" ht="15.75" customHeight="1">
      <c r="G689" s="3"/>
    </row>
    <row r="690" ht="15.75" customHeight="1">
      <c r="G690" s="3"/>
    </row>
    <row r="691" ht="15.75" customHeight="1">
      <c r="G691" s="3"/>
    </row>
    <row r="692" ht="15.75" customHeight="1">
      <c r="G692" s="3"/>
    </row>
    <row r="693" ht="15.75" customHeight="1">
      <c r="G693" s="3"/>
    </row>
    <row r="694" ht="15.75" customHeight="1">
      <c r="G694" s="3"/>
    </row>
    <row r="695" ht="15.75" customHeight="1">
      <c r="G695" s="3"/>
    </row>
    <row r="696" ht="15.75" customHeight="1">
      <c r="G696" s="3"/>
    </row>
    <row r="697" ht="15.75" customHeight="1">
      <c r="G697" s="3"/>
    </row>
    <row r="698" ht="15.75" customHeight="1">
      <c r="G698" s="3"/>
    </row>
    <row r="699" ht="15.75" customHeight="1">
      <c r="G699" s="3"/>
    </row>
    <row r="700" ht="15.75" customHeight="1">
      <c r="G700" s="3"/>
    </row>
    <row r="701" ht="15.75" customHeight="1">
      <c r="G701" s="3"/>
    </row>
    <row r="702" ht="15.75" customHeight="1">
      <c r="G702" s="3"/>
    </row>
    <row r="703" ht="15.75" customHeight="1">
      <c r="G703" s="3"/>
    </row>
    <row r="704" ht="15.75" customHeight="1">
      <c r="G704" s="3"/>
    </row>
    <row r="705" ht="15.75" customHeight="1">
      <c r="G705" s="3"/>
    </row>
    <row r="706" ht="15.75" customHeight="1">
      <c r="G706" s="3"/>
    </row>
    <row r="707" ht="15.75" customHeight="1">
      <c r="G707" s="3"/>
    </row>
    <row r="708" ht="15.75" customHeight="1">
      <c r="G708" s="3"/>
    </row>
    <row r="709" ht="15.75" customHeight="1">
      <c r="G709" s="3"/>
    </row>
    <row r="710" ht="15.75" customHeight="1">
      <c r="G710" s="3"/>
    </row>
    <row r="711" ht="15.75" customHeight="1">
      <c r="G711" s="3"/>
    </row>
    <row r="712" ht="15.75" customHeight="1">
      <c r="G712" s="3"/>
    </row>
    <row r="713" ht="15.75" customHeight="1">
      <c r="G713" s="3"/>
    </row>
    <row r="714" ht="15.75" customHeight="1">
      <c r="G714" s="3"/>
    </row>
    <row r="715" ht="15.75" customHeight="1">
      <c r="G715" s="3"/>
    </row>
    <row r="716" ht="15.75" customHeight="1">
      <c r="G716" s="3"/>
    </row>
    <row r="717" ht="15.75" customHeight="1">
      <c r="G717" s="3"/>
    </row>
    <row r="718" ht="15.75" customHeight="1">
      <c r="G718" s="3"/>
    </row>
    <row r="719" ht="15.75" customHeight="1">
      <c r="G719" s="3"/>
    </row>
    <row r="720" ht="15.75" customHeight="1">
      <c r="G720" s="3"/>
    </row>
    <row r="721" ht="15.75" customHeight="1">
      <c r="G721" s="3"/>
    </row>
    <row r="722" ht="15.75" customHeight="1">
      <c r="G722" s="3"/>
    </row>
    <row r="723" ht="15.75" customHeight="1">
      <c r="G723" s="3"/>
    </row>
    <row r="724" ht="15.75" customHeight="1">
      <c r="G724" s="3"/>
    </row>
    <row r="725" ht="15.75" customHeight="1">
      <c r="G725" s="3"/>
    </row>
    <row r="726" ht="15.75" customHeight="1">
      <c r="G726" s="3"/>
    </row>
    <row r="727" ht="15.75" customHeight="1">
      <c r="G727" s="3"/>
    </row>
    <row r="728" ht="15.75" customHeight="1">
      <c r="G728" s="3"/>
    </row>
    <row r="729" ht="15.75" customHeight="1">
      <c r="G729" s="3"/>
    </row>
    <row r="730" ht="15.75" customHeight="1">
      <c r="G730" s="3"/>
    </row>
    <row r="731" ht="15.75" customHeight="1">
      <c r="G731" s="3"/>
    </row>
    <row r="732" ht="15.75" customHeight="1">
      <c r="G732" s="3"/>
    </row>
    <row r="733" ht="15.75" customHeight="1">
      <c r="G733" s="3"/>
    </row>
    <row r="734" ht="15.75" customHeight="1">
      <c r="G734" s="3"/>
    </row>
    <row r="735" ht="15.75" customHeight="1">
      <c r="G735" s="3"/>
    </row>
    <row r="736" ht="15.75" customHeight="1">
      <c r="G736" s="3"/>
    </row>
    <row r="737" ht="15.75" customHeight="1">
      <c r="G737" s="3"/>
    </row>
    <row r="738" ht="15.75" customHeight="1">
      <c r="G738" s="3"/>
    </row>
    <row r="739" ht="15.75" customHeight="1">
      <c r="G739" s="3"/>
    </row>
    <row r="740" ht="15.75" customHeight="1">
      <c r="G740" s="3"/>
    </row>
    <row r="741" ht="15.75" customHeight="1">
      <c r="G741" s="3"/>
    </row>
    <row r="742" ht="15.75" customHeight="1">
      <c r="G742" s="3"/>
    </row>
    <row r="743" ht="15.75" customHeight="1">
      <c r="G743" s="3"/>
    </row>
    <row r="744" ht="15.75" customHeight="1">
      <c r="G744" s="3"/>
    </row>
    <row r="745" ht="15.75" customHeight="1">
      <c r="G745" s="3"/>
    </row>
    <row r="746" ht="15.75" customHeight="1">
      <c r="G746" s="3"/>
    </row>
    <row r="747" ht="15.75" customHeight="1">
      <c r="G747" s="3"/>
    </row>
    <row r="748" ht="15.75" customHeight="1">
      <c r="G748" s="3"/>
    </row>
    <row r="749" ht="15.75" customHeight="1">
      <c r="G749" s="3"/>
    </row>
    <row r="750" ht="15.75" customHeight="1">
      <c r="G750" s="3"/>
    </row>
    <row r="751" ht="15.75" customHeight="1">
      <c r="G751" s="3"/>
    </row>
    <row r="752" ht="15.75" customHeight="1">
      <c r="G752" s="3"/>
    </row>
    <row r="753" ht="15.75" customHeight="1">
      <c r="G753" s="3"/>
    </row>
    <row r="754" ht="15.75" customHeight="1">
      <c r="G754" s="3"/>
    </row>
    <row r="755" ht="15.75" customHeight="1">
      <c r="G755" s="3"/>
    </row>
    <row r="756" ht="15.75" customHeight="1">
      <c r="G756" s="3"/>
    </row>
    <row r="757" ht="15.75" customHeight="1">
      <c r="G757" s="3"/>
    </row>
    <row r="758" ht="15.75" customHeight="1">
      <c r="G758" s="3"/>
    </row>
    <row r="759" ht="15.75" customHeight="1">
      <c r="G759" s="3"/>
    </row>
    <row r="760" ht="15.75" customHeight="1">
      <c r="G760" s="3"/>
    </row>
    <row r="761" ht="15.75" customHeight="1">
      <c r="G761" s="3"/>
    </row>
    <row r="762" ht="15.75" customHeight="1">
      <c r="G762" s="3"/>
    </row>
    <row r="763" ht="15.75" customHeight="1">
      <c r="G763" s="3"/>
    </row>
    <row r="764" ht="15.75" customHeight="1">
      <c r="G764" s="3"/>
    </row>
    <row r="765" ht="15.75" customHeight="1">
      <c r="G765" s="3"/>
    </row>
    <row r="766" ht="15.75" customHeight="1">
      <c r="G766" s="3"/>
    </row>
    <row r="767" ht="15.75" customHeight="1">
      <c r="G767" s="3"/>
    </row>
    <row r="768" ht="15.75" customHeight="1">
      <c r="G768" s="3"/>
    </row>
    <row r="769" ht="15.75" customHeight="1">
      <c r="G769" s="3"/>
    </row>
    <row r="770" ht="15.75" customHeight="1">
      <c r="G770" s="3"/>
    </row>
    <row r="771" ht="15.75" customHeight="1">
      <c r="G771" s="3"/>
    </row>
    <row r="772" ht="15.75" customHeight="1">
      <c r="G772" s="3"/>
    </row>
    <row r="773" ht="15.75" customHeight="1">
      <c r="G773" s="3"/>
    </row>
    <row r="774" ht="15.75" customHeight="1">
      <c r="G774" s="3"/>
    </row>
    <row r="775" ht="15.75" customHeight="1">
      <c r="G775" s="3"/>
    </row>
    <row r="776" ht="15.75" customHeight="1">
      <c r="G776" s="3"/>
    </row>
    <row r="777" ht="15.75" customHeight="1">
      <c r="G777" s="3"/>
    </row>
    <row r="778" ht="15.75" customHeight="1">
      <c r="G778" s="3"/>
    </row>
    <row r="779" ht="15.75" customHeight="1">
      <c r="G779" s="3"/>
    </row>
    <row r="780" ht="15.75" customHeight="1">
      <c r="G780" s="3"/>
    </row>
    <row r="781" ht="15.75" customHeight="1">
      <c r="G781" s="3"/>
    </row>
    <row r="782" ht="15.75" customHeight="1">
      <c r="G782" s="3"/>
    </row>
    <row r="783" ht="15.75" customHeight="1">
      <c r="G783" s="3"/>
    </row>
    <row r="784" ht="15.75" customHeight="1">
      <c r="G784" s="3"/>
    </row>
    <row r="785" ht="15.75" customHeight="1">
      <c r="G785" s="3"/>
    </row>
    <row r="786" ht="15.75" customHeight="1">
      <c r="G786" s="3"/>
    </row>
    <row r="787" ht="15.75" customHeight="1">
      <c r="G787" s="3"/>
    </row>
    <row r="788" ht="15.75" customHeight="1">
      <c r="G788" s="3"/>
    </row>
    <row r="789" ht="15.75" customHeight="1">
      <c r="G789" s="3"/>
    </row>
    <row r="790" ht="15.75" customHeight="1">
      <c r="G790" s="3"/>
    </row>
    <row r="791" ht="15.75" customHeight="1">
      <c r="G791" s="3"/>
    </row>
    <row r="792" ht="15.75" customHeight="1">
      <c r="G792" s="3"/>
    </row>
    <row r="793" ht="15.75" customHeight="1">
      <c r="G793" s="3"/>
    </row>
    <row r="794" ht="15.75" customHeight="1">
      <c r="G794" s="3"/>
    </row>
    <row r="795" ht="15.75" customHeight="1">
      <c r="G795" s="3"/>
    </row>
    <row r="796" ht="15.75" customHeight="1">
      <c r="G796" s="3"/>
    </row>
    <row r="797" ht="15.75" customHeight="1">
      <c r="G797" s="3"/>
    </row>
    <row r="798" ht="15.75" customHeight="1">
      <c r="G798" s="3"/>
    </row>
    <row r="799" ht="15.75" customHeight="1">
      <c r="G799" s="3"/>
    </row>
    <row r="800" ht="15.75" customHeight="1">
      <c r="G800" s="3"/>
    </row>
    <row r="801" ht="15.75" customHeight="1">
      <c r="G801" s="3"/>
    </row>
    <row r="802" ht="15.75" customHeight="1">
      <c r="G802" s="3"/>
    </row>
    <row r="803" ht="15.75" customHeight="1">
      <c r="G803" s="3"/>
    </row>
    <row r="804" ht="15.75" customHeight="1">
      <c r="G804" s="3"/>
    </row>
    <row r="805" ht="15.75" customHeight="1">
      <c r="G805" s="3"/>
    </row>
    <row r="806" ht="15.75" customHeight="1">
      <c r="G806" s="3"/>
    </row>
    <row r="807" ht="15.75" customHeight="1">
      <c r="G807" s="3"/>
    </row>
    <row r="808" ht="15.75" customHeight="1">
      <c r="G808" s="3"/>
    </row>
    <row r="809" ht="15.75" customHeight="1">
      <c r="G809" s="3"/>
    </row>
    <row r="810" ht="15.75" customHeight="1">
      <c r="G810" s="3"/>
    </row>
    <row r="811" ht="15.75" customHeight="1">
      <c r="G811" s="3"/>
    </row>
    <row r="812" ht="15.75" customHeight="1">
      <c r="G812" s="3"/>
    </row>
    <row r="813" ht="15.75" customHeight="1">
      <c r="G813" s="3"/>
    </row>
    <row r="814" ht="15.75" customHeight="1">
      <c r="G814" s="3"/>
    </row>
    <row r="815" ht="15.75" customHeight="1">
      <c r="G815" s="3"/>
    </row>
    <row r="816" ht="15.75" customHeight="1">
      <c r="G816" s="3"/>
    </row>
    <row r="817" ht="15.75" customHeight="1">
      <c r="G817" s="3"/>
    </row>
    <row r="818" ht="15.75" customHeight="1">
      <c r="G818" s="3"/>
    </row>
    <row r="819" ht="15.75" customHeight="1">
      <c r="G819" s="3"/>
    </row>
    <row r="820" ht="15.75" customHeight="1">
      <c r="G820" s="3"/>
    </row>
    <row r="821" ht="15.75" customHeight="1">
      <c r="G821" s="3"/>
    </row>
    <row r="822" ht="15.75" customHeight="1">
      <c r="G822" s="3"/>
    </row>
    <row r="823" ht="15.75" customHeight="1">
      <c r="G823" s="3"/>
    </row>
    <row r="824" ht="15.75" customHeight="1">
      <c r="G824" s="3"/>
    </row>
    <row r="825" ht="15.75" customHeight="1">
      <c r="G825" s="3"/>
    </row>
    <row r="826" ht="15.75" customHeight="1">
      <c r="G826" s="3"/>
    </row>
    <row r="827" ht="15.75" customHeight="1">
      <c r="G827" s="3"/>
    </row>
    <row r="828" ht="15.75" customHeight="1">
      <c r="G828" s="3"/>
    </row>
    <row r="829" ht="15.75" customHeight="1">
      <c r="G829" s="3"/>
    </row>
    <row r="830" ht="15.75" customHeight="1">
      <c r="G830" s="3"/>
    </row>
    <row r="831" ht="15.75" customHeight="1">
      <c r="G831" s="3"/>
    </row>
    <row r="832" ht="15.75" customHeight="1">
      <c r="G832" s="3"/>
    </row>
    <row r="833" ht="15.75" customHeight="1">
      <c r="G833" s="3"/>
    </row>
    <row r="834" ht="15.75" customHeight="1">
      <c r="G834" s="3"/>
    </row>
    <row r="835" ht="15.75" customHeight="1">
      <c r="G835" s="3"/>
    </row>
    <row r="836" ht="15.75" customHeight="1">
      <c r="G836" s="3"/>
    </row>
    <row r="837" ht="15.75" customHeight="1">
      <c r="G837" s="3"/>
    </row>
    <row r="838" ht="15.75" customHeight="1">
      <c r="G838" s="3"/>
    </row>
    <row r="839" ht="15.75" customHeight="1">
      <c r="G839" s="3"/>
    </row>
    <row r="840" ht="15.75" customHeight="1">
      <c r="G840" s="3"/>
    </row>
    <row r="841" ht="15.75" customHeight="1">
      <c r="G841" s="3"/>
    </row>
    <row r="842" ht="15.75" customHeight="1">
      <c r="G842" s="3"/>
    </row>
    <row r="843" ht="15.75" customHeight="1">
      <c r="G843" s="3"/>
    </row>
    <row r="844" ht="15.75" customHeight="1">
      <c r="G844" s="3"/>
    </row>
    <row r="845" ht="15.75" customHeight="1">
      <c r="G845" s="3"/>
    </row>
    <row r="846" ht="15.75" customHeight="1">
      <c r="G846" s="3"/>
    </row>
    <row r="847" ht="15.75" customHeight="1">
      <c r="G847" s="3"/>
    </row>
    <row r="848" ht="15.75" customHeight="1">
      <c r="G848" s="3"/>
    </row>
    <row r="849" ht="15.75" customHeight="1">
      <c r="G849" s="3"/>
    </row>
    <row r="850" ht="15.75" customHeight="1">
      <c r="G850" s="3"/>
    </row>
    <row r="851" ht="15.75" customHeight="1">
      <c r="G851" s="3"/>
    </row>
    <row r="852" ht="15.75" customHeight="1">
      <c r="G852" s="3"/>
    </row>
    <row r="853" ht="15.75" customHeight="1">
      <c r="G853" s="3"/>
    </row>
    <row r="854" ht="15.75" customHeight="1">
      <c r="G854" s="3"/>
    </row>
    <row r="855" ht="15.75" customHeight="1">
      <c r="G855" s="3"/>
    </row>
    <row r="856" ht="15.75" customHeight="1">
      <c r="G856" s="3"/>
    </row>
    <row r="857" ht="15.75" customHeight="1">
      <c r="G857" s="3"/>
    </row>
    <row r="858" ht="15.75" customHeight="1">
      <c r="G858" s="3"/>
    </row>
    <row r="859" ht="15.75" customHeight="1">
      <c r="G859" s="3"/>
    </row>
    <row r="860" ht="15.75" customHeight="1">
      <c r="G860" s="3"/>
    </row>
    <row r="861" ht="15.75" customHeight="1">
      <c r="G861" s="3"/>
    </row>
    <row r="862" ht="15.75" customHeight="1">
      <c r="G862" s="3"/>
    </row>
    <row r="863" ht="15.75" customHeight="1">
      <c r="G863" s="3"/>
    </row>
    <row r="864" ht="15.75" customHeight="1">
      <c r="G864" s="3"/>
    </row>
    <row r="865" ht="15.75" customHeight="1">
      <c r="G865" s="3"/>
    </row>
    <row r="866" ht="15.75" customHeight="1">
      <c r="G866" s="3"/>
    </row>
    <row r="867" ht="15.75" customHeight="1">
      <c r="G867" s="3"/>
    </row>
    <row r="868" ht="15.75" customHeight="1">
      <c r="G868" s="3"/>
    </row>
    <row r="869" ht="15.75" customHeight="1">
      <c r="G869" s="3"/>
    </row>
    <row r="870" ht="15.75" customHeight="1">
      <c r="G870" s="3"/>
    </row>
    <row r="871" ht="15.75" customHeight="1">
      <c r="G871" s="3"/>
    </row>
    <row r="872" ht="15.75" customHeight="1">
      <c r="G872" s="3"/>
    </row>
    <row r="873" ht="15.75" customHeight="1">
      <c r="G873" s="3"/>
    </row>
    <row r="874" ht="15.75" customHeight="1">
      <c r="G874" s="3"/>
    </row>
    <row r="875" ht="15.75" customHeight="1">
      <c r="G875" s="3"/>
    </row>
    <row r="876" ht="15.75" customHeight="1">
      <c r="G876" s="3"/>
    </row>
    <row r="877" ht="15.75" customHeight="1">
      <c r="G877" s="3"/>
    </row>
    <row r="878" ht="15.75" customHeight="1">
      <c r="G878" s="3"/>
    </row>
    <row r="879" ht="15.75" customHeight="1">
      <c r="G879" s="3"/>
    </row>
    <row r="880" ht="15.75" customHeight="1">
      <c r="G880" s="3"/>
    </row>
    <row r="881" ht="15.75" customHeight="1">
      <c r="G881" s="3"/>
    </row>
    <row r="882" ht="15.75" customHeight="1">
      <c r="G882" s="3"/>
    </row>
    <row r="883" ht="15.75" customHeight="1">
      <c r="G883" s="3"/>
    </row>
    <row r="884" ht="15.75" customHeight="1">
      <c r="G884" s="3"/>
    </row>
    <row r="885" ht="15.75" customHeight="1">
      <c r="G885" s="3"/>
    </row>
    <row r="886" ht="15.75" customHeight="1">
      <c r="G886" s="3"/>
    </row>
    <row r="887" ht="15.75" customHeight="1">
      <c r="G887" s="3"/>
    </row>
    <row r="888" ht="15.75" customHeight="1">
      <c r="G888" s="3"/>
    </row>
    <row r="889" ht="15.75" customHeight="1">
      <c r="G889" s="3"/>
    </row>
    <row r="890" ht="15.75" customHeight="1">
      <c r="G890" s="3"/>
    </row>
    <row r="891" ht="15.75" customHeight="1">
      <c r="G891" s="3"/>
    </row>
    <row r="892" ht="15.75" customHeight="1">
      <c r="G892" s="3"/>
    </row>
    <row r="893" ht="15.75" customHeight="1">
      <c r="G893" s="3"/>
    </row>
    <row r="894" ht="15.75" customHeight="1">
      <c r="G894" s="3"/>
    </row>
    <row r="895" ht="15.75" customHeight="1">
      <c r="G895" s="3"/>
    </row>
    <row r="896" ht="15.75" customHeight="1">
      <c r="G896" s="3"/>
    </row>
    <row r="897" ht="15.75" customHeight="1">
      <c r="G897" s="3"/>
    </row>
    <row r="898" ht="15.75" customHeight="1">
      <c r="G898" s="3"/>
    </row>
    <row r="899" ht="15.75" customHeight="1">
      <c r="G899" s="3"/>
    </row>
    <row r="900" ht="15.75" customHeight="1">
      <c r="G900" s="3"/>
    </row>
    <row r="901" ht="15.75" customHeight="1">
      <c r="G901" s="3"/>
    </row>
    <row r="902" ht="15.75" customHeight="1">
      <c r="G902" s="3"/>
    </row>
    <row r="903" ht="15.75" customHeight="1">
      <c r="G903" s="3"/>
    </row>
    <row r="904" ht="15.75" customHeight="1">
      <c r="G904" s="3"/>
    </row>
    <row r="905" ht="15.75" customHeight="1">
      <c r="G905" s="3"/>
    </row>
    <row r="906" ht="15.75" customHeight="1">
      <c r="G906" s="3"/>
    </row>
    <row r="907" ht="15.75" customHeight="1">
      <c r="G907" s="3"/>
    </row>
    <row r="908" ht="15.75" customHeight="1">
      <c r="G908" s="3"/>
    </row>
    <row r="909" ht="15.75" customHeight="1">
      <c r="G909" s="3"/>
    </row>
    <row r="910" ht="15.75" customHeight="1">
      <c r="G910" s="3"/>
    </row>
    <row r="911" ht="15.75" customHeight="1">
      <c r="G911" s="3"/>
    </row>
    <row r="912" ht="15.75" customHeight="1">
      <c r="G912" s="3"/>
    </row>
    <row r="913" ht="15.75" customHeight="1">
      <c r="G913" s="3"/>
    </row>
    <row r="914" ht="15.75" customHeight="1">
      <c r="G914" s="3"/>
    </row>
    <row r="915" ht="15.75" customHeight="1">
      <c r="G915" s="3"/>
    </row>
    <row r="916" ht="15.75" customHeight="1">
      <c r="G916" s="3"/>
    </row>
    <row r="917" ht="15.75" customHeight="1">
      <c r="G917" s="3"/>
    </row>
    <row r="918" ht="15.75" customHeight="1">
      <c r="G918" s="3"/>
    </row>
    <row r="919" ht="15.75" customHeight="1">
      <c r="G919" s="3"/>
    </row>
    <row r="920" ht="15.75" customHeight="1">
      <c r="G920" s="3"/>
    </row>
    <row r="921" ht="15.75" customHeight="1">
      <c r="G921" s="3"/>
    </row>
    <row r="922" ht="15.75" customHeight="1">
      <c r="G922" s="3"/>
    </row>
    <row r="923" ht="15.75" customHeight="1">
      <c r="G923" s="3"/>
    </row>
    <row r="924" ht="15.75" customHeight="1">
      <c r="G924" s="3"/>
    </row>
    <row r="925" ht="15.75" customHeight="1">
      <c r="G925" s="3"/>
    </row>
    <row r="926" ht="15.75" customHeight="1">
      <c r="G926" s="3"/>
    </row>
    <row r="927" ht="15.75" customHeight="1">
      <c r="G927" s="3"/>
    </row>
    <row r="928" ht="15.75" customHeight="1">
      <c r="G928" s="3"/>
    </row>
    <row r="929" ht="15.75" customHeight="1">
      <c r="G929" s="3"/>
    </row>
    <row r="930" ht="15.75" customHeight="1">
      <c r="G930" s="3"/>
    </row>
    <row r="931" ht="15.75" customHeight="1">
      <c r="G931" s="3"/>
    </row>
    <row r="932" ht="15.75" customHeight="1">
      <c r="G932" s="3"/>
    </row>
    <row r="933" ht="15.75" customHeight="1">
      <c r="G933" s="3"/>
    </row>
    <row r="934" ht="15.75" customHeight="1">
      <c r="G934" s="3"/>
    </row>
    <row r="935" ht="15.75" customHeight="1">
      <c r="G935" s="3"/>
    </row>
    <row r="936" ht="15.75" customHeight="1">
      <c r="G936" s="3"/>
    </row>
    <row r="937" ht="15.75" customHeight="1">
      <c r="G937" s="3"/>
    </row>
    <row r="938" ht="15.75" customHeight="1">
      <c r="G938" s="3"/>
    </row>
    <row r="939" ht="15.75" customHeight="1">
      <c r="G939" s="3"/>
    </row>
    <row r="940" ht="15.75" customHeight="1">
      <c r="G940" s="3"/>
    </row>
    <row r="941" ht="15.75" customHeight="1">
      <c r="G941" s="3"/>
    </row>
    <row r="942" ht="15.75" customHeight="1">
      <c r="G942" s="3"/>
    </row>
    <row r="943" ht="15.75" customHeight="1">
      <c r="G943" s="3"/>
    </row>
    <row r="944" ht="15.75" customHeight="1">
      <c r="G944" s="3"/>
    </row>
    <row r="945" ht="15.75" customHeight="1">
      <c r="G945" s="3"/>
    </row>
    <row r="946" ht="15.75" customHeight="1">
      <c r="G946" s="3"/>
    </row>
    <row r="947" ht="15.75" customHeight="1">
      <c r="G947" s="3"/>
    </row>
    <row r="948" ht="15.75" customHeight="1">
      <c r="G948" s="3"/>
    </row>
    <row r="949" ht="15.75" customHeight="1">
      <c r="G949" s="3"/>
    </row>
    <row r="950" ht="15.75" customHeight="1">
      <c r="G950" s="3"/>
    </row>
    <row r="951" ht="15.75" customHeight="1">
      <c r="G951" s="3"/>
    </row>
    <row r="952" ht="15.75" customHeight="1">
      <c r="G952" s="3"/>
    </row>
    <row r="953" ht="15.75" customHeight="1">
      <c r="G953" s="3"/>
    </row>
    <row r="954" ht="15.75" customHeight="1">
      <c r="G954" s="3"/>
    </row>
    <row r="955" ht="15.75" customHeight="1">
      <c r="G955" s="3"/>
    </row>
    <row r="956" ht="15.75" customHeight="1">
      <c r="G956" s="3"/>
    </row>
    <row r="957" ht="15.75" customHeight="1">
      <c r="G957" s="3"/>
    </row>
    <row r="958" ht="15.75" customHeight="1">
      <c r="G958" s="3"/>
    </row>
    <row r="959" ht="15.75" customHeight="1">
      <c r="G959" s="3"/>
    </row>
    <row r="960" ht="15.75" customHeight="1">
      <c r="G960" s="3"/>
    </row>
    <row r="961" ht="15.75" customHeight="1">
      <c r="G961" s="3"/>
    </row>
    <row r="962" ht="15.75" customHeight="1">
      <c r="G962" s="3"/>
    </row>
    <row r="963" ht="15.75" customHeight="1">
      <c r="G963" s="3"/>
    </row>
    <row r="964" ht="15.75" customHeight="1">
      <c r="G964" s="3"/>
    </row>
    <row r="965" ht="15.75" customHeight="1">
      <c r="G965" s="3"/>
    </row>
    <row r="966" ht="15.75" customHeight="1">
      <c r="G966" s="3"/>
    </row>
    <row r="967" ht="15.75" customHeight="1">
      <c r="G967" s="3"/>
    </row>
    <row r="968" ht="15.75" customHeight="1">
      <c r="G968" s="3"/>
    </row>
    <row r="969" ht="15.75" customHeight="1">
      <c r="G969" s="3"/>
    </row>
    <row r="970" ht="15.75" customHeight="1">
      <c r="G970" s="3"/>
    </row>
    <row r="971" ht="15.75" customHeight="1">
      <c r="G971" s="3"/>
    </row>
    <row r="972" ht="15.75" customHeight="1">
      <c r="G972" s="3"/>
    </row>
    <row r="973" ht="15.75" customHeight="1">
      <c r="G973" s="3"/>
    </row>
    <row r="974" ht="15.75" customHeight="1">
      <c r="G974" s="3"/>
    </row>
    <row r="975" ht="15.75" customHeight="1">
      <c r="G975" s="3"/>
    </row>
    <row r="976" ht="15.75" customHeight="1">
      <c r="G976" s="3"/>
    </row>
    <row r="977" ht="15.75" customHeight="1">
      <c r="G977" s="3"/>
    </row>
    <row r="978" ht="15.75" customHeight="1">
      <c r="G978" s="3"/>
    </row>
    <row r="979" ht="15.75" customHeight="1">
      <c r="G979" s="3"/>
    </row>
    <row r="980" ht="15.75" customHeight="1">
      <c r="G980" s="3"/>
    </row>
    <row r="981" ht="15.75" customHeight="1">
      <c r="G981" s="3"/>
    </row>
    <row r="982" ht="15.75" customHeight="1">
      <c r="G982" s="3"/>
    </row>
    <row r="983" ht="15.75" customHeight="1">
      <c r="G983" s="3"/>
    </row>
    <row r="984" ht="15.75" customHeight="1">
      <c r="G984" s="3"/>
    </row>
    <row r="985" ht="15.75" customHeight="1">
      <c r="G985" s="3"/>
    </row>
    <row r="986" ht="15.75" customHeight="1">
      <c r="G986" s="3"/>
    </row>
    <row r="987" ht="15.75" customHeight="1">
      <c r="G987" s="3"/>
    </row>
    <row r="988" ht="15.75" customHeight="1">
      <c r="G988" s="3"/>
    </row>
    <row r="989" ht="15.75" customHeight="1">
      <c r="G989" s="3"/>
    </row>
    <row r="990" ht="15.75" customHeight="1">
      <c r="G990" s="3"/>
    </row>
    <row r="991" ht="15.75" customHeight="1">
      <c r="G991" s="3"/>
    </row>
    <row r="992" ht="15.75" customHeight="1">
      <c r="G992" s="3"/>
    </row>
    <row r="993" ht="15.75" customHeight="1">
      <c r="G993" s="3"/>
    </row>
    <row r="994" ht="15.75" customHeight="1">
      <c r="G994" s="3"/>
    </row>
    <row r="995" ht="15.75" customHeight="1">
      <c r="G995" s="3"/>
    </row>
    <row r="996" ht="15.75" customHeight="1">
      <c r="G996" s="3"/>
    </row>
    <row r="997" ht="15.75" customHeight="1">
      <c r="G997" s="3"/>
    </row>
    <row r="998" ht="15.75" customHeight="1">
      <c r="G998" s="3"/>
    </row>
    <row r="999" ht="15.75" customHeight="1">
      <c r="G999" s="3"/>
    </row>
    <row r="1000" ht="15.75" customHeight="1">
      <c r="G1000" s="3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57"/>
    <col customWidth="1" min="3" max="5" width="8.71"/>
    <col customWidth="1" min="6" max="6" width="12.86"/>
    <col customWidth="1" min="7" max="26" width="8.71"/>
  </cols>
  <sheetData>
    <row r="1">
      <c r="A1" s="14"/>
      <c r="B1" s="14" t="s">
        <v>15</v>
      </c>
      <c r="C1" s="14" t="s">
        <v>16</v>
      </c>
      <c r="D1" s="14" t="s">
        <v>17</v>
      </c>
      <c r="E1" s="14"/>
      <c r="F1" s="14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15"/>
      <c r="B2" s="15" t="s">
        <v>18</v>
      </c>
      <c r="C2" s="15" t="s">
        <v>19</v>
      </c>
      <c r="D2" s="15" t="s">
        <v>3</v>
      </c>
      <c r="E2" s="14"/>
      <c r="F2" s="14"/>
    </row>
    <row r="3">
      <c r="A3" s="20">
        <v>45039.0</v>
      </c>
      <c r="B3" s="21">
        <v>-0.0259</v>
      </c>
      <c r="C3" s="21">
        <v>0.0273</v>
      </c>
      <c r="D3" s="22">
        <f t="shared" ref="D3:D5" si="1">0.5*B3+0.5*C3</f>
        <v>0.0007</v>
      </c>
      <c r="E3" s="14"/>
      <c r="F3" s="14"/>
    </row>
    <row r="4">
      <c r="A4" s="20">
        <v>45069.0</v>
      </c>
      <c r="B4" s="21">
        <v>-0.0025</v>
      </c>
      <c r="C4" s="21">
        <v>-0.0696</v>
      </c>
      <c r="D4" s="22">
        <f t="shared" si="1"/>
        <v>-0.03605</v>
      </c>
      <c r="E4" s="14"/>
      <c r="F4" s="23"/>
    </row>
    <row r="5">
      <c r="A5" s="20">
        <v>45100.0</v>
      </c>
      <c r="B5" s="21">
        <v>-0.0321</v>
      </c>
      <c r="C5" s="21">
        <v>0.1197</v>
      </c>
      <c r="D5" s="22">
        <f t="shared" si="1"/>
        <v>0.0438</v>
      </c>
      <c r="E5" s="14"/>
      <c r="F5" s="14"/>
    </row>
    <row r="6">
      <c r="A6" s="24" t="s">
        <v>8</v>
      </c>
      <c r="B6" s="16">
        <f t="shared" ref="B6:D6" si="2">AVERAGE(B3:B5)</f>
        <v>-0.02016666667</v>
      </c>
      <c r="C6" s="16">
        <f t="shared" si="2"/>
        <v>0.0258</v>
      </c>
      <c r="D6" s="16">
        <f t="shared" si="2"/>
        <v>0.002816666667</v>
      </c>
      <c r="E6" s="14"/>
      <c r="F6" s="14"/>
    </row>
    <row r="7">
      <c r="A7" s="24" t="s">
        <v>20</v>
      </c>
      <c r="B7" s="16">
        <f t="shared" ref="B7:D7" si="3">STDEV(B3:B5)</f>
        <v>0.0156106801</v>
      </c>
      <c r="C7" s="16">
        <f t="shared" si="3"/>
        <v>0.094658914</v>
      </c>
      <c r="D7" s="16">
        <f t="shared" si="3"/>
        <v>0.03996705935</v>
      </c>
      <c r="E7" s="14"/>
      <c r="F7" s="14"/>
    </row>
    <row r="8">
      <c r="A8" s="25" t="s">
        <v>21</v>
      </c>
      <c r="B8" s="15">
        <f t="shared" ref="B8:D8" si="4">SKEW(B3:B5)</f>
        <v>1.429784617</v>
      </c>
      <c r="C8" s="15">
        <f t="shared" si="4"/>
        <v>-0.07129075055</v>
      </c>
      <c r="D8" s="15">
        <f t="shared" si="4"/>
        <v>0.23765282</v>
      </c>
      <c r="E8" s="14"/>
      <c r="F8" s="14"/>
    </row>
    <row r="9">
      <c r="A9" s="26"/>
      <c r="B9" s="14"/>
      <c r="C9" s="14"/>
      <c r="D9" s="14"/>
      <c r="E9" s="14"/>
      <c r="F9" s="14"/>
      <c r="G9" s="10"/>
    </row>
    <row r="10">
      <c r="A10" s="24" t="s">
        <v>14</v>
      </c>
      <c r="B10" s="15" t="s">
        <v>1</v>
      </c>
      <c r="C10" s="15" t="s">
        <v>2</v>
      </c>
      <c r="D10" s="14"/>
      <c r="E10" s="14"/>
      <c r="F10" s="14"/>
    </row>
    <row r="11">
      <c r="A11" s="15" t="s">
        <v>1</v>
      </c>
      <c r="B11" s="15">
        <f>CORREL(B3:B5,B3:B5)</f>
        <v>1</v>
      </c>
      <c r="C11" s="15">
        <f>B12</f>
        <v>-0.9523445213</v>
      </c>
      <c r="D11" s="14"/>
      <c r="E11" s="14"/>
      <c r="F11" s="14"/>
    </row>
    <row r="12">
      <c r="A12" s="15" t="s">
        <v>2</v>
      </c>
      <c r="B12" s="15">
        <f>CORREL(B3:B5,C3:C5)</f>
        <v>-0.9523445213</v>
      </c>
      <c r="C12" s="15">
        <v>1.0</v>
      </c>
      <c r="D12" s="14"/>
      <c r="E12" s="14"/>
      <c r="F12" s="14"/>
    </row>
    <row r="13">
      <c r="A13" s="14"/>
      <c r="B13" s="14"/>
      <c r="C13" s="14"/>
      <c r="D13" s="14"/>
      <c r="E13" s="14"/>
      <c r="F13" s="14"/>
    </row>
    <row r="14">
      <c r="A14" s="24" t="s">
        <v>22</v>
      </c>
      <c r="B14" s="15" t="s">
        <v>1</v>
      </c>
      <c r="C14" s="15" t="s">
        <v>2</v>
      </c>
      <c r="D14" s="14"/>
      <c r="E14" s="14"/>
      <c r="F14" s="14"/>
    </row>
    <row r="15">
      <c r="A15" s="15" t="s">
        <v>1</v>
      </c>
      <c r="B15" s="15">
        <f>VAR(B3:B5)</f>
        <v>0.0002436933333</v>
      </c>
      <c r="C15" s="15">
        <f>B16</f>
        <v>0.004315481667</v>
      </c>
      <c r="D15" s="14"/>
      <c r="E15" s="14"/>
      <c r="F15" s="14"/>
    </row>
    <row r="16">
      <c r="A16" s="15" t="s">
        <v>2</v>
      </c>
      <c r="B16" s="15">
        <f>VAR(B3:B5,C3:C5)</f>
        <v>0.004315481667</v>
      </c>
      <c r="C16" s="15">
        <f>VAR(C3:C5)</f>
        <v>0.00896031</v>
      </c>
      <c r="D16" s="14"/>
      <c r="E16" s="14"/>
      <c r="F16" s="14"/>
    </row>
    <row r="17">
      <c r="A17" s="14"/>
      <c r="B17" s="14"/>
      <c r="C17" s="14"/>
      <c r="D17" s="14"/>
      <c r="E17" s="14"/>
      <c r="F17" s="14"/>
    </row>
    <row r="18">
      <c r="A18" s="8" t="s">
        <v>4</v>
      </c>
      <c r="B18" s="14">
        <f>0.5*0.5*0.0156*0.0156+0.5*0.5*0.095*0.095-0.95*2*0.5*0.5*0.0156*0.095</f>
        <v>0.00161314</v>
      </c>
      <c r="C18" s="14"/>
      <c r="D18" s="14"/>
      <c r="E18" s="14"/>
      <c r="F18" s="14"/>
    </row>
    <row r="19">
      <c r="B19" s="14"/>
      <c r="C19" s="14"/>
      <c r="D19" s="14"/>
      <c r="E19" s="14"/>
      <c r="F19" s="14"/>
    </row>
    <row r="20">
      <c r="A20" s="14"/>
      <c r="B20" s="14"/>
      <c r="C20" s="14"/>
      <c r="D20" s="14"/>
      <c r="E20" s="14"/>
      <c r="F20" s="14"/>
    </row>
    <row r="21" ht="15.75" customHeight="1">
      <c r="A21" s="14"/>
      <c r="B21" s="14"/>
      <c r="C21" s="14"/>
      <c r="D21" s="14"/>
      <c r="E21" s="14"/>
      <c r="F21" s="14"/>
    </row>
    <row r="22" ht="15.75" customHeight="1">
      <c r="A22" s="14"/>
      <c r="B22" s="14"/>
      <c r="C22" s="14"/>
      <c r="D22" s="14"/>
      <c r="E22" s="14"/>
      <c r="F22" s="14"/>
    </row>
    <row r="23" ht="15.75" customHeight="1">
      <c r="A23" s="14"/>
      <c r="B23" s="14"/>
      <c r="C23" s="14"/>
      <c r="D23" s="14"/>
      <c r="E23" s="14"/>
      <c r="F23" s="1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2023-07-22T06:17:32Z</dcterms:created>
  <dc:creator>Administrator</dc:creator>
</cp:coreProperties>
</file>