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4145\Desktop\Analysis Projects\Crowdfunding Analysis\"/>
    </mc:Choice>
  </mc:AlternateContent>
  <xr:revisionPtr revIDLastSave="0" documentId="13_ncr:1_{A6AB861D-2531-4A62-A205-15D6419AB6D6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2" r:id="rId6"/>
    <sheet name="Outcomes Based on Goals" sheetId="11" r:id="rId7"/>
  </sheets>
  <externalReferences>
    <externalReference r:id="rId8"/>
  </externalReferences>
  <definedNames>
    <definedName name="_xlnm._FilterDatabase" localSheetId="0" hidden="1">Kickstarter!$A$1:$T$4115</definedName>
    <definedName name="_xlcn.WorksheetConnection_KickstarterA1R41151" hidden="1">Kickstarter!$A$1:$R$4115</definedName>
    <definedName name="_xlcn.WorksheetConnection_KickstarterA1T41151" hidden="1">Kickstarter!$A$1:$T$4115</definedName>
    <definedName name="_xlcn.WorksheetConnection_Sheet1A1U4115" hidden="1">'[1]Kickstart Data'!$A$1:$U$4115</definedName>
  </definedNames>
  <calcPr calcId="191029"/>
  <pivotCaches>
    <pivotCache cacheId="71" r:id="rId9"/>
    <pivotCache cacheId="74" r:id="rId10"/>
    <pivotCache cacheId="77" r:id="rId11"/>
    <pivotCache cacheId="79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Range 1" connection="WorksheetConnection_Kickstarter!$A$1:$T$4115"/>
          <x15:modelTable id="Range" name="Range" connection="WorksheetConnection_Kickstarter!$A$1:$R$4115"/>
          <x15:modelTable id="Range-16bd839c-49e6-407d-b9a9-70d9cb2f46d3" name="Range1" connection="WorksheetConnection_Sheet1!$A$1:$U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  <x16:modelTimeGrouping tableName="Range1" columnName="Date Ended Conversion" columnId="Date Ended Conversion">
                <x16:calculatedTimeColumn columnName="Date Ended Conversion (Year)" columnId="Date Ended Conversion (Year)" contentType="years" isSelected="1"/>
                <x16:calculatedTimeColumn columnName="Date Ended Conversion (Quarter)" columnId="Date Ended Conversion (Quarter)" contentType="quarters" isSelected="1"/>
                <x16:calculatedTimeColumn columnName="Date Ended Conversion (Month Index)" columnId="Date Ended Conversion (Month Index)" contentType="monthsindex" isSelected="1"/>
                <x16:calculatedTimeColumn columnName="Date Ended Conversion (Month)" columnId="Date End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1" l="1"/>
  <c r="F13" i="11"/>
  <c r="E13" i="11"/>
  <c r="J13" i="11" s="1"/>
  <c r="D13" i="11"/>
  <c r="I13" i="11" s="1"/>
  <c r="C13" i="11"/>
  <c r="B13" i="11"/>
  <c r="G13" i="11" s="1"/>
  <c r="I12" i="11"/>
  <c r="F12" i="11"/>
  <c r="G12" i="11" s="1"/>
  <c r="E12" i="11"/>
  <c r="J12" i="11" s="1"/>
  <c r="D12" i="11"/>
  <c r="C12" i="11"/>
  <c r="H12" i="11" s="1"/>
  <c r="B12" i="11"/>
  <c r="J11" i="11"/>
  <c r="F11" i="11"/>
  <c r="E11" i="11"/>
  <c r="D11" i="11"/>
  <c r="I11" i="11" s="1"/>
  <c r="C11" i="11"/>
  <c r="H11" i="11" s="1"/>
  <c r="B11" i="11"/>
  <c r="G11" i="11" s="1"/>
  <c r="F10" i="11"/>
  <c r="G10" i="11" s="1"/>
  <c r="E10" i="11"/>
  <c r="J10" i="11" s="1"/>
  <c r="D10" i="11"/>
  <c r="I10" i="11" s="1"/>
  <c r="C10" i="11"/>
  <c r="H10" i="11" s="1"/>
  <c r="B10" i="11"/>
  <c r="G9" i="11"/>
  <c r="F9" i="11"/>
  <c r="H9" i="11" s="1"/>
  <c r="E9" i="11"/>
  <c r="J9" i="11" s="1"/>
  <c r="D9" i="11"/>
  <c r="I9" i="11" s="1"/>
  <c r="C9" i="11"/>
  <c r="B9" i="11"/>
  <c r="H8" i="11"/>
  <c r="F8" i="11"/>
  <c r="G8" i="11" s="1"/>
  <c r="E8" i="11"/>
  <c r="J8" i="11" s="1"/>
  <c r="D8" i="11"/>
  <c r="I8" i="11" s="1"/>
  <c r="C8" i="11"/>
  <c r="B8" i="11"/>
  <c r="F7" i="11"/>
  <c r="I7" i="11" s="1"/>
  <c r="E7" i="11"/>
  <c r="J7" i="11" s="1"/>
  <c r="D7" i="11"/>
  <c r="C7" i="11"/>
  <c r="B7" i="11"/>
  <c r="J6" i="11"/>
  <c r="H6" i="11"/>
  <c r="G6" i="11"/>
  <c r="F6" i="11"/>
  <c r="E6" i="11"/>
  <c r="D6" i="11"/>
  <c r="I6" i="11" s="1"/>
  <c r="C6" i="11"/>
  <c r="B6" i="11"/>
  <c r="I5" i="11"/>
  <c r="H5" i="11"/>
  <c r="F5" i="11"/>
  <c r="E5" i="11"/>
  <c r="J5" i="11" s="1"/>
  <c r="D5" i="11"/>
  <c r="C5" i="11"/>
  <c r="B5" i="11"/>
  <c r="G5" i="11" s="1"/>
  <c r="J4" i="11"/>
  <c r="I4" i="11"/>
  <c r="F4" i="11"/>
  <c r="E4" i="11"/>
  <c r="D4" i="11"/>
  <c r="C4" i="11"/>
  <c r="H4" i="11" s="1"/>
  <c r="B4" i="11"/>
  <c r="G4" i="11" s="1"/>
  <c r="J3" i="11"/>
  <c r="F3" i="11"/>
  <c r="E3" i="11"/>
  <c r="D3" i="11"/>
  <c r="I3" i="11" s="1"/>
  <c r="C3" i="11"/>
  <c r="H3" i="11" s="1"/>
  <c r="B3" i="11"/>
  <c r="G3" i="11" s="1"/>
  <c r="F2" i="11"/>
  <c r="F14" i="11" s="1"/>
  <c r="E2" i="11"/>
  <c r="J2" i="11" s="1"/>
  <c r="D2" i="11"/>
  <c r="I2" i="11" s="1"/>
  <c r="C2" i="11"/>
  <c r="H2" i="11" s="1"/>
  <c r="B2" i="11"/>
  <c r="B14" i="11" s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E6" i="5" s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E2" i="5" s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E3" i="5" s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E4" i="5" s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E5" i="5" s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7" i="11" l="1"/>
  <c r="H7" i="11"/>
  <c r="C14" i="11"/>
  <c r="D14" i="11"/>
  <c r="E14" i="11"/>
  <c r="G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7D6DD2-5EEA-44A8-89AB-FD27411131D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176AC0-6F84-42C9-BD05-10A532CD42C6}" name="WorksheetConnection_Kickstarter!$A$1:$R$411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R41151"/>
        </x15:connection>
      </ext>
    </extLst>
  </connection>
  <connection id="3" xr16:uid="{EACD48B1-0EB6-4CD9-80B6-BAB39DCB1012}" name="WorksheetConnection_Kickstarter!$A$1:$T$4115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KickstarterA1T41151"/>
        </x15:connection>
      </ext>
    </extLst>
  </connection>
  <connection id="4" xr16:uid="{1BF32C9F-BFA3-4C65-8CBE-8A2D25DD55EE}" name="WorksheetConnection_Sheet1!$A$1:$U$4115" type="102" refreshedVersion="8" minRefreshableVersion="5">
    <extLst>
      <ext xmlns:x15="http://schemas.microsoft.com/office/spreadsheetml/2010/11/main" uri="{DE250136-89BD-433C-8126-D09CA5730AF9}">
        <x15:connection id="Range-16bd839c-49e6-407d-b9a9-70d9cb2f46d3" autoDelete="1">
          <x15:rangePr sourceName="_xlcn.WorksheetConnection_Sheet1A1U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Range].[country].&amp;[US]}"/>
    <s v="{[Range 1].[Date Created Conversion (Year)].[All]}"/>
    <s v="{[Range 1].[Parent Category].&amp;[theater]}"/>
    <s v="{[Range].[Parent Category].&amp;[theater]}"/>
    <s v="{[Range].[Year].[Al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<sst xmlns="http://schemas.openxmlformats.org/spreadsheetml/2006/main" count="33034" uniqueCount="8413">
  <si>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</si>
  <si>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</si>
  <si>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</si>
  <si>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</si>
  <si>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</si>
  <si>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</si>
  <si>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</si>
  <si>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</si>
  <si>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</si>
  <si>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</si>
  <si>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</si>
  <si>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</si>
  <si>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</si>
  <si>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</si>
  <si>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</si>
  <si>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</si>
  <si>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</si>
  <si>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</si>
  <si>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</si>
  <si>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</si>
  <si>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</si>
  <si>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</si>
  <si>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</si>
  <si>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</si>
  <si>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</si>
  <si>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</si>
  <si>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</si>
  <si>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</si>
  <si>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</si>
  <si>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</si>
  <si>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</si>
  <si>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</si>
  <si>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</si>
  <si>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</si>
  <si>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</si>
  <si>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</si>
  <si>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</si>
  <si>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</si>
  <si>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</si>
  <si>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</si>
  <si>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</si>
  <si>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</si>
  <si>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</si>
  <si>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</si>
  <si>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</si>
  <si>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</si>
  <si>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</si>
  <si>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</si>
  <si>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</si>
  <si>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</si>
  <si>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</si>
  <si>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</si>
  <si>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</si>
  <si>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</si>
  <si>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</si>
  <si>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</si>
  <si>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</si>
  <si>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</si>
  <si>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</si>
  <si>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</si>
  <si>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</si>
  <si>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</si>
  <si>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</si>
  <si>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</si>
  <si>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</si>
  <si>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</si>
  <si>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</si>
  <si>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</si>
  <si>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</si>
  <si>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</si>
  <si>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</si>
  <si>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</si>
  <si>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</si>
  <si>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</si>
  <si>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</si>
  <si>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</si>
  <si>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</si>
  <si>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</si>
  <si>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</si>
  <si>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</si>
  <si>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</si>
  <si>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</si>
  <si>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</si>
  <si>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</si>
  <si>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</si>
  <si>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</si>
  <si>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</si>
  <si>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</si>
  <si>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</si>
  <si>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</si>
  <si>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</si>
  <si>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</si>
  <si>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</si>
  <si>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</si>
  <si>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</si>
  <si>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</si>
  <si>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</si>
  <si>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</si>
  <si>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</si>
  <si>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</si>
  <si>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</si>
  <si>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</si>
  <si>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</si>
  <si>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</si>
  <si>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</si>
  <si>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</si>
  <si>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</si>
  <si>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</si>
  <si>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</si>
  <si>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</si>
  <si>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</si>
  <si>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</si>
  <si>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</si>
  <si>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</si>
  <si>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</si>
  <si>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</si>
  <si>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</si>
  <si>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</si>
  <si>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</si>
  <si>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</si>
  <si>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</si>
  <si>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</si>
  <si>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</si>
  <si>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</si>
  <si>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</si>
  <si>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</si>
  <si>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</si>
  <si>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</si>
  <si>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</si>
  <si>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</si>
  <si>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</si>
  <si>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</si>
  <si>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</si>
  <si>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</si>
  <si>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</si>
  <si>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</si>
  <si>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</si>
  <si>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</si>
  <si>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</si>
  <si>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</si>
  <si>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</si>
  <si>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</si>
  <si>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</si>
  <si>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</si>
  <si>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</si>
  <si>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</si>
  <si>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</si>
  <si>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</si>
  <si>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</si>
  <si>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</si>
  <si>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</si>
  <si>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</si>
  <si>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</si>
  <si>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</si>
  <si>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</si>
  <si>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</si>
  <si>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</si>
  <si>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</si>
  <si>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</si>
  <si>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</si>
  <si>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</si>
  <si>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</si>
  <si>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</si>
  <si>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</si>
  <si>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</si>
  <si>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</si>
  <si>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</si>
  <si>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</si>
  <si>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</si>
  <si>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</si>
  <si>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</si>
  <si>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</si>
  <si>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</si>
  <si>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</si>
  <si>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</si>
  <si>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</si>
  <si>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</si>
  <si>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</si>
  <si>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</si>
  <si>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</si>
  <si>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</si>
  <si>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</si>
  <si>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</si>
  <si>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</si>
  <si>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</si>
  <si>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</si>
  <si>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</si>
  <si>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</si>
  <si>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</si>
  <si>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</si>
  <si>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</si>
  <si>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</si>
  <si>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</si>
  <si>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</si>
  <si>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</si>
  <si>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</si>
  <si>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</si>
  <si>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</si>
  <si>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</si>
  <si>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</si>
  <si>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</si>
  <si>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</si>
  <si>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</si>
  <si>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</si>
  <si>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</si>
  <si>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</si>
  <si>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</si>
  <si>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</si>
  <si>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</si>
  <si>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</si>
  <si>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</si>
  <si>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</si>
  <si>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</si>
  <si>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</si>
  <si>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</si>
  <si>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</si>
  <si>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</si>
  <si>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</si>
  <si>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</si>
  <si>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</si>
  <si>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</si>
  <si>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</si>
  <si>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</si>
  <si>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</si>
  <si>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</si>
  <si>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</si>
  <si>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</si>
  <si>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</si>
  <si>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</si>
  <si>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</si>
  <si>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</si>
  <si>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</si>
  <si>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</si>
  <si>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</si>
  <si>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</si>
  <si>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</si>
  <si>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</si>
  <si>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</si>
  <si>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</si>
  <si>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</si>
  <si>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</si>
  <si>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</si>
  <si>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</si>
  <si>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</si>
  <si>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</si>
  <si>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</si>
  <si>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</si>
  <si>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</si>
  <si>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</si>
  <si>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</si>
  <si>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</si>
  <si>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</si>
  <si>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</si>
  <si>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</si>
  <si>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</si>
  <si>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</si>
  <si>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</si>
  <si>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</si>
  <si>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</si>
  <si>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</si>
  <si>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</si>
  <si>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</si>
  <si>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</si>
  <si>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</si>
  <si>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</si>
  <si>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</si>
  <si>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</si>
  <si>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</si>
  <si>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</si>
  <si>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</si>
  <si>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</si>
  <si>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</si>
  <si>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</si>
  <si>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</si>
  <si>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</si>
  <si>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</si>
  <si>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</si>
  <si>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</si>
  <si>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</si>
  <si>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</si>
  <si>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</si>
  <si>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</si>
  <si>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</si>
  <si>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</si>
  <si>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</si>
  <si>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</si>
  <si>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</si>
  <si>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</si>
  <si>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</si>
  <si>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</si>
  <si>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</si>
  <si>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</si>
  <si>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</si>
  <si>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</si>
  <si>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</si>
  <si>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</si>
  <si>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</si>
  <si>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</si>
  <si>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</si>
  <si>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</si>
  <si>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</si>
  <si>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</si>
  <si>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</si>
  <si>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</si>
  <si>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</si>
  <si>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</si>
  <si>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</si>
  <si>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</si>
  <si>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</si>
  <si>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</si>
  <si>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</si>
  <si>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</si>
  <si>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</si>
  <si>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</si>
  <si>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</si>
  <si>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</si>
  <si>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</si>
  <si>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</si>
  <si>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</si>
  <si>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</si>
  <si>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</si>
  <si>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</si>
  <si>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</si>
  <si>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</si>
  <si>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</si>
  <si>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</si>
  <si>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</si>
  <si>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</si>
  <si>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</si>
  <si>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</si>
  <si>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</si>
  <si>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</si>
  <si>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</si>
  <si>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</si>
  <si>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</si>
  <si>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</si>
  <si>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</si>
  <si>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</si>
  <si>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</si>
  <si>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</si>
  <si>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</si>
  <si>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</si>
  <si>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</si>
  <si>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</si>
  <si>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</si>
  <si>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</si>
  <si>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</si>
  <si>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</si>
  <si>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</si>
  <si>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</si>
  <si>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</si>
  <si>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</si>
  <si>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</si>
  <si>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</si>
  <si>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</si>
  <si>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</si>
  <si>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</si>
  <si>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</si>
  <si>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</si>
  <si>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</si>
  <si>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</si>
  <si>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</si>
  <si>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</si>
  <si>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</si>
  <si>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</si>
  <si>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</si>
  <si>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</si>
  <si>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</si>
  <si>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</si>
  <si>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</si>
  <si>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</si>
  <si>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</si>
  <si>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</si>
  <si>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</si>
  <si>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</si>
  <si>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</si>
  <si>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</si>
  <si>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</si>
  <si>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</si>
  <si>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</si>
  <si>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</si>
  <si>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</si>
  <si>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</si>
  <si>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</si>
  <si>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</si>
  <si>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</si>
  <si>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</si>
  <si>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</si>
  <si>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</si>
  <si>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</si>
  <si>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</si>
  <si>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</si>
  <si>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</si>
  <si>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</si>
  <si>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</si>
  <si>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</si>
  <si>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</si>
  <si>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</si>
  <si>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</si>
  <si>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</si>
  <si>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</si>
  <si>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</si>
  <si>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</si>
  <si>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</si>
  <si>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</si>
  <si>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</si>
  <si>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</si>
  <si>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</si>
  <si>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</si>
  <si>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</si>
  <si>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</si>
  <si>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</si>
  <si>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</si>
  <si>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</si>
  <si>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</si>
  <si>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</si>
  <si>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</si>
  <si>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</si>
  <si>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</si>
  <si>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</si>
  <si>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</si>
  <si>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</si>
  <si>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</si>
  <si>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</si>
  <si>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</si>
  <si>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</si>
  <si>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</si>
  <si>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</si>
  <si>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</si>
  <si>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</si>
  <si>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</si>
  <si>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</si>
  <si>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</si>
  <si>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</si>
  <si>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</si>
  <si>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</si>
  <si>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</si>
  <si>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</si>
  <si>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</si>
  <si>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</si>
  <si>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</si>
  <si>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</si>
  <si>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</si>
  <si>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</si>
  <si>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</si>
  <si>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</si>
  <si>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</si>
  <si>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</si>
  <si>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</si>
  <si>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</si>
  <si>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</si>
  <si>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</si>
  <si>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</si>
  <si>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</si>
  <si>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</si>
  <si>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</si>
  <si>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</si>
  <si>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</si>
  <si>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</si>
  <si>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</si>
  <si>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</si>
  <si>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</si>
  <si>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</si>
  <si>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</si>
  <si>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</si>
  <si>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</si>
  <si>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</si>
  <si>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</si>
  <si>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</si>
  <si>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</si>
  <si>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</si>
  <si>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</si>
  <si>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</si>
  <si>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</si>
  <si>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</si>
  <si>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</si>
  <si>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</si>
  <si>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</si>
  <si>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</si>
  <si>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</si>
  <si>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</si>
  <si>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</si>
  <si>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</si>
  <si>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</si>
  <si>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</si>
  <si>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</si>
  <si>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</si>
  <si>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</si>
  <si>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</si>
  <si>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</si>
  <si>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</si>
  <si>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</si>
  <si>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</si>
  <si>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</si>
  <si>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</si>
  <si>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</si>
  <si>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</si>
  <si>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</si>
  <si>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</si>
  <si>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</si>
  <si>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</si>
  <si>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</si>
  <si>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</si>
  <si>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</si>
  <si>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</si>
  <si>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</si>
  <si>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</si>
  <si>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</si>
  <si>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</si>
  <si>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</si>
  <si>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</si>
  <si>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</si>
  <si>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</si>
  <si>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</si>
  <si>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</si>
  <si>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</si>
  <si>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</si>
  <si>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</si>
  <si>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</si>
  <si>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</si>
  <si>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</si>
  <si>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</si>
  <si>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</si>
  <si>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</si>
  <si>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</si>
  <si>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</si>
  <si>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</si>
  <si>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</si>
  <si>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</si>
  <si>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</si>
  <si>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</si>
  <si>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</si>
  <si>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</si>
  <si>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</si>
  <si>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</si>
  <si>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</si>
  <si>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</si>
  <si>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</si>
  <si>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</si>
  <si>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</si>
  <si>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</si>
  <si>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</si>
  <si>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</si>
  <si>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</si>
  <si>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</si>
  <si>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</si>
  <si>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</si>
  <si>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</si>
  <si>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</si>
  <si>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</si>
  <si>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</si>
  <si>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</si>
  <si>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</si>
  <si>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</si>
  <si>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</si>
  <si>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</si>
  <si>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</si>
  <si>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</si>
  <si>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</si>
  <si>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</si>
  <si>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</si>
  <si>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</si>
  <si>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</si>
  <si>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</si>
  <si>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</si>
  <si>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</si>
  <si>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</si>
  <si>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</si>
  <si>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</si>
  <si>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</si>
  <si>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</si>
  <si>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</si>
  <si>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</si>
  <si>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</si>
  <si>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</si>
  <si>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</si>
  <si>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</si>
  <si>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</si>
  <si>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</si>
  <si>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</si>
  <si>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</si>
  <si>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</si>
  <si>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</si>
  <si>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</si>
  <si>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</si>
  <si>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</si>
  <si>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</si>
  <si>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</si>
  <si>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</si>
  <si>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</si>
  <si>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</si>
  <si>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</si>
  <si>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</si>
  <si>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</si>
  <si>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</si>
  <si>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</si>
  <si>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</si>
  <si>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</si>
  <si>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</si>
  <si>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</si>
  <si>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</si>
  <si>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</si>
  <si>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</si>
  <si>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</si>
  <si>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</si>
  <si>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</si>
  <si>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</si>
  <si>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</si>
  <si>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</si>
  <si>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</si>
  <si>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</si>
  <si>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</si>
  <si>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</si>
  <si>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</si>
  <si>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</si>
  <si>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</si>
  <si>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</si>
  <si>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</si>
  <si>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</si>
  <si>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</si>
  <si>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</si>
  <si>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</si>
  <si>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</si>
  <si>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</si>
  <si>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</si>
  <si>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</si>
  <si>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</si>
  <si>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</si>
  <si>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</si>
  <si>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</si>
  <si>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</si>
  <si>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</si>
  <si>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</si>
  <si>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</si>
  <si>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</si>
  <si>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</si>
  <si>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</si>
  <si>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</si>
  <si>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</si>
  <si>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</si>
  <si>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</si>
  <si>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</si>
  <si>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</si>
  <si>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</si>
  <si>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</si>
  <si>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</si>
  <si>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</si>
  <si>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</si>
  <si>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</si>
  <si>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</si>
  <si>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</si>
  <si>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</si>
  <si>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</si>
  <si>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</si>
  <si>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</si>
  <si>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</si>
  <si>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</si>
  <si>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</si>
  <si>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</si>
  <si>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</si>
  <si>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</si>
  <si>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</si>
  <si>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</si>
  <si>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</si>
  <si>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</si>
  <si>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</si>
  <si>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</si>
  <si>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</si>
  <si>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</si>
  <si>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</si>
  <si>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</si>
  <si>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</si>
  <si>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</si>
  <si>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</si>
  <si>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</si>
  <si>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</si>
  <si>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</si>
  <si>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</si>
  <si>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</si>
  <si>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</si>
  <si>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</si>
  <si>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</si>
  <si>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</si>
  <si>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</si>
  <si>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</si>
  <si>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</si>
  <si>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</si>
  <si>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</si>
  <si>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</si>
  <si>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</si>
  <si>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</si>
  <si>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</si>
  <si>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</si>
  <si>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</si>
  <si>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</si>
  <si>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</si>
  <si>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</si>
  <si>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</si>
  <si>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</si>
  <si>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</si>
  <si>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</si>
  <si>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</si>
  <si>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</si>
  <si>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</si>
  <si>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</si>
  <si>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</si>
  <si>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</si>
  <si>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</si>
  <si>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</si>
  <si>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</si>
  <si>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</si>
  <si>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</si>
  <si>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</si>
  <si>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</si>
  <si>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</si>
  <si>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</si>
  <si>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</si>
  <si>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</si>
  <si>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</si>
  <si>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</si>
  <si>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</si>
  <si>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</si>
  <si>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</si>
  <si>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</si>
  <si>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</si>
  <si>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</si>
  <si>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</si>
  <si>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</si>
  <si>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</si>
  <si>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</si>
  <si>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</si>
  <si>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</si>
  <si>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</si>
  <si>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</si>
  <si>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</si>
  <si>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</si>
  <si>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</si>
  <si>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</si>
  <si>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</si>
  <si>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</si>
  <si>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</si>
  <si>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</si>
  <si>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</si>
  <si>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</si>
  <si>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</si>
  <si>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</si>
  <si>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</si>
  <si>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</si>
  <si>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</si>
  <si>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</si>
  <si>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</si>
  <si>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</si>
  <si>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</si>
  <si>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</si>
  <si>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</si>
  <si>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</si>
  <si>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</si>
  <si>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</si>
  <si>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</si>
  <si>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</si>
  <si>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</si>
  <si>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</si>
  <si>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</si>
  <si>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</si>
  <si>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</si>
  <si>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</si>
  <si>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</si>
  <si>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</si>
  <si>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</si>
  <si>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</si>
  <si>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</si>
  <si>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</si>
  <si>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</si>
  <si>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</si>
  <si>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</si>
  <si>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</si>
  <si>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</si>
  <si>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</si>
  <si>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</si>
  <si>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</si>
  <si>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</si>
  <si>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</si>
  <si>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</si>
  <si>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</si>
  <si>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</si>
  <si>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</si>
  <si>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</si>
  <si>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</si>
  <si>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</si>
  <si>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</si>
  <si>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</si>
  <si>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</si>
  <si>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</si>
  <si>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</si>
  <si>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</si>
  <si>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</si>
  <si>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</si>
  <si>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</si>
  <si>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</si>
  <si>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</si>
  <si>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</si>
  <si>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</si>
  <si>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</si>
  <si>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</si>
  <si>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</si>
  <si>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</si>
  <si>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</si>
  <si>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</si>
  <si>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</si>
  <si>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</si>
  <si>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</si>
  <si>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</si>
  <si>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</si>
  <si>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</si>
  <si>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</si>
  <si>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</si>
  <si>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</si>
  <si>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</si>
  <si>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</si>
  <si>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</si>
  <si>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</si>
  <si>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</si>
  <si>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</si>
  <si>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</si>
  <si>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</si>
  <si>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</si>
  <si>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</si>
  <si>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</si>
  <si>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</si>
  <si>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</si>
  <si>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</si>
  <si>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</si>
  <si>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</si>
  <si>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</si>
  <si>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</si>
  <si>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</si>
  <si>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</si>
  <si>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</si>
  <si>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</si>
  <si>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</si>
  <si>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</si>
  <si>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</si>
  <si>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</si>
  <si>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</si>
  <si>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</si>
  <si>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</si>
  <si>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</si>
  <si>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</si>
  <si>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</si>
  <si>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</si>
  <si>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</si>
  <si>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</si>
  <si>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</si>
  <si>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</si>
  <si>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</si>
  <si>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</si>
  <si>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</si>
  <si>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</si>
  <si>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</si>
  <si>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</si>
  <si>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</si>
  <si>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</si>
  <si>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</si>
  <si>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</si>
  <si>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</si>
  <si>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</si>
  <si>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</si>
  <si>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</si>
  <si>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</si>
  <si>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</si>
  <si>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</si>
  <si>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</si>
  <si>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</si>
  <si>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</si>
  <si>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</si>
  <si>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</si>
  <si>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</si>
  <si>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</si>
  <si>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</si>
  <si>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</si>
  <si>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</si>
  <si>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</si>
  <si>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</si>
  <si>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</si>
  <si>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</si>
  <si>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</si>
  <si>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</si>
  <si>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</si>
  <si>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</si>
  <si>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</si>
  <si>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</si>
  <si>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</si>
  <si>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</si>
  <si>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</si>
  <si>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</si>
  <si>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</si>
  <si>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</si>
  <si>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</si>
  <si>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</si>
  <si>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</si>
  <si>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</si>
  <si>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</si>
  <si>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</si>
  <si>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</si>
  <si>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</si>
  <si>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</si>
  <si>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</si>
  <si>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</si>
  <si>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</si>
  <si>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</si>
  <si>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</si>
  <si>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</si>
  <si>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</si>
  <si>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</si>
  <si>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</si>
  <si>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</si>
  <si>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</si>
  <si>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</si>
  <si>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</si>
  <si>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</si>
  <si>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</si>
  <si>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</si>
  <si>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</si>
  <si>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</si>
  <si>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</si>
  <si>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</si>
  <si>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</si>
  <si>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</si>
  <si>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</si>
  <si>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</si>
  <si>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</si>
  <si>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</si>
  <si>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</si>
  <si>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</si>
  <si>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</si>
  <si>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</si>
  <si>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</si>
  <si>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</si>
  <si>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</si>
  <si>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</si>
  <si>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</si>
  <si>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</si>
  <si>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</si>
  <si>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</si>
  <si>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</si>
  <si>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</si>
  <si>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</si>
  <si>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</si>
  <si>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</si>
  <si>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</si>
  <si>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</si>
  <si>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</si>
  <si>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</si>
  <si>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</si>
  <si>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</si>
  <si>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</si>
  <si>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</si>
  <si>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</si>
  <si>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</si>
  <si>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</si>
  <si>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</si>
  <si>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</si>
  <si>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</si>
  <si>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</si>
  <si>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</si>
  <si>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</si>
  <si>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</si>
  <si>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</si>
  <si>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</si>
  <si>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</si>
  <si>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</si>
  <si>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</si>
  <si>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</si>
  <si>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</si>
  <si>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</si>
  <si>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</si>
  <si>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</si>
  <si>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</si>
  <si>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</si>
  <si>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</si>
  <si>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</si>
  <si>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</si>
  <si>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</si>
  <si>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</si>
  <si>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</si>
  <si>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</si>
  <si>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</si>
  <si>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</si>
  <si>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</si>
  <si>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</si>
  <si>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</si>
  <si>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</si>
  <si>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</si>
  <si>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</si>
  <si>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</si>
  <si>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</si>
  <si>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</si>
  <si>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</si>
  <si>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</si>
  <si>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</si>
  <si>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</si>
  <si>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</si>
  <si>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</si>
  <si>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</si>
  <si>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</si>
  <si>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</si>
  <si>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</si>
  <si>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</si>
  <si>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</si>
  <si>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</si>
  <si>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</si>
  <si>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</si>
  <si>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</si>
  <si>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</si>
  <si>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</si>
  <si>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</si>
  <si>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</si>
  <si>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</si>
  <si>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</si>
  <si>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</si>
  <si>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</si>
  <si>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</si>
  <si>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</si>
  <si>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</si>
  <si>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</si>
  <si>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</si>
  <si>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</si>
  <si>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</si>
  <si>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</si>
  <si>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</si>
  <si>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</si>
  <si>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</si>
  <si>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</si>
  <si>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</si>
  <si>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</si>
  <si>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</si>
  <si>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</si>
  <si>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</si>
  <si>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</si>
  <si>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</si>
  <si>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</si>
  <si>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</si>
  <si>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</si>
  <si>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</si>
  <si>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</si>
  <si>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</si>
  <si>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</si>
  <si>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</si>
  <si>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</si>
  <si>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</si>
  <si>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</si>
  <si>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</si>
  <si>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</si>
  <si>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</si>
  <si>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</si>
  <si>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</si>
  <si>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</si>
  <si>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</si>
  <si>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</si>
  <si>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</si>
  <si>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</si>
  <si>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</si>
  <si>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</si>
  <si>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</si>
  <si>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</si>
  <si>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</si>
  <si>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</si>
  <si>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</si>
  <si>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</si>
  <si>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</si>
  <si>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</si>
  <si>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</si>
  <si>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</si>
  <si>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</si>
  <si>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</si>
  <si>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</si>
  <si>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</si>
  <si>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</si>
  <si>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</si>
  <si>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</si>
  <si>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</si>
  <si>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</si>
  <si>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</si>
  <si>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</si>
  <si>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</si>
  <si>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</si>
  <si>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</si>
  <si>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</si>
  <si>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</si>
  <si>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</si>
  <si>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</si>
  <si>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</si>
  <si>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</si>
  <si>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</si>
  <si>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</si>
  <si>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</si>
  <si>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</si>
  <si>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</si>
  <si>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</si>
  <si>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</si>
  <si>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</si>
  <si>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</si>
  <si>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</si>
  <si>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</si>
  <si>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</si>
  <si>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</si>
  <si>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</si>
  <si>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</si>
  <si>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</si>
  <si>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</si>
  <si>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</si>
  <si>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</si>
  <si>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</si>
  <si>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</si>
  <si>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</si>
  <si>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</si>
  <si>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</si>
  <si>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</si>
  <si>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</si>
  <si>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</si>
  <si>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</si>
  <si>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</si>
  <si>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</si>
  <si>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</si>
  <si>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</si>
  <si>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</si>
  <si>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</si>
  <si>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</si>
  <si>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</si>
  <si>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</si>
  <si>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</si>
  <si>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</si>
  <si>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</si>
  <si>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</si>
  <si>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</si>
  <si>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</si>
  <si>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</si>
  <si>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</si>
  <si>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</si>
  <si>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</si>
  <si>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</si>
  <si>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</si>
  <si>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</si>
  <si>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</si>
  <si>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</si>
  <si>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</si>
  <si>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</si>
  <si>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</si>
  <si>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</si>
  <si>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</si>
  <si>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</si>
  <si>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</si>
  <si>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</si>
  <si>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</si>
  <si>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</si>
  <si>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</si>
  <si>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</si>
  <si>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</si>
  <si>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</si>
  <si>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</si>
  <si>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</si>
  <si>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</si>
  <si>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</si>
  <si>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</si>
  <si>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</si>
  <si>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</si>
  <si>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</si>
  <si>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</si>
  <si>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</si>
  <si>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</si>
  <si>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</si>
  <si>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</si>
  <si>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</si>
  <si>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</si>
  <si>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</si>
  <si>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</si>
  <si>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</si>
  <si>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</si>
  <si>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</si>
  <si>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</si>
  <si>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</si>
  <si>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</si>
  <si>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</si>
  <si>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</si>
  <si>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</si>
  <si>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</si>
  <si>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</si>
  <si>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</si>
  <si>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</si>
  <si>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</si>
  <si>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</si>
  <si>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</si>
  <si>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</si>
  <si>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</si>
  <si>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</si>
  <si>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</si>
  <si>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</si>
  <si>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</si>
  <si>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</si>
  <si>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</si>
  <si>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</si>
  <si>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</si>
  <si>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</si>
  <si>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</si>
  <si>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</si>
  <si>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</si>
  <si>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</si>
  <si>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</si>
  <si>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</si>
  <si>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</si>
  <si>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</si>
  <si>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</si>
  <si>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</si>
  <si>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</si>
  <si>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</si>
  <si>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</si>
  <si>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</si>
  <si>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</si>
  <si>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</si>
  <si>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</si>
  <si>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</si>
  <si>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</si>
  <si>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</si>
  <si>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</si>
  <si>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</si>
  <si>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</si>
  <si>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</si>
  <si>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</si>
  <si>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</si>
  <si>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</si>
  <si>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</si>
  <si>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</si>
  <si>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</si>
  <si>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</si>
  <si>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</si>
  <si>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</si>
  <si>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</si>
  <si>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</si>
  <si>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</si>
  <si>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</si>
  <si>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</si>
  <si>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</si>
  <si>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</si>
  <si>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</si>
  <si>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</si>
  <si>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</si>
  <si>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</si>
  <si>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</si>
  <si>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</si>
  <si>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</si>
  <si>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</si>
  <si>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</si>
  <si>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</si>
  <si>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</si>
  <si>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</si>
  <si>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</si>
  <si>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</si>
  <si>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</si>
  <si>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</si>
  <si>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</si>
  <si>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</si>
  <si>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</si>
  <si>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</si>
  <si>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</si>
  <si>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</si>
  <si>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</si>
  <si>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</si>
  <si>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</si>
  <si>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</si>
  <si>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</si>
  <si>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</si>
  <si>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</si>
  <si>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</si>
  <si>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</si>
  <si>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</si>
  <si>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</si>
  <si>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</si>
  <si>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</si>
  <si>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</si>
  <si>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</si>
  <si>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</si>
  <si>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</si>
  <si>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</si>
  <si>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</si>
  <si>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</si>
  <si>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</si>
  <si>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</si>
  <si>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</si>
  <si>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</si>
  <si>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</si>
  <si>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</si>
  <si>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</si>
  <si>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</si>
  <si>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</si>
  <si>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</si>
  <si>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</si>
  <si>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</si>
  <si>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</si>
  <si>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</si>
  <si>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</si>
  <si>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</si>
  <si>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</si>
  <si>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</si>
  <si>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</si>
  <si>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</si>
  <si>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</si>
  <si>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</si>
  <si>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</si>
  <si>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</si>
  <si>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</si>
  <si>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</si>
  <si>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</si>
  <si>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</si>
  <si>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</si>
  <si>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</si>
  <si>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</si>
  <si>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</si>
  <si>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</si>
  <si>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</si>
  <si>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</si>
  <si>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</si>
  <si>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</si>
  <si>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</si>
  <si>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</si>
  <si>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</si>
  <si>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</si>
  <si>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</si>
  <si>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</si>
  <si>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</si>
  <si>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</si>
  <si>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</si>
  <si>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</si>
  <si>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</si>
  <si>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</si>
  <si>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</si>
  <si>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</si>
  <si>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</si>
  <si>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</si>
  <si>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</si>
  <si>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</si>
  <si>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</si>
  <si>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</si>
  <si>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</si>
  <si>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</si>
  <si>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</si>
  <si>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</si>
  <si>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</si>
  <si>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</si>
  <si>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</si>
  <si>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</si>
  <si>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</si>
  <si>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</si>
  <si>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</si>
  <si>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</si>
  <si>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</si>
  <si>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</si>
  <si>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</si>
  <si>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</si>
  <si>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</si>
  <si>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</si>
  <si>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</si>
  <si>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</si>
  <si>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</si>
  <si>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</si>
  <si>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</si>
  <si>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</si>
  <si>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</si>
  <si>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</si>
  <si>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</si>
  <si>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</si>
  <si>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</si>
  <si>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</si>
  <si>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</si>
  <si>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</si>
  <si>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</si>
  <si>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</si>
  <si>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</si>
  <si>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</si>
  <si>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</si>
  <si>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</si>
  <si>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</si>
  <si>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</si>
  <si>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</si>
  <si>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</si>
  <si>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</si>
  <si>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</si>
  <si>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</si>
  <si>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</si>
  <si>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</si>
  <si>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</si>
  <si>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</si>
  <si>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</si>
  <si>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</si>
  <si>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</si>
  <si>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</si>
  <si>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</si>
  <si>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</si>
  <si>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</si>
  <si>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</si>
  <si>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</si>
  <si>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</si>
  <si>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</si>
  <si>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</si>
  <si>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</si>
  <si>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</si>
  <si>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</si>
  <si>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</si>
  <si>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</si>
  <si>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</si>
  <si>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</si>
  <si>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</si>
  <si>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</si>
  <si>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</si>
  <si>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</si>
  <si>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</si>
  <si>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</si>
  <si>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</si>
  <si>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</si>
  <si>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</si>
  <si>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</si>
  <si>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</si>
  <si>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</si>
  <si>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</si>
  <si>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</si>
  <si>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</si>
  <si>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</si>
  <si>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</si>
  <si>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</si>
  <si>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</si>
  <si>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</si>
  <si>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</si>
  <si>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</si>
  <si>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</si>
  <si>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</si>
  <si>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</si>
  <si>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</si>
  <si>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</si>
  <si>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</si>
  <si>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</si>
  <si>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</si>
  <si>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</si>
  <si>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</si>
  <si>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</si>
  <si>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</si>
  <si>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</si>
  <si>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</si>
  <si>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</si>
  <si>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</si>
  <si>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</si>
  <si>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</si>
  <si>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</si>
  <si>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</si>
  <si>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</si>
  <si>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</si>
  <si>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</si>
  <si>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</si>
  <si>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</si>
  <si>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</si>
  <si>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</si>
  <si>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</si>
  <si>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</si>
  <si>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</si>
  <si>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</si>
  <si>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</si>
  <si>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</si>
  <si>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</si>
  <si>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</si>
  <si>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</si>
  <si>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</si>
  <si>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</si>
  <si>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</si>
  <si>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</si>
  <si>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</si>
  <si>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</si>
  <si>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</si>
  <si>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</si>
  <si>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</si>
  <si>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</si>
  <si>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</si>
  <si>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</si>
  <si>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</si>
  <si>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</si>
  <si>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</si>
  <si>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</si>
  <si>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</si>
  <si>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</si>
  <si>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</si>
  <si>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</si>
  <si>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</si>
  <si>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</si>
  <si>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</si>
  <si>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</si>
  <si>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</si>
  <si>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</si>
  <si>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</si>
  <si>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</si>
  <si>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</si>
  <si>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</si>
  <si>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</si>
  <si>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</si>
  <si>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</si>
  <si>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</si>
  <si>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</si>
  <si>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</si>
  <si>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</si>
  <si>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</si>
  <si>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</si>
  <si>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</si>
  <si>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</si>
  <si>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</si>
  <si>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</si>
  <si>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</si>
  <si>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</si>
  <si>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</si>
  <si>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</si>
  <si>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</si>
  <si>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</si>
  <si>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</si>
  <si>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</si>
  <si>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</si>
  <si>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</si>
  <si>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</si>
  <si>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</si>
  <si>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</si>
  <si>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</si>
  <si>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</si>
  <si>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</si>
  <si>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</si>
  <si>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</si>
  <si>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</si>
  <si>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</si>
  <si>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</si>
  <si>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</si>
  <si>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</si>
  <si>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</si>
  <si>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</si>
  <si>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</si>
  <si>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</si>
  <si>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</si>
  <si>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</si>
  <si>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</si>
  <si>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</si>
  <si>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</si>
  <si>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</si>
  <si>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</si>
  <si>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</si>
  <si>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</si>
  <si>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</si>
  <si>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</si>
  <si>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</si>
  <si>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</si>
  <si>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</si>
  <si>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</si>
  <si>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</si>
  <si>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</si>
  <si>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</si>
  <si>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</si>
  <si>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</si>
  <si>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</si>
  <si>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</si>
  <si>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</si>
  <si>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</si>
  <si>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</si>
  <si>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</si>
  <si>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</si>
  <si>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</si>
  <si>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</si>
  <si>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</si>
  <si>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</si>
  <si>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</si>
  <si>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</si>
  <si>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</si>
  <si>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</si>
  <si>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</si>
  <si>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</si>
  <si>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</si>
  <si>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</si>
  <si>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</si>
  <si>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</si>
  <si>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</si>
  <si>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</si>
  <si>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</si>
  <si>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</si>
  <si>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</si>
  <si>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</si>
  <si>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</si>
  <si>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</si>
  <si>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</si>
  <si>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</si>
  <si>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</si>
  <si>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</si>
  <si>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</si>
  <si>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</si>
  <si>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</si>
  <si>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</si>
  <si>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</si>
  <si>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</si>
  <si>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</si>
  <si>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</si>
  <si>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</si>
  <si>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</si>
  <si>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</si>
  <si>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</si>
  <si>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</si>
  <si>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</si>
  <si>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</si>
  <si>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</si>
  <si>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</si>
  <si>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</si>
  <si>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</si>
  <si>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</si>
  <si>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</si>
  <si>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</si>
  <si>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</si>
  <si>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</si>
  <si>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</si>
  <si>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</si>
  <si>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</si>
  <si>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</si>
  <si>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</si>
  <si>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</si>
  <si>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</si>
  <si>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</si>
  <si>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</si>
  <si>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</si>
  <si>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</si>
  <si>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</si>
  <si>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</si>
  <si>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</si>
  <si>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</si>
  <si>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</si>
  <si>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</si>
  <si>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</si>
  <si>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</si>
  <si>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</si>
  <si>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</si>
  <si>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</si>
  <si>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</si>
  <si>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</si>
  <si>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</si>
  <si>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</si>
  <si>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</si>
  <si>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</si>
  <si>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</si>
  <si>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</si>
  <si>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</si>
  <si>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</si>
  <si>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</si>
  <si>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</si>
  <si>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</si>
  <si>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</si>
  <si>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</si>
  <si>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</si>
  <si>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</si>
  <si>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</si>
  <si>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</si>
  <si>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</si>
  <si>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</si>
  <si>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</si>
  <si>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</si>
  <si>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</si>
  <si>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</si>
  <si>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</si>
  <si>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</si>
  <si>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</si>
  <si>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</si>
  <si>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</si>
  <si>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</si>
  <si>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</si>
  <si>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</si>
  <si>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</si>
  <si>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</si>
  <si>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</si>
  <si>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</si>
  <si>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</si>
  <si>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</si>
  <si>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</si>
  <si>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</si>
  <si>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</si>
  <si>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</si>
  <si>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</si>
  <si>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</si>
  <si>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</si>
  <si>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</si>
  <si>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</si>
  <si>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</si>
  <si>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</si>
  <si>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</si>
  <si>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</si>
  <si>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</si>
  <si>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</si>
  <si>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</si>
  <si>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</si>
  <si>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</si>
  <si>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</si>
  <si>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</si>
  <si>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</si>
  <si>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</si>
  <si>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</si>
  <si>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</si>
  <si>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</si>
  <si>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</si>
  <si>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</si>
  <si>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</si>
  <si>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</si>
  <si>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</si>
  <si>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</si>
  <si>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</si>
  <si>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</si>
  <si>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</si>
  <si>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</si>
  <si>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</si>
  <si>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</si>
  <si>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</si>
  <si>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</si>
  <si>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</si>
  <si>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</si>
  <si>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</si>
  <si>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</si>
  <si>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</si>
  <si>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</si>
  <si>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</si>
  <si>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</si>
  <si>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</si>
  <si>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</si>
  <si>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</si>
  <si>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</si>
  <si>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</si>
  <si>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</si>
  <si>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</si>
  <si>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</si>
  <si>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</si>
  <si>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</si>
  <si>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</si>
  <si>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</si>
  <si>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</si>
  <si>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</si>
  <si>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</si>
  <si>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</si>
  <si>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</si>
  <si>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</si>
  <si>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</si>
  <si>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</si>
  <si>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</si>
  <si>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</si>
  <si>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</si>
  <si>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</si>
  <si>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</si>
  <si>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</si>
  <si>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</si>
  <si>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</si>
  <si>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</si>
  <si>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</si>
  <si>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</si>
  <si>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</si>
  <si>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</si>
  <si>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</si>
  <si>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</si>
  <si>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</si>
  <si>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</si>
  <si>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</si>
  <si>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</si>
  <si>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</si>
  <si>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</si>
  <si>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</si>
  <si>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</si>
  <si>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</si>
  <si>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</si>
  <si>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</si>
  <si>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</si>
  <si>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</si>
  <si>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</si>
  <si>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</si>
  <si>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</si>
  <si>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</si>
  <si>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</si>
  <si>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</si>
  <si>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</si>
  <si>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</si>
  <si>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</si>
  <si>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</si>
  <si>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</si>
  <si>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</si>
  <si>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</si>
  <si>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</si>
  <si>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</si>
  <si>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</si>
  <si>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</si>
  <si>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</si>
  <si>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</si>
  <si>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</si>
  <si>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</si>
  <si>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</si>
  <si>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</si>
  <si>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</si>
  <si>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</si>
  <si>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</si>
  <si>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</si>
  <si>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</si>
  <si>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</si>
  <si>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</si>
  <si>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</si>
  <si>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</si>
  <si>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</si>
  <si>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</si>
  <si>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</si>
  <si>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</si>
  <si>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</si>
  <si>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</si>
  <si>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</si>
  <si>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</si>
  <si>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</si>
  <si>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</si>
  <si>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</si>
  <si>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</si>
  <si>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</si>
  <si>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</si>
  <si>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</si>
  <si>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</si>
  <si>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</si>
  <si>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</si>
  <si>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</si>
  <si>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</si>
  <si>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</si>
  <si>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</si>
  <si>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</si>
  <si>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</si>
  <si>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</si>
  <si>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</si>
  <si>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</si>
  <si>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</si>
  <si>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</si>
  <si>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</si>
  <si>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</si>
  <si>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</si>
  <si>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</si>
  <si>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</si>
  <si>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</si>
  <si>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</si>
  <si>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</si>
  <si>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</si>
  <si>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</si>
  <si>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</si>
  <si>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</si>
  <si>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</si>
  <si>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</si>
  <si>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</si>
  <si>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</si>
  <si>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</si>
  <si>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</si>
  <si>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</si>
  <si>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</si>
  <si>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</si>
  <si>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</si>
  <si>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</si>
  <si>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</si>
  <si>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</si>
  <si>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</si>
  <si>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</si>
  <si>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</si>
  <si>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</si>
  <si>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</si>
  <si>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</si>
  <si>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</si>
  <si>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</si>
  <si>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</si>
  <si>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</si>
  <si>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</si>
  <si>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</si>
  <si>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</si>
  <si>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</si>
  <si>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</si>
  <si>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</si>
  <si>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</si>
  <si>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</si>
  <si>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</si>
  <si>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</si>
  <si>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</si>
  <si>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</si>
  <si>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</si>
  <si>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</si>
  <si>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</si>
  <si>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</si>
  <si>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</si>
  <si>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</si>
  <si>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</si>
  <si>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</si>
  <si>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</si>
  <si>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</si>
  <si>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</si>
  <si>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</si>
  <si>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</si>
  <si>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</si>
  <si>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</si>
  <si>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</si>
  <si>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</si>
  <si>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</si>
  <si>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</si>
  <si>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</si>
  <si>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</si>
  <si>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</si>
  <si>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</si>
  <si>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</si>
  <si>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</si>
  <si>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</si>
  <si>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</si>
  <si>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</si>
  <si>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</si>
  <si>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</si>
  <si>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</si>
  <si>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</si>
  <si>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</si>
  <si>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</si>
  <si>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</si>
  <si>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</si>
  <si>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</si>
  <si>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</si>
  <si>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</si>
  <si>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</si>
  <si>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</si>
  <si>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</si>
  <si>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</si>
  <si>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</si>
  <si>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</si>
  <si>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</si>
  <si>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</si>
  <si>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</si>
  <si>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</si>
  <si>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</si>
  <si>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</si>
  <si>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</si>
  <si>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</si>
  <si>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</si>
  <si>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</si>
  <si>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</si>
  <si>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</si>
  <si>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</si>
  <si>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</si>
  <si>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</si>
  <si>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</si>
  <si>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</si>
  <si>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</si>
  <si>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</si>
  <si>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</si>
  <si>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</si>
  <si>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</si>
  <si>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</si>
  <si>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</si>
  <si>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</si>
  <si>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</si>
  <si>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</si>
  <si>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</si>
  <si>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</si>
  <si>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</si>
  <si>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</si>
  <si>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</si>
  <si>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</si>
  <si>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</si>
  <si>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</si>
  <si>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</si>
  <si>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</si>
  <si>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</si>
  <si>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</si>
  <si>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</si>
  <si>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</si>
  <si>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</si>
  <si>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</si>
  <si>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</si>
  <si>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</si>
  <si>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</si>
  <si>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</si>
  <si>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</si>
  <si>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</si>
  <si>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</si>
  <si>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</si>
  <si>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</si>
  <si>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</si>
  <si>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</si>
  <si>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</si>
  <si>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</si>
  <si>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</si>
  <si>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</si>
  <si>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</si>
  <si>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</si>
  <si>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</si>
  <si>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</si>
  <si>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</si>
  <si>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</si>
  <si>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</si>
  <si>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</si>
  <si>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</si>
  <si>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</si>
  <si>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</si>
  <si>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</si>
  <si>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</si>
  <si>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</si>
  <si>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</si>
  <si>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</si>
  <si>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</si>
  <si>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</si>
  <si>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</si>
  <si>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</si>
  <si>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</si>
  <si>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</si>
  <si>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</si>
  <si>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</si>
  <si>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</si>
  <si>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</si>
  <si>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</si>
  <si>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</si>
  <si>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</si>
  <si>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</si>
  <si>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</si>
  <si>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</si>
  <si>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</si>
  <si>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</si>
  <si>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</si>
  <si>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</si>
  <si>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</si>
  <si>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</si>
  <si>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</si>
  <si>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</si>
  <si>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</si>
  <si>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</si>
  <si>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</si>
  <si>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</si>
  <si>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</si>
  <si>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</si>
  <si>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</si>
  <si>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</si>
  <si>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</si>
  <si>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</si>
  <si>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</si>
  <si>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</si>
  <si>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</si>
  <si>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</si>
  <si>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</si>
  <si>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</si>
  <si>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</si>
  <si>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</si>
  <si>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</si>
  <si>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</si>
  <si>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</si>
  <si>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</si>
  <si>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</si>
  <si>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</si>
  <si>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</si>
  <si>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</si>
  <si>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</si>
  <si>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</si>
  <si>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</si>
  <si>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</si>
  <si>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</si>
  <si>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</si>
  <si>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</si>
  <si>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</si>
  <si>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</si>
  <si>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</si>
  <si>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</si>
  <si>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</si>
  <si>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</si>
  <si>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</si>
  <si>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</si>
  <si>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</si>
  <si>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</si>
  <si>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</si>
  <si>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</si>
  <si>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</si>
  <si>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</si>
  <si>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</si>
  <si>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</si>
  <si>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</si>
  <si>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</si>
  <si>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</si>
  <si>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</si>
  <si>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</si>
  <si>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</si>
  <si>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</si>
  <si>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</si>
  <si>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</si>
  <si>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</si>
  <si>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</si>
  <si>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</si>
  <si>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</si>
  <si>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</si>
  <si>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</si>
  <si>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</si>
  <si>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</si>
  <si>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</si>
  <si>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</si>
  <si>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</si>
  <si>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</si>
  <si>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</si>
  <si>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</si>
  <si>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</si>
  <si>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</si>
  <si>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</si>
  <si>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</si>
  <si>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</si>
  <si>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</si>
  <si>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</si>
  <si>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</si>
  <si>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</si>
  <si>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</si>
  <si>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</si>
  <si>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</si>
  <si>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</si>
  <si>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</si>
  <si>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</si>
  <si>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</si>
  <si>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</si>
  <si>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</si>
  <si>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</si>
  <si>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</si>
  <si>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</si>
  <si>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</si>
  <si>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</si>
  <si>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</si>
  <si>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</si>
  <si>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</si>
  <si>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</si>
  <si>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</si>
  <si>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</si>
  <si>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</si>
  <si>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</si>
  <si>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</si>
  <si>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</si>
  <si>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</si>
  <si>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</si>
  <si>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</si>
  <si>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</si>
  <si>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</si>
  <si>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</si>
  <si>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</si>
  <si>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</si>
  <si>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</si>
  <si>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</si>
  <si>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</si>
  <si>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</si>
  <si>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</si>
  <si>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</si>
  <si>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</si>
  <si>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</si>
  <si>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</si>
  <si>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</si>
  <si>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</si>
  <si>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</si>
  <si>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</si>
  <si>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</si>
  <si>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</si>
  <si>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</si>
  <si>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</si>
  <si>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</si>
  <si>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</si>
  <si>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</si>
  <si>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</si>
  <si>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</si>
  <si>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</si>
  <si>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</si>
  <si>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</si>
  <si>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</si>
  <si>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</si>
  <si>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</si>
  <si>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</si>
  <si>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</si>
  <si>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</si>
  <si>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</si>
  <si>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</si>
  <si>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</si>
  <si>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</si>
  <si>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</si>
  <si>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</si>
  <si>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</si>
  <si>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</si>
  <si>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</si>
  <si>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</si>
  <si>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</si>
  <si>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</si>
  <si>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</si>
  <si>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</si>
  <si>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</si>
  <si>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</si>
  <si>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</si>
  <si>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</si>
  <si>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</si>
  <si>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</si>
  <si>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</si>
  <si>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</si>
  <si>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</si>
  <si>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</si>
  <si>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</si>
  <si>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</si>
  <si>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</si>
  <si>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</si>
  <si>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</si>
  <si>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</si>
  <si>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</si>
  <si>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</si>
  <si>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</si>
  <si>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</si>
  <si>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</si>
  <si>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</si>
  <si>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</si>
  <si>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</si>
  <si>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</si>
  <si>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</si>
  <si>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</si>
  <si>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</si>
  <si>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</si>
  <si>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</si>
  <si>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</si>
  <si>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</si>
  <si>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</si>
  <si>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</si>
  <si>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</si>
  <si>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</si>
  <si>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</si>
  <si>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</si>
  <si>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</si>
  <si>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</si>
  <si>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</si>
  <si>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</si>
  <si>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</si>
  <si>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</si>
  <si>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</si>
  <si>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</si>
  <si>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</si>
  <si>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</si>
  <si>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</si>
  <si>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</si>
  <si>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</si>
  <si>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</si>
  <si>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</si>
  <si>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</si>
  <si>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</si>
  <si>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</si>
  <si>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</si>
  <si>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</si>
  <si>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</si>
  <si>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</si>
  <si>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</si>
  <si>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</si>
  <si>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</si>
  <si>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</si>
  <si>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</si>
  <si>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</si>
  <si>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</si>
  <si>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</si>
  <si>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</si>
  <si>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</si>
  <si>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</si>
  <si>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</si>
  <si>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</si>
  <si>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</si>
  <si>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</si>
  <si>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</si>
  <si>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</si>
  <si>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</si>
  <si>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</si>
  <si>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</si>
  <si>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</si>
  <si>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</si>
  <si>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</si>
  <si>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</si>
  <si>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</si>
  <si>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</si>
  <si>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</si>
  <si>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</si>
  <si>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</si>
  <si>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</si>
  <si>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</si>
  <si>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</si>
  <si>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</si>
  <si>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</si>
  <si>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</si>
  <si>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</si>
  <si>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</si>
  <si>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</si>
  <si>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</si>
  <si>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</si>
  <si>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</si>
  <si>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</si>
  <si>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</si>
  <si>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</si>
  <si>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</si>
  <si>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</si>
  <si>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</si>
  <si>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</si>
  <si>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</si>
  <si>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</si>
  <si>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</si>
  <si>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</si>
  <si>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</si>
  <si>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</si>
  <si>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</si>
  <si>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</si>
  <si>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</si>
  <si>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</si>
  <si>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</si>
  <si>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</si>
  <si>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</si>
  <si>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</si>
  <si>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</si>
  <si>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</si>
  <si>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</si>
  <si>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</si>
  <si>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</si>
  <si>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</si>
  <si>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</si>
  <si>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</si>
  <si>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</si>
  <si>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</si>
  <si>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</si>
  <si>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</si>
  <si>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</si>
  <si>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</si>
  <si>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</si>
  <si>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</si>
  <si>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</si>
  <si>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</si>
  <si>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</si>
  <si>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</si>
  <si>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</si>
  <si>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</si>
  <si>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</si>
  <si>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</si>
  <si>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</si>
  <si>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</si>
  <si>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</si>
  <si>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</si>
  <si>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</si>
  <si>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</si>
  <si>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</si>
  <si>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</si>
  <si>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</si>
  <si>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</si>
  <si>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</si>
  <si>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</si>
  <si>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</si>
  <si>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</si>
  <si>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</si>
  <si>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</si>
  <si>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</si>
  <si>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</si>
  <si>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</si>
  <si>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</si>
  <si>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</si>
  <si>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</si>
  <si>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</si>
  <si>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</si>
  <si>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</si>
  <si>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</si>
  <si>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</si>
  <si>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</si>
  <si>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</si>
  <si>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</si>
  <si>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</si>
  <si>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</si>
  <si>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</si>
  <si>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</si>
  <si>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</si>
  <si>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</si>
  <si>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</si>
  <si>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</si>
  <si>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</si>
  <si>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</si>
  <si>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</si>
  <si>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</si>
  <si>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</si>
  <si>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</si>
  <si>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</si>
  <si>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</si>
  <si>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</si>
  <si>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</si>
  <si>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</si>
  <si>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</si>
  <si>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</si>
  <si>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</si>
  <si>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</si>
  <si>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</si>
  <si>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</si>
  <si>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</si>
  <si>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</si>
  <si>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</si>
  <si>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</si>
  <si>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</si>
  <si>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</si>
  <si>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</si>
  <si>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</si>
  <si>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</si>
  <si>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</si>
  <si>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</si>
  <si>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</si>
  <si>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</si>
  <si>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</si>
  <si>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</si>
  <si>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</si>
  <si>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</si>
  <si>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</si>
  <si>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</si>
  <si>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</si>
  <si>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</si>
  <si>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</si>
  <si>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</si>
  <si>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</si>
  <si>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</si>
  <si>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</si>
  <si>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</si>
  <si>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</si>
  <si>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</si>
  <si>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</si>
  <si>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</si>
  <si>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</si>
  <si>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</si>
  <si>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</si>
  <si>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</si>
  <si>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</si>
  <si>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</si>
  <si>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</si>
  <si>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</si>
  <si>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</si>
  <si>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</si>
  <si>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</si>
  <si>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</si>
  <si>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</si>
  <si>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</si>
  <si>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</si>
  <si>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</si>
  <si>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</si>
  <si>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</si>
  <si>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</si>
  <si>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</si>
  <si>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</si>
  <si>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</si>
  <si>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</si>
  <si>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</si>
  <si>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</si>
  <si>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</si>
  <si>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</si>
  <si>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</si>
  <si>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</si>
  <si>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</si>
  <si>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</si>
  <si>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</si>
  <si>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</si>
  <si>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</si>
  <si>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</si>
  <si>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</si>
  <si>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</si>
  <si>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</si>
  <si>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</si>
  <si>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</si>
  <si>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</si>
  <si>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</si>
  <si>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</si>
  <si>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</si>
  <si>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</si>
  <si>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</si>
  <si>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</si>
  <si>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</si>
  <si>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</si>
  <si>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</si>
  <si>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</si>
  <si>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</si>
  <si>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</si>
  <si>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</si>
  <si>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</si>
  <si>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</si>
  <si>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</si>
  <si>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</si>
  <si>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</si>
  <si>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</si>
  <si>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</si>
  <si>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</si>
  <si>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</si>
  <si>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</si>
  <si>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</si>
  <si>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</si>
  <si>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</si>
  <si>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</si>
  <si>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</si>
  <si>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</si>
  <si>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</si>
  <si>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</si>
  <si>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</si>
  <si>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</si>
  <si>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</si>
  <si>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</si>
  <si>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</si>
  <si>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</si>
  <si>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</si>
  <si>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</si>
  <si>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</si>
  <si>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</si>
  <si>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</si>
  <si>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</si>
  <si>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</si>
  <si>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</si>
  <si>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</si>
  <si>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</si>
  <si>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</si>
  <si>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</si>
  <si>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</si>
  <si>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</si>
  <si>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</si>
  <si>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</si>
  <si>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</si>
  <si>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</si>
  <si>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</si>
  <si>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</si>
  <si>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</si>
  <si>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</si>
  <si>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</si>
  <si>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</si>
  <si>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</si>
  <si>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</si>
  <si>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</si>
  <si>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</si>
  <si>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</si>
  <si>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</si>
  <si>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</si>
  <si>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</si>
  <si>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</si>
  <si>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</si>
  <si>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</si>
  <si>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</si>
  <si>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</si>
  <si>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</si>
  <si>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</si>
  <si>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</si>
  <si>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</si>
  <si>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</si>
  <si>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</si>
  <si>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</si>
  <si>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</si>
  <si>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</si>
  <si>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</si>
  <si>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</si>
  <si>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</si>
  <si>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</si>
  <si>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</si>
  <si>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</si>
  <si>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</si>
  <si>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</si>
  <si>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</si>
  <si>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</si>
  <si>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</si>
  <si>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</si>
  <si>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</si>
  <si>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</si>
  <si>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</si>
  <si>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</si>
  <si>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</si>
  <si>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</si>
  <si>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</si>
  <si>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</si>
  <si>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</si>
  <si>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</si>
  <si>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</si>
  <si>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</si>
  <si>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</si>
  <si>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</si>
  <si>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</si>
  <si>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</si>
  <si>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</si>
  <si>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</si>
  <si>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</si>
  <si>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</si>
  <si>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</si>
  <si>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</si>
  <si>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</si>
  <si>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</si>
  <si>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</si>
  <si>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</si>
  <si>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</si>
  <si>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</si>
  <si>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</si>
  <si>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</si>
  <si>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</si>
  <si>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</si>
  <si>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</si>
  <si>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</si>
  <si>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</si>
  <si>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</si>
  <si>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</si>
  <si>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</si>
  <si>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</si>
  <si>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</si>
  <si>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</si>
  <si>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</si>
  <si>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</si>
  <si>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</si>
  <si>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</si>
  <si>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</si>
  <si>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</si>
  <si>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</si>
  <si>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</si>
  <si>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</si>
  <si>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</si>
  <si>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</si>
  <si>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</si>
  <si>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</si>
  <si>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</si>
  <si>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</si>
  <si>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</si>
  <si>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</si>
  <si>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</si>
  <si>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</si>
  <si>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</si>
  <si>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</si>
  <si>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</si>
  <si>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</si>
  <si>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</si>
  <si>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</si>
  <si>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</si>
  <si>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</si>
  <si>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</si>
  <si>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</si>
  <si>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</si>
  <si>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</si>
  <si>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</si>
  <si>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</si>
  <si>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</si>
  <si>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</si>
  <si>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</si>
  <si>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</si>
  <si>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</si>
  <si>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</si>
  <si>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</si>
  <si>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</si>
  <si>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</si>
  <si>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</si>
  <si>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</si>
  <si>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</si>
  <si>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</si>
  <si>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</si>
  <si>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</si>
  <si>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</si>
  <si>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</si>
  <si>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</si>
  <si>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</si>
  <si>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</si>
  <si>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</si>
  <si>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</si>
  <si>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</si>
  <si>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</si>
  <si>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</si>
  <si>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</si>
  <si>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</si>
  <si>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</si>
  <si>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</si>
  <si>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</si>
  <si>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</si>
  <si>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</si>
  <si>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</si>
  <si>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</si>
  <si>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</si>
  <si>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</si>
  <si>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</si>
  <si>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</si>
  <si>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</si>
  <si>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</si>
  <si>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</si>
  <si>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</si>
  <si>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</si>
  <si>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</si>
  <si>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</si>
  <si>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</si>
  <si>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</si>
  <si>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</si>
  <si>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</si>
  <si>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</si>
  <si>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</si>
  <si>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</si>
  <si>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</si>
  <si>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</si>
  <si>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</si>
  <si>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</si>
  <si>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</si>
  <si>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</si>
  <si>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</si>
  <si>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</si>
  <si>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</si>
  <si>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</si>
  <si>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</si>
  <si>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</si>
  <si>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</si>
  <si>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</si>
  <si>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</si>
  <si>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</si>
  <si>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</si>
  <si>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</si>
  <si>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</si>
  <si>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</si>
  <si>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</si>
  <si>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</si>
  <si>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</si>
  <si>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</si>
  <si>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</si>
  <si>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</si>
  <si>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</si>
  <si>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</si>
  <si>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</si>
  <si>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</si>
  <si>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</si>
  <si>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</si>
  <si>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</si>
  <si>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</si>
  <si>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</si>
  <si>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</si>
  <si>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</si>
  <si>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</si>
  <si>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</si>
  <si>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</si>
  <si>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</si>
  <si>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</si>
  <si>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</si>
  <si>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</si>
  <si>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</si>
  <si>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</si>
  <si>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</si>
  <si>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</si>
  <si>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</si>
  <si>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</si>
  <si>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</si>
  <si>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</si>
  <si>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</si>
  <si>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</si>
  <si>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</si>
  <si>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</si>
  <si>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</si>
  <si>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</si>
  <si>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</si>
  <si>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</si>
  <si>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</si>
  <si>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</si>
  <si>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</si>
  <si>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</si>
  <si>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</si>
  <si>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</si>
  <si>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</si>
  <si>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</si>
  <si>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</si>
  <si>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</si>
  <si>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</si>
  <si>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</si>
  <si>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</si>
  <si>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</si>
  <si>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</si>
  <si>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</si>
  <si>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</si>
  <si>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</si>
  <si>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</si>
  <si>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</si>
  <si>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</si>
  <si>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</si>
  <si>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</si>
  <si>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</si>
  <si>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</si>
  <si>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</si>
  <si>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</si>
  <si>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</si>
  <si>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</si>
  <si>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</si>
  <si>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</si>
  <si>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</si>
  <si>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</si>
  <si>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</si>
  <si>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</si>
  <si>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</si>
  <si>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</si>
  <si>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</si>
  <si>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</si>
  <si>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</si>
  <si>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</si>
  <si>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</si>
  <si>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</si>
  <si>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</si>
  <si>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</si>
  <si>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</si>
  <si>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</si>
  <si>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</si>
  <si>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</si>
  <si>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</si>
  <si>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</si>
  <si>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</si>
  <si>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</si>
  <si>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</si>
  <si>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</si>
  <si>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</si>
  <si>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</si>
  <si>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</si>
  <si>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</si>
  <si>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</si>
  <si>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</si>
  <si>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</si>
  <si>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</si>
  <si>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</si>
  <si>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</si>
  <si>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</si>
  <si>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</si>
  <si>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</si>
  <si>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</si>
  <si>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</si>
  <si>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</si>
  <si>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</si>
  <si>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</si>
  <si>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</si>
  <si>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</si>
  <si>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</si>
  <si>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</si>
  <si>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</si>
  <si>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</si>
  <si>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</si>
  <si>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</si>
  <si>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</si>
  <si>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</si>
  <si>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</si>
  <si>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</si>
  <si>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</si>
  <si>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</si>
  <si>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</si>
  <si>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</si>
  <si>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</si>
  <si>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</si>
  <si>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</si>
  <si>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</si>
  <si>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</si>
  <si>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</si>
  <si>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</si>
  <si>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</si>
  <si>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</si>
  <si>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</si>
  <si>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</si>
  <si>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</si>
  <si>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</si>
  <si>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</si>
  <si>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</si>
  <si>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</si>
  <si>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</si>
  <si>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</si>
  <si>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</si>
  <si>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</si>
  <si>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</si>
  <si>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</si>
  <si>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</si>
  <si>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</si>
  <si>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</si>
  <si>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</si>
  <si>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</si>
  <si>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</si>
  <si>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</si>
  <si>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</si>
  <si>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</si>
  <si>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</si>
  <si>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</si>
  <si>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</si>
  <si>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</si>
  <si>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</si>
  <si>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</si>
  <si>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</si>
  <si>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</si>
  <si>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</si>
  <si>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</si>
  <si>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</si>
  <si>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</si>
  <si>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</si>
  <si>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</si>
  <si>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</si>
  <si>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</si>
  <si>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</si>
  <si>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</si>
  <si>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</si>
  <si>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</si>
  <si>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</si>
  <si>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</si>
  <si>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</si>
  <si>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</si>
  <si>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</si>
  <si>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</si>
  <si>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</si>
  <si>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</si>
  <si>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</si>
  <si>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</si>
  <si>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</si>
  <si>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</si>
  <si>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</si>
  <si>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</si>
  <si>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</si>
  <si>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</si>
  <si>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</si>
  <si>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</si>
  <si>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</si>
  <si>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</si>
  <si>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</si>
  <si>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</si>
  <si>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</si>
  <si>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</si>
  <si>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</si>
  <si>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</si>
  <si>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</si>
  <si>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</si>
  <si>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</si>
  <si>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</si>
  <si>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</si>
  <si>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</si>
  <si>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</si>
  <si>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</si>
  <si>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</si>
  <si>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</si>
  <si>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</si>
  <si>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</si>
  <si>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</si>
  <si>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</si>
  <si>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</si>
  <si>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</si>
  <si>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</si>
  <si>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</si>
  <si>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</si>
  <si>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</si>
  <si>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</si>
  <si>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</si>
  <si>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</si>
  <si>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</si>
  <si>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</si>
  <si>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</si>
  <si>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</si>
  <si>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</si>
  <si>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</si>
  <si>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</si>
  <si>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</si>
  <si>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</si>
  <si>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</si>
  <si>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</si>
  <si>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</si>
  <si>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</si>
  <si>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</si>
  <si>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</si>
  <si>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</si>
  <si>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</si>
  <si>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</si>
  <si>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</si>
  <si>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</si>
  <si>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</si>
  <si>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</si>
  <si>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</si>
  <si>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</si>
  <si>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</si>
  <si>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</si>
  <si>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</si>
  <si>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</si>
  <si>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</si>
  <si>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</si>
  <si>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</si>
  <si>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</si>
  <si>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</si>
  <si>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</si>
  <si>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</si>
  <si>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</si>
  <si>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</si>
  <si>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</si>
  <si>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</si>
  <si>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</si>
  <si>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</si>
  <si>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</si>
  <si>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</si>
  <si>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</si>
  <si>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</si>
  <si>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</si>
  <si>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</si>
  <si>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</si>
  <si>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</si>
  <si>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</si>
  <si>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</si>
  <si>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</si>
  <si>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</si>
  <si>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</si>
  <si>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</si>
  <si>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</si>
  <si>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</si>
  <si>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</si>
  <si>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</si>
  <si>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</si>
  <si>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</si>
  <si>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</si>
  <si>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</si>
  <si>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</si>
  <si>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</si>
  <si>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</si>
  <si>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</si>
  <si>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</si>
  <si>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</si>
  <si>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</si>
  <si>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</si>
  <si>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</si>
  <si>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</si>
  <si>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</si>
  <si>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</si>
  <si>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</si>
  <si>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</si>
  <si>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</si>
  <si>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</si>
  <si>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</si>
  <si>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</si>
  <si>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</si>
  <si>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</si>
  <si>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</si>
  <si>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</si>
  <si>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</si>
  <si>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</si>
  <si>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</si>
  <si>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</si>
  <si>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</si>
  <si>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</si>
  <si>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</si>
  <si>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</si>
  <si>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</si>
  <si>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</si>
  <si>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</si>
  <si>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</si>
  <si>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</si>
  <si>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</si>
  <si>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</si>
  <si>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</si>
  <si>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</si>
  <si>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</si>
  <si>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</si>
  <si>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</si>
  <si>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</si>
  <si>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</si>
  <si>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</si>
  <si>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</si>
  <si>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</si>
  <si>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</si>
  <si>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</si>
  <si>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</si>
  <si>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</si>
  <si>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</si>
  <si>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</si>
  <si>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</si>
  <si>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</si>
  <si>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</si>
  <si>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</si>
  <si>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</si>
  <si>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</si>
  <si>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</si>
  <si>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</si>
  <si>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</si>
  <si>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</si>
  <si>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</si>
  <si>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</si>
  <si>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</si>
  <si>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</si>
  <si>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</si>
  <si>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</si>
  <si>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</si>
  <si>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</si>
  <si>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</si>
  <si>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</si>
  <si>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</si>
  <si>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</si>
  <si>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</si>
  <si>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</si>
  <si>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</si>
  <si>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</si>
  <si>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</si>
  <si>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</si>
  <si>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</si>
  <si>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</si>
  <si>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</si>
  <si>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</si>
  <si>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</si>
  <si>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</si>
  <si>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</si>
  <si>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</si>
  <si>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</si>
  <si>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</si>
  <si>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</si>
  <si>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</si>
  <si>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</si>
  <si>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</si>
  <si>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</si>
  <si>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</si>
  <si>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</si>
  <si>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</si>
  <si>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</si>
  <si>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</si>
  <si>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</si>
  <si>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</si>
  <si>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</si>
  <si>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</si>
  <si>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</si>
  <si>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</si>
  <si>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</si>
  <si>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</si>
  <si>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</si>
  <si>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</si>
  <si>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</si>
  <si>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</si>
  <si>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</si>
  <si>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</si>
  <si>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</si>
  <si>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</si>
  <si>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</si>
  <si>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</si>
  <si>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</si>
  <si>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</si>
  <si>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</si>
  <si>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</si>
  <si>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</si>
  <si>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</si>
  <si>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</si>
  <si>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</si>
  <si>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</si>
  <si>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</si>
  <si>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</si>
  <si>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</si>
  <si>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</si>
  <si>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</si>
  <si>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</si>
  <si>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</si>
  <si>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</si>
  <si>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</si>
  <si>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</si>
  <si>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</si>
  <si>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</si>
  <si>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</si>
  <si>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</si>
  <si>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</si>
  <si>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</si>
  <si>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</si>
  <si>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</si>
  <si>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</si>
  <si>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</si>
  <si>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</si>
  <si>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</si>
  <si>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</si>
  <si>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</si>
  <si>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</si>
  <si>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</si>
  <si>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</si>
  <si>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</si>
  <si>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</si>
  <si>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</si>
  <si>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</si>
  <si>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</si>
  <si>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</si>
  <si>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</si>
  <si>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</si>
  <si>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</si>
  <si>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</si>
  <si>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</si>
  <si>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</si>
  <si>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</si>
  <si>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</si>
  <si>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</si>
  <si>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</si>
  <si>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</si>
  <si>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</si>
  <si>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</si>
  <si>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</si>
  <si>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</si>
  <si>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</si>
  <si>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</si>
  <si>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</si>
  <si>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</si>
  <si>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</si>
  <si>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</si>
  <si>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</si>
  <si>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</si>
  <si>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</si>
  <si>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</si>
  <si>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</si>
  <si>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</si>
  <si>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</si>
  <si>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</si>
  <si>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</si>
  <si>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</si>
  <si>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</si>
  <si>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</si>
  <si>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</si>
  <si>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</si>
  <si>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</si>
  <si>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</si>
  <si>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</si>
  <si>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</si>
  <si>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</si>
  <si>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</si>
  <si>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</si>
  <si>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</si>
  <si>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</si>
  <si>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</si>
  <si>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</si>
  <si>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</si>
  <si>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</si>
  <si>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</si>
  <si>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</si>
  <si>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</si>
  <si>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</si>
  <si>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</si>
  <si>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</si>
  <si>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</si>
  <si>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</si>
  <si>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</si>
  <si>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</si>
  <si>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</si>
  <si>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</si>
  <si>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</si>
  <si>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</si>
  <si>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</si>
  <si>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</si>
  <si>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</si>
  <si>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</si>
  <si>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</si>
  <si>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</si>
  <si>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</si>
  <si>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</si>
  <si>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</si>
  <si>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</si>
  <si>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</si>
  <si>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</si>
  <si>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</si>
  <si>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</si>
  <si>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</si>
  <si>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</si>
  <si>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</si>
  <si>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</si>
  <si>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</si>
  <si>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</si>
  <si>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</si>
  <si>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</si>
  <si>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</si>
  <si>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</si>
  <si>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</si>
  <si>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</si>
  <si>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</si>
  <si>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</si>
  <si>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</si>
  <si>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</si>
  <si>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</si>
  <si>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</si>
  <si>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</si>
  <si>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</si>
  <si>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</si>
  <si>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</si>
  <si>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</si>
  <si>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</si>
  <si>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</si>
  <si>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</si>
  <si>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</si>
  <si>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</si>
  <si>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</si>
  <si>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</si>
  <si>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</si>
  <si>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</si>
  <si>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</si>
  <si>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</si>
  <si>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</si>
  <si>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</si>
  <si>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</si>
  <si>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</si>
  <si>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</si>
  <si>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</si>
  <si>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</si>
  <si>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</si>
  <si>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</si>
  <si>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</si>
  <si>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</si>
  <si>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</si>
  <si>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</si>
  <si>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</si>
  <si>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</si>
  <si>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</si>
  <si>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</si>
  <si>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</si>
  <si>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</si>
  <si>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</si>
  <si>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</si>
  <si>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</si>
  <si>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</si>
  <si>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</si>
  <si>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</si>
  <si>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</si>
  <si>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</si>
  <si>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</si>
  <si>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</si>
  <si>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</si>
  <si>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</si>
  <si>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</si>
  <si>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</si>
  <si>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</si>
  <si>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</si>
  <si>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</si>
  <si>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</si>
  <si>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</si>
  <si>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</si>
  <si>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</si>
  <si>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</si>
  <si>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</si>
  <si>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</si>
  <si>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</si>
  <si>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</si>
  <si>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</si>
  <si>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</si>
  <si>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</si>
  <si>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</si>
  <si>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</si>
  <si>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</si>
  <si>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</si>
  <si>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</si>
  <si>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</si>
  <si>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</si>
  <si>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</si>
  <si>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</si>
  <si>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</si>
  <si>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</si>
  <si>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</si>
  <si>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</si>
  <si>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</si>
  <si>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</si>
  <si>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</si>
  <si>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</si>
  <si>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</si>
  <si>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</si>
  <si>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</si>
  <si>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</si>
  <si>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</si>
  <si>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</si>
  <si>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</si>
  <si>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</si>
  <si>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</si>
  <si>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</si>
  <si>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</si>
  <si>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</si>
  <si>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</si>
  <si>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</si>
  <si>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</si>
  <si>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</si>
  <si>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</si>
  <si>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</si>
  <si>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</si>
  <si>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</si>
  <si>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</si>
  <si>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</si>
  <si>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</si>
  <si>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</si>
  <si>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</si>
  <si>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</si>
  <si>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</si>
  <si>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</si>
  <si>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</si>
  <si>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</si>
  <si>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</si>
  <si>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</si>
  <si>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</si>
  <si>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</si>
  <si>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</si>
  <si>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</si>
  <si>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</si>
  <si>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</si>
  <si>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</si>
  <si>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</si>
  <si>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</si>
  <si>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</si>
  <si>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</si>
  <si>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</si>
  <si>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</si>
  <si>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</si>
  <si>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</si>
  <si>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</si>
  <si>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</si>
  <si>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</si>
  <si>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</si>
  <si>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</si>
  <si>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</si>
  <si>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</si>
  <si>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</si>
  <si>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</si>
  <si>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</si>
  <si>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</si>
  <si>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</si>
  <si>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</si>
  <si>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</si>
  <si>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</si>
  <si>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</si>
  <si>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</si>
  <si>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</si>
  <si>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</si>
  <si>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</si>
  <si>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</si>
  <si>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</si>
  <si>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</si>
  <si>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</si>
  <si>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</si>
  <si>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</si>
  <si>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</si>
  <si>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</si>
  <si>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</si>
  <si>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</si>
  <si>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</si>
  <si>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</si>
  <si>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</si>
  <si>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</si>
  <si>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</si>
  <si>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</si>
  <si>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</si>
  <si>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</si>
  <si>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</si>
  <si>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</si>
  <si>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</si>
  <si>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</si>
  <si>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</si>
  <si>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</si>
  <si>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</si>
  <si>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</si>
  <si>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</si>
  <si>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</si>
  <si>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</si>
  <si>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</si>
  <si>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</si>
  <si>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</si>
  <si>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</si>
  <si>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</si>
  <si>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</si>
  <si>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</si>
  <si>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</si>
  <si>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</si>
  <si>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</si>
  <si>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</si>
  <si>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</si>
  <si>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</si>
  <si>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</si>
  <si>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</si>
  <si>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</si>
  <si>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</si>
  <si>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</si>
  <si>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</si>
  <si>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</si>
  <si>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</si>
  <si>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</si>
  <si>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</si>
  <si>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</si>
  <si>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</si>
  <si>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</si>
  <si>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</si>
  <si>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</si>
  <si>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</si>
  <si>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</si>
  <si>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</si>
  <si>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</si>
  <si>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</si>
  <si>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</si>
  <si>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</si>
  <si>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</si>
  <si>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</si>
  <si>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</si>
  <si>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</si>
  <si>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</si>
  <si>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</si>
  <si>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</si>
  <si>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</si>
  <si>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</si>
  <si>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</si>
  <si>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</si>
  <si>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</si>
  <si>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</si>
  <si>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</si>
  <si>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</si>
  <si>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</si>
  <si>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</si>
  <si>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</si>
  <si>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</si>
  <si>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</si>
  <si>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</si>
  <si>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</si>
  <si>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</si>
  <si>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</si>
  <si>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</si>
  <si>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</si>
  <si>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</si>
  <si>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</si>
  <si>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</si>
  <si>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</si>
  <si>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</si>
  <si>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</si>
  <si>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</si>
  <si>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</si>
  <si>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</si>
  <si>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</si>
  <si>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</si>
  <si>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</si>
  <si>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</si>
  <si>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</si>
  <si>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</si>
  <si>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</si>
  <si>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</si>
  <si>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</si>
  <si>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</si>
  <si>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</si>
  <si>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</si>
  <si>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</si>
  <si>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</si>
  <si>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</si>
  <si>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</si>
  <si>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</si>
  <si>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</si>
  <si>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</si>
  <si>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</si>
  <si>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</si>
  <si>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</si>
  <si>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</si>
  <si>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</si>
  <si>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</si>
  <si>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</si>
  <si>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</si>
  <si>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</si>
  <si>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</si>
  <si>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</si>
  <si>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</si>
  <si>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</si>
  <si>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</si>
  <si>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</si>
  <si>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</si>
  <si>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</si>
  <si>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</si>
  <si>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</si>
  <si>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</si>
  <si>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</si>
  <si>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</si>
  <si>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</si>
  <si>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</si>
  <si>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</si>
  <si>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</si>
  <si>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</si>
  <si>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</si>
  <si>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</si>
  <si>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</si>
  <si>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</si>
  <si>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</si>
  <si>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</si>
  <si>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</si>
  <si>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</si>
  <si>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</si>
  <si>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</si>
  <si>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</si>
  <si>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</si>
  <si>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</si>
  <si>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</si>
  <si>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</si>
  <si>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</si>
  <si>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</si>
  <si>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</si>
  <si>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</si>
  <si>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</si>
  <si>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</si>
  <si>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</si>
  <si>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</si>
  <si>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</si>
  <si>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</si>
  <si>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</si>
  <si>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</si>
  <si>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</si>
  <si>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</si>
  <si>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</si>
  <si>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</si>
  <si>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</si>
  <si>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</si>
  <si>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</si>
  <si>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</si>
  <si>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</si>
  <si>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</si>
  <si>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</si>
  <si>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</si>
  <si>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</si>
  <si>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</si>
  <si>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</si>
  <si>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</si>
  <si>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</si>
  <si>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</si>
  <si>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</si>
  <si>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</si>
  <si>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</si>
  <si>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</si>
  <si>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</si>
  <si>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</si>
  <si>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</si>
  <si>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</si>
  <si>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</si>
  <si>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</si>
  <si>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</si>
  <si>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</si>
  <si>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</si>
  <si>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</si>
  <si>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</si>
  <si>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</si>
  <si>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</si>
  <si>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</si>
  <si>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</si>
  <si>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</si>
  <si>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</si>
  <si>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</si>
  <si>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</si>
  <si>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</si>
  <si>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</si>
  <si>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</si>
  <si>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</si>
  <si>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</si>
  <si>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</si>
  <si>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</si>
  <si>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</si>
  <si>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</si>
  <si>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</si>
  <si>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</si>
  <si>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</si>
  <si>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</si>
  <si>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</si>
  <si>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</si>
  <si>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</si>
  <si>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</si>
  <si>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</si>
  <si>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</si>
  <si>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</si>
  <si>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</si>
  <si>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</si>
  <si>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</si>
  <si>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</si>
  <si>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</si>
  <si>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</si>
  <si>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</si>
  <si>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</si>
  <si>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</si>
  <si>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</si>
  <si>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</si>
  <si>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</si>
  <si>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</si>
  <si>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</si>
  <si>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</si>
  <si>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</si>
  <si>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</si>
  <si>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</si>
  <si>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</si>
  <si>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</si>
  <si>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</si>
  <si>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</si>
  <si>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</si>
  <si>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</si>
  <si>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</si>
  <si>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</si>
  <si>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</si>
  <si>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</si>
  <si>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</si>
  <si>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</si>
  <si>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</si>
  <si>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</si>
  <si>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</si>
  <si>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</si>
  <si>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</si>
  <si>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</si>
  <si>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</si>
  <si>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</si>
  <si>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</si>
  <si>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</si>
  <si>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</si>
  <si>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</si>
  <si>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</si>
  <si>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</si>
  <si>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</si>
  <si>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</si>
  <si>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</si>
  <si>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</si>
  <si>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</si>
  <si>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</si>
  <si>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</si>
  <si>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</si>
  <si>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</si>
  <si>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</si>
  <si>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</si>
  <si>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</si>
  <si>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</si>
  <si>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</si>
  <si>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</si>
  <si>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</si>
  <si>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</si>
  <si>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</si>
  <si>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</si>
  <si>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</si>
  <si>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</si>
  <si>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</si>
  <si>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</si>
  <si>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</si>
  <si>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</si>
  <si>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</si>
  <si>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</si>
  <si>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</si>
  <si>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</si>
  <si>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</si>
  <si>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</si>
  <si>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</si>
  <si>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</si>
  <si>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</si>
  <si>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</si>
  <si>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</si>
  <si>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</si>
  <si>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</si>
  <si>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</si>
  <si>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</si>
  <si>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</si>
  <si>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</si>
  <si>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</si>
  <si>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</si>
  <si>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</si>
  <si>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</si>
  <si>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</si>
  <si>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</si>
  <si>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</si>
  <si>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</si>
  <si>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</si>
  <si>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</si>
  <si>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</si>
  <si>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</si>
  <si>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</si>
  <si>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</si>
  <si>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</si>
  <si>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</si>
  <si>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</si>
  <si>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</si>
  <si>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</si>
  <si>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</si>
  <si>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</si>
  <si>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</si>
  <si>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</si>
  <si>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</si>
  <si>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</si>
  <si>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</si>
  <si>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</si>
  <si>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</si>
  <si>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</si>
  <si>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</si>
  <si>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</si>
  <si>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</si>
  <si>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</si>
  <si>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</si>
  <si>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</si>
  <si>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</si>
  <si>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</si>
  <si>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</si>
  <si>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</si>
  <si>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</si>
  <si>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</si>
  <si>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</si>
  <si>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</si>
  <si>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</si>
  <si>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</si>
  <si>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</si>
  <si>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</si>
  <si>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</si>
  <si>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</si>
  <si>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</si>
  <si>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</si>
  <si>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</si>
  <si>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</si>
  <si>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</si>
  <si>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</si>
  <si>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</si>
  <si>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</si>
  <si>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</si>
  <si>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</si>
  <si>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</si>
  <si>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</si>
  <si>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</si>
  <si>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</si>
  <si>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</si>
  <si>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</si>
  <si>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</si>
  <si>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</si>
  <si>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</si>
  <si>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</si>
  <si>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</si>
  <si>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</si>
  <si>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</si>
  <si>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</si>
  <si>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</si>
  <si>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</si>
  <si>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</si>
  <si>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</si>
  <si>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</si>
  <si>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</si>
  <si>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</si>
  <si>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</si>
  <si>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</si>
  <si>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</si>
  <si>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</si>
  <si>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</si>
  <si>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</si>
  <si>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</si>
  <si>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</si>
  <si>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</si>
  <si>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</si>
  <si>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</si>
  <si>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</si>
  <si>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</si>
  <si>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</si>
  <si>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</si>
  <si>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</si>
  <si>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</si>
  <si>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</si>
  <si>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</si>
  <si>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</si>
  <si>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</si>
  <si>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</si>
  <si>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</si>
  <si>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</si>
  <si>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</si>
  <si>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</si>
  <si>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</si>
  <si>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</si>
  <si>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</si>
  <si>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</si>
  <si>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</si>
  <si>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</si>
  <si>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</si>
  <si>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</si>
  <si>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</si>
  <si>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</si>
  <si>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</si>
  <si>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</si>
  <si>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</si>
  <si>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</si>
  <si>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</si>
  <si>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</si>
  <si>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</si>
  <si>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</si>
  <si>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</si>
  <si>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</si>
  <si>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</si>
  <si>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</si>
  <si>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</si>
  <si>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</si>
  <si>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</si>
  <si>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</si>
  <si>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</si>
  <si>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</si>
  <si>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</si>
  <si>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</si>
  <si>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</si>
  <si>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</si>
  <si>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</si>
  <si>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</si>
  <si>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</si>
  <si>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</si>
  <si>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</si>
  <si>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</si>
  <si>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</si>
  <si>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</si>
  <si>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</si>
  <si>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</si>
  <si>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</si>
  <si>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</si>
  <si>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</si>
  <si>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</si>
  <si>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</si>
  <si>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</si>
  <si>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</si>
  <si>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</si>
  <si>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</si>
  <si>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</si>
  <si>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</si>
  <si>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</si>
  <si>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</si>
  <si>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</si>
  <si>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</si>
  <si>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</si>
  <si>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</si>
  <si>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</si>
  <si>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</si>
  <si>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</si>
  <si>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</si>
  <si>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</si>
  <si>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</si>
  <si>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</si>
  <si>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</si>
  <si>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</si>
  <si>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</si>
  <si>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</si>
  <si>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</si>
  <si>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</si>
  <si>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</si>
  <si>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</si>
  <si>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</si>
  <si>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</si>
  <si>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</si>
  <si>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</si>
  <si>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</si>
  <si>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</si>
  <si>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</si>
  <si>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</si>
  <si>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</si>
  <si>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</si>
  <si>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</si>
  <si>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</si>
  <si>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</si>
  <si>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</si>
  <si>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</si>
  <si>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</si>
  <si>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</si>
  <si>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</si>
  <si>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</si>
  <si>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</si>
  <si>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</si>
  <si>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</si>
  <si>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</si>
  <si>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</si>
  <si>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</si>
  <si>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</si>
  <si>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</si>
  <si>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</si>
  <si>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</si>
  <si>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</si>
  <si>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</si>
  <si>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</si>
  <si>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</si>
  <si>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</si>
  <si>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</si>
  <si>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</si>
  <si>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</si>
  <si>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</si>
  <si>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</si>
  <si>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</si>
  <si>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</si>
  <si>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</si>
  <si>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</si>
  <si>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</si>
  <si>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</si>
  <si>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</si>
  <si>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</si>
  <si>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</si>
  <si>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</si>
  <si>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</si>
  <si>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</si>
  <si>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</si>
  <si>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</si>
  <si>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</si>
  <si>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</si>
  <si>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</si>
  <si>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</si>
  <si>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</si>
  <si>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</si>
  <si>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</si>
  <si>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</si>
  <si>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</si>
  <si>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</si>
  <si>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</si>
  <si>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</si>
  <si>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</si>
  <si>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</si>
  <si>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</si>
  <si>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</si>
  <si>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</si>
  <si>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</si>
  <si>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</si>
  <si>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</si>
  <si>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</si>
  <si>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</si>
  <si>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</si>
  <si>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</si>
  <si>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</si>
  <si>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</si>
  <si>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</si>
  <si>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</si>
  <si>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</si>
  <si>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</si>
  <si>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</si>
  <si>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</si>
  <si>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</si>
  <si>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</si>
  <si>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</si>
  <si>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</si>
  <si>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</si>
  <si>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</si>
  <si>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</si>
  <si>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</si>
  <si>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</si>
  <si>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</si>
  <si>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</si>
  <si>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</si>
  <si>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</si>
  <si>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</si>
  <si>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</si>
  <si>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</si>
  <si>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</si>
  <si>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</si>
  <si>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</si>
  <si>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</si>
  <si>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</si>
  <si>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</si>
  <si>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</si>
  <si>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</si>
  <si>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</si>
  <si>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</si>
  <si>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</si>
  <si>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</si>
  <si>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</si>
  <si>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</si>
  <si>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</si>
  <si>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</si>
  <si>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</si>
  <si>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</si>
  <si>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</si>
  <si>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</si>
  <si>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</si>
  <si>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</si>
  <si>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</si>
  <si>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</si>
  <si>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</si>
  <si>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</si>
  <si>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</si>
  <si>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</si>
  <si>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</si>
  <si>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</si>
  <si>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</si>
  <si>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</si>
  <si>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</si>
  <si>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</si>
  <si>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</si>
  <si>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</si>
  <si>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</si>
  <si>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</si>
  <si>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</si>
  <si>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</si>
  <si>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</si>
  <si>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</si>
  <si>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</si>
  <si>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</si>
  <si>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</si>
  <si>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</si>
  <si>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</si>
  <si>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</si>
  <si>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</si>
  <si>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</si>
  <si>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</si>
  <si>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</si>
  <si>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</si>
  <si>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</si>
  <si>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</si>
  <si>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</si>
  <si>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</si>
  <si>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</si>
  <si>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</si>
  <si>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</si>
  <si>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</si>
  <si>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</si>
  <si>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</si>
  <si>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</si>
  <si>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</si>
  <si>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</si>
  <si>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</si>
  <si>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</si>
  <si>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</si>
  <si>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</si>
  <si>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</si>
  <si>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</si>
  <si>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</si>
  <si>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</si>
  <si>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</si>
  <si>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</si>
  <si>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</si>
  <si>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</si>
  <si>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</si>
  <si>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</si>
  <si>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</si>
  <si>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</si>
  <si>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</si>
  <si>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</si>
  <si>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</si>
  <si>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</si>
  <si>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</si>
  <si>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</si>
  <si>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</si>
  <si>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</si>
  <si>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</si>
  <si>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</si>
  <si>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</si>
  <si>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</si>
  <si>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</si>
  <si>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</si>
  <si>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</si>
  <si>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</si>
  <si>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</si>
  <si>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</si>
  <si>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</si>
  <si>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</si>
  <si>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</si>
  <si>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</si>
  <si>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</si>
  <si>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</si>
  <si>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</si>
  <si>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</si>
  <si>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</si>
  <si>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</si>
  <si>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</si>
  <si>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</si>
  <si>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</si>
  <si>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</si>
  <si>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</si>
  <si>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</si>
  <si>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</si>
  <si>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</si>
  <si>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</si>
  <si>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</si>
  <si>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</si>
  <si>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</si>
  <si>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</si>
  <si>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</si>
  <si>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</si>
  <si>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</si>
  <si>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</si>
  <si>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</si>
  <si>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</si>
  <si>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</si>
  <si>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</si>
  <si>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</si>
  <si>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</si>
  <si>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</si>
  <si>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</si>
  <si>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</si>
  <si>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</si>
  <si>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</si>
  <si>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</si>
  <si>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</si>
  <si>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</si>
  <si>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</si>
  <si>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</si>
  <si>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</si>
  <si>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</si>
  <si>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</si>
  <si>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</si>
  <si>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</si>
  <si>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</si>
  <si>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</si>
  <si>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</si>
  <si>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</si>
  <si>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</si>
  <si>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</si>
  <si>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</si>
  <si>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</si>
  <si>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</si>
  <si>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</si>
  <si>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</si>
  <si>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</si>
  <si>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</si>
  <si>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</si>
  <si>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</si>
  <si>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</si>
  <si>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</si>
  <si>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</si>
  <si>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</si>
  <si>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</si>
  <si>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</si>
  <si>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</si>
  <si>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</si>
  <si>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</si>
  <si>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</si>
  <si>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</si>
  <si>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</si>
  <si>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</si>
  <si>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</si>
  <si>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</si>
  <si>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</si>
  <si>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</si>
  <si>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</si>
  <si>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</si>
  <si>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</si>
  <si>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</si>
  <si>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</si>
  <si>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</si>
  <si>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</si>
  <si>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</si>
  <si>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</si>
  <si>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</si>
  <si>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</si>
  <si>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</si>
  <si>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</si>
  <si>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</si>
  <si>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</si>
  <si>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</si>
  <si>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</si>
  <si>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</si>
  <si>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</si>
  <si>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</si>
  <si>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</si>
  <si>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</si>
  <si>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</si>
  <si>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</si>
  <si>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</si>
  <si>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</si>
  <si>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</si>
  <si>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</si>
  <si>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</si>
  <si>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</si>
  <si>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</si>
  <si>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</si>
  <si>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</si>
  <si>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</si>
  <si>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</si>
  <si>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</si>
  <si>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</si>
  <si>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</si>
  <si>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</si>
  <si>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</si>
  <si>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</si>
  <si>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</si>
  <si>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</si>
  <si>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</si>
  <si>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</si>
  <si>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</si>
  <si>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</si>
  <si>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</si>
  <si>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</si>
  <si>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</si>
  <si>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</si>
  <si>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</si>
  <si>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</si>
  <si>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</si>
  <si>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</si>
  <si>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</si>
  <si>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</si>
  <si>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</si>
  <si>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</si>
  <si>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</si>
  <si>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</si>
  <si>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</si>
  <si>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</si>
  <si>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</si>
  <si>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</si>
  <si>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</si>
  <si>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</si>
  <si>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</si>
  <si>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</si>
  <si>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</si>
  <si>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</si>
  <si>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</si>
  <si>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</si>
  <si>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</si>
  <si>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</si>
  <si>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</si>
  <si>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</si>
  <si>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</si>
  <si>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</si>
  <si>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</si>
  <si>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</si>
  <si>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</si>
  <si>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</si>
  <si>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</si>
  <si>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</si>
  <si>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</si>
  <si>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</si>
  <si>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</si>
  <si>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</si>
  <si>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</si>
  <si>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</si>
  <si>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</si>
  <si>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</si>
  <si>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</si>
  <si>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</si>
  <si>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</si>
  <si>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</si>
  <si>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</si>
  <si>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</si>
  <si>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</si>
  <si>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</si>
  <si>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</si>
  <si>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</si>
  <si>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</si>
  <si>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</si>
  <si>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</si>
  <si>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</si>
  <si>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</si>
  <si>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</si>
  <si>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</si>
  <si>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</si>
  <si>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</si>
  <si>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</si>
  <si>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</si>
  <si>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</si>
  <si>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</si>
  <si>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</si>
  <si>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</si>
  <si>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</si>
  <si>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</si>
  <si>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</si>
  <si>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</si>
  <si>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</si>
  <si>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</si>
  <si>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</si>
  <si>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</si>
  <si>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</si>
  <si>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</si>
  <si>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</si>
  <si>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</si>
  <si>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</si>
  <si>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</si>
  <si>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</si>
  <si>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</si>
  <si>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</si>
  <si>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</si>
  <si>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</si>
  <si>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</si>
  <si>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</si>
  <si>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</si>
  <si>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</si>
  <si>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</si>
  <si>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</si>
  <si>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</si>
  <si>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</si>
  <si>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</si>
  <si>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</si>
  <si>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</si>
  <si>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</si>
  <si>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</si>
  <si>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</si>
  <si>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</si>
  <si>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</si>
  <si>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</si>
  <si>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</si>
  <si>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</si>
  <si>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</si>
  <si>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</si>
  <si>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</si>
  <si>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</si>
  <si>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</si>
  <si>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</si>
  <si>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</si>
  <si>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</si>
  <si>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</si>
  <si>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</si>
  <si>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</si>
  <si>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</si>
  <si>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</si>
  <si>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</si>
  <si>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</si>
  <si>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</si>
  <si>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</si>
  <si>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</si>
  <si>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</si>
  <si>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</si>
  <si>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</si>
  <si>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</si>
  <si>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</si>
  <si>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</si>
  <si>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</si>
  <si>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</si>
  <si>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</si>
  <si>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</si>
  <si>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</si>
  <si>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</si>
  <si>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</si>
  <si>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</si>
  <si>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</si>
  <si>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</si>
  <si>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</si>
  <si>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</si>
  <si>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</si>
  <si>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</si>
  <si>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</si>
  <si>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</si>
  <si>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</si>
  <si>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</si>
  <si>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</si>
  <si>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</si>
  <si>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</si>
  <si>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</si>
  <si>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</si>
  <si>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</si>
  <si>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</si>
  <si>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</si>
  <si>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</si>
  <si>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</si>
  <si>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</si>
  <si>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</si>
  <si>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</si>
  <si>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</si>
  <si>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</si>
  <si>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</si>
  <si>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</si>
  <si>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</si>
  <si>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</si>
  <si>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</si>
  <si>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</si>
  <si>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</si>
  <si>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</si>
  <si>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</si>
  <si>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</si>
  <si>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</si>
  <si>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</si>
  <si>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</si>
  <si>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</si>
  <si>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</si>
  <si>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</si>
  <si>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</si>
  <si>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</si>
  <si>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</si>
  <si>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</si>
  <si>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</si>
  <si>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</si>
  <si>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</si>
  <si>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</si>
  <si>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</si>
  <si>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</si>
  <si>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</si>
  <si>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</si>
  <si>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</si>
  <si>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</si>
  <si>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</si>
  <si>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</si>
  <si>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</si>
  <si>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</si>
  <si>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</si>
  <si>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</si>
  <si>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</si>
  <si>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</si>
  <si>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</si>
  <si>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</si>
  <si>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</si>
  <si>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</si>
  <si>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</si>
  <si>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</si>
  <si>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</si>
  <si>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</si>
  <si>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</si>
  <si>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</si>
  <si>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</si>
  <si>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</si>
  <si>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</si>
  <si>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</si>
  <si>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</si>
  <si>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</si>
  <si>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</si>
  <si>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</si>
  <si>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</si>
  <si>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</si>
  <si>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</si>
  <si>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</si>
  <si>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</si>
  <si>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</si>
  <si>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</si>
  <si>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</si>
  <si>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</si>
  <si>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</si>
  <si>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</si>
  <si>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</si>
  <si>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</si>
  <si>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</si>
  <si>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</si>
  <si>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</si>
  <si>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</si>
  <si>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</si>
  <si>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</si>
  <si>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</si>
  <si>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</si>
  <si>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</si>
  <si>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</si>
  <si>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</si>
  <si>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</si>
  <si>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</si>
  <si>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</si>
  <si>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</si>
  <si>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</si>
  <si>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</si>
  <si>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</si>
  <si>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</si>
  <si>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</si>
  <si>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</si>
  <si>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</si>
  <si>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</si>
  <si>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</si>
  <si>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</si>
  <si>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</si>
  <si>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</si>
  <si>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</si>
  <si>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</si>
  <si>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</si>
  <si>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</si>
  <si>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</si>
  <si>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</si>
  <si>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</si>
  <si>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</si>
  <si>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</si>
  <si>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</si>
  <si>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</si>
  <si>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</si>
  <si>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</si>
  <si>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</si>
  <si>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</si>
  <si>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</si>
  <si>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</si>
  <si>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</si>
  <si>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</si>
  <si>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</si>
  <si>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</si>
  <si>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</si>
  <si>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</si>
  <si>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</si>
  <si>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</si>
  <si>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</si>
  <si>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</si>
  <si>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</si>
  <si>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</si>
  <si>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</si>
  <si>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</si>
  <si>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</si>
  <si>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</si>
  <si>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</si>
  <si>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</si>
  <si>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</si>
  <si>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</si>
  <si>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</si>
  <si>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</si>
  <si>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</si>
  <si>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</si>
  <si>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</si>
  <si>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</si>
  <si>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</si>
  <si>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</si>
  <si>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</si>
  <si>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</si>
  <si>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</si>
  <si>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</si>
  <si>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</si>
  <si>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</si>
  <si>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</si>
  <si>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</si>
  <si>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</si>
  <si>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</si>
  <si>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</si>
  <si>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</si>
  <si>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</si>
  <si>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</si>
  <si>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</si>
  <si>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</si>
  <si>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</si>
  <si>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</si>
  <si>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</si>
  <si>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</si>
  <si>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</si>
  <si>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</si>
  <si>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</si>
  <si>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</si>
  <si>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</si>
  <si>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</si>
  <si>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</si>
  <si>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</si>
  <si>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</si>
  <si>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</si>
  <si>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</si>
  <si>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</si>
  <si>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</si>
  <si>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</si>
  <si>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</si>
  <si>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</si>
  <si>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</si>
  <si>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</si>
  <si>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</si>
  <si>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</si>
  <si>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</si>
  <si>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</si>
  <si>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</si>
  <si>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</si>
  <si>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</si>
  <si>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</si>
  <si>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</si>
  <si>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</si>
  <si>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</si>
  <si>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</si>
  <si>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</si>
  <si>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</si>
  <si>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</si>
  <si>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</si>
  <si>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</si>
  <si>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</si>
  <si>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</si>
  <si>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</si>
  <si>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</si>
  <si>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</si>
  <si>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</si>
  <si>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</si>
  <si>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</si>
  <si>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</si>
  <si>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</si>
  <si>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</si>
  <si>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</si>
  <si>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</si>
  <si>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</si>
  <si>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</si>
  <si>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</si>
  <si>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</si>
  <si>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</si>
  <si>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</si>
  <si>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</si>
  <si>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</si>
  <si>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</si>
  <si>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</si>
  <si>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</si>
  <si>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</si>
  <si>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</si>
  <si>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</si>
  <si>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</si>
  <si>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</si>
  <si>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</si>
  <si>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</si>
  <si>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</si>
  <si>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</si>
  <si>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</si>
  <si>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</si>
  <si>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</si>
  <si>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</si>
  <si>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</si>
  <si>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</si>
  <si>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</si>
  <si>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</si>
  <si>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</si>
  <si>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</si>
  <si>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</si>
  <si>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</si>
  <si>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</si>
  <si>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</si>
  <si>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</si>
  <si>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</si>
  <si>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</si>
  <si>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</si>
  <si>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</si>
  <si>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</si>
  <si>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</si>
  <si>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</si>
  <si>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</si>
  <si>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</si>
  <si>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</si>
  <si>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</si>
  <si>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</si>
  <si>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</si>
  <si>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</si>
  <si>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</si>
  <si>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</si>
  <si>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</si>
  <si>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</si>
  <si>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</si>
  <si>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</si>
  <si>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</si>
  <si>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</si>
  <si>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</si>
  <si>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</si>
  <si>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</si>
  <si>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</si>
  <si>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</si>
  <si>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</si>
  <si>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</si>
  <si>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</si>
  <si>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</si>
  <si>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</si>
  <si>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</si>
  <si>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</si>
  <si>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</si>
  <si>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</si>
  <si>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</si>
  <si>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</si>
  <si>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</si>
  <si>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</si>
  <si>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</si>
  <si>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</si>
  <si>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</si>
  <si>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</si>
  <si>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</si>
  <si>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</si>
  <si>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</si>
  <si>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</si>
  <si>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</si>
  <si>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</si>
  <si>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</si>
  <si>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</si>
  <si>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</si>
  <si>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</si>
  <si>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</si>
  <si>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</si>
  <si>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</si>
  <si>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</si>
  <si>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</si>
  <si>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</si>
  <si>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</si>
  <si>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</si>
  <si>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</si>
  <si>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</si>
  <si>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</si>
  <si>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</si>
  <si>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</si>
  <si>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</si>
  <si>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</si>
  <si>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</si>
  <si>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</si>
  <si>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</si>
  <si>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</si>
  <si>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</si>
  <si>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</si>
  <si>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</si>
  <si>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</si>
  <si>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</si>
  <si>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</si>
  <si>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</si>
  <si>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</si>
  <si>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</si>
  <si>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</si>
  <si>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</si>
  <si>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</si>
  <si>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</si>
  <si>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</si>
  <si>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</si>
  <si>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</si>
  <si>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</si>
  <si>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</si>
  <si>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</si>
  <si>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</si>
  <si>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</si>
  <si>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</si>
  <si>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</si>
  <si>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</si>
  <si>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</si>
  <si>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</si>
  <si>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</si>
  <si>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</si>
  <si>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</si>
  <si>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</si>
  <si>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</si>
  <si>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</si>
  <si>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</si>
  <si>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</si>
  <si>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</si>
  <si>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</si>
  <si>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</si>
  <si>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</si>
  <si>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</si>
  <si>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</si>
  <si>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</si>
  <si>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</si>
  <si>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</si>
  <si>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</si>
  <si>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</si>
  <si>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</si>
  <si>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</si>
  <si>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</si>
  <si>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</si>
  <si>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</si>
  <si>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</si>
  <si>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</si>
  <si>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</si>
  <si>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</si>
  <si>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</si>
  <si>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</si>
  <si>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</si>
  <si>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</si>
  <si>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</si>
  <si>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</si>
  <si>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</si>
  <si>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</si>
  <si>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</si>
  <si>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</si>
  <si>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</si>
  <si>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</si>
  <si>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</si>
  <si>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</si>
  <si>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</si>
  <si>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</si>
  <si>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</si>
  <si>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</si>
  <si>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</si>
  <si>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</si>
  <si>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</si>
  <si>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</si>
  <si>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</si>
  <si>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</si>
  <si>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</si>
  <si>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</si>
  <si>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</si>
  <si>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</si>
  <si>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</si>
  <si>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</si>
  <si>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</si>
  <si>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</si>
  <si>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</si>
  <si>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</si>
  <si>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</si>
  <si>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</si>
  <si>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</si>
  <si>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</si>
  <si>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</si>
  <si>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</si>
  <si>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</si>
  <si>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</si>
  <si>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</si>
  <si>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</si>
  <si>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</si>
  <si>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</si>
  <si>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</si>
  <si>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</si>
  <si>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</si>
  <si>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</si>
  <si>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</si>
  <si>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</si>
  <si>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</si>
  <si>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</si>
  <si>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</si>
  <si>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</si>
  <si>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</si>
  <si>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</si>
  <si>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</si>
  <si>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</si>
  <si>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</si>
  <si>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</si>
  <si>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</si>
  <si>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</si>
  <si>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</si>
  <si>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</si>
  <si>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</si>
  <si>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</si>
  <si>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</si>
  <si>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</si>
  <si>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</si>
  <si>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</si>
  <si>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</si>
  <si>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</si>
  <si>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</si>
  <si>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</si>
  <si>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</si>
  <si>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</si>
  <si>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</si>
  <si>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</si>
  <si>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</si>
  <si>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</si>
  <si>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</si>
  <si>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</si>
  <si>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</si>
  <si>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</si>
  <si>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</si>
  <si>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</si>
  <si>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</si>
  <si>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</si>
  <si>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</si>
  <si>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</si>
  <si>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</si>
  <si>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</si>
  <si>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</si>
  <si>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</si>
  <si>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</si>
  <si>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</si>
  <si>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</si>
  <si>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</si>
  <si>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</si>
  <si>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</si>
  <si>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</si>
  <si>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</si>
  <si>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</si>
  <si>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</si>
  <si>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</si>
  <si>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</si>
  <si>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</si>
  <si>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</si>
  <si>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</si>
  <si>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</si>
  <si>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</si>
  <si>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</si>
  <si>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</si>
  <si>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</si>
  <si>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</si>
  <si>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</si>
  <si>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</si>
  <si>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</si>
  <si>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</si>
  <si>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</si>
  <si>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</si>
  <si>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</si>
  <si>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</si>
  <si>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</si>
  <si>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</si>
  <si>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</si>
  <si>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</si>
  <si>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</si>
  <si>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</si>
  <si>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</si>
  <si>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</si>
  <si>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</si>
  <si>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</si>
  <si>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</si>
  <si>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</si>
  <si>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</si>
  <si>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</si>
  <si>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</si>
  <si>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</si>
  <si>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</si>
  <si>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</si>
  <si>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</si>
  <si>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</si>
  <si>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</si>
  <si>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</si>
  <si>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</si>
  <si>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</si>
  <si>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</si>
  <si>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</si>
  <si>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</si>
  <si>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</si>
  <si>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</si>
  <si>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</si>
  <si>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</si>
  <si>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</si>
  <si>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</si>
  <si>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</si>
  <si>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</si>
  <si>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</si>
  <si>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</si>
  <si>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</si>
  <si>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</si>
  <si>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</si>
  <si>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</si>
  <si>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</si>
  <si>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</si>
  <si>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</si>
  <si>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</si>
  <si>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</si>
  <si>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</si>
  <si>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</si>
  <si>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</si>
  <si>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</si>
  <si>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</si>
  <si>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</si>
  <si>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</si>
  <si>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</si>
  <si>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</si>
  <si>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</si>
  <si>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</si>
  <si>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</si>
  <si>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</si>
  <si>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</si>
  <si>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</si>
  <si>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</si>
  <si>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</si>
  <si>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</si>
  <si>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</si>
  <si>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</si>
  <si>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</si>
  <si>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</si>
  <si>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</si>
  <si>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</si>
  <si>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</si>
  <si>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</si>
  <si>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</si>
  <si>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</si>
  <si>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</si>
  <si>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</si>
  <si>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</si>
  <si>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</si>
  <si>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</si>
  <si>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</si>
  <si>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</si>
  <si>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</si>
  <si>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</si>
  <si>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</si>
  <si>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</si>
  <si>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</si>
  <si>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</si>
  <si>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</si>
  <si>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</si>
  <si>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</si>
  <si>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</si>
  <si>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</si>
  <si>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</si>
  <si>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</si>
  <si>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</si>
  <si>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</si>
  <si>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</si>
  <si>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</si>
  <si>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</si>
  <si>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</si>
  <si>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</si>
  <si>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</si>
  <si>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</si>
  <si>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</si>
  <si>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</si>
  <si>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</si>
  <si>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</si>
  <si>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</si>
  <si>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</si>
  <si>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</si>
  <si>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</si>
  <si>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</si>
  <si>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</si>
  <si>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</si>
  <si>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</si>
  <si>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</si>
  <si>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</si>
  <si>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</si>
  <si>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</si>
  <si>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</si>
  <si>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</si>
  <si>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</si>
  <si>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</si>
  <si>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</si>
  <si>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</si>
  <si>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</si>
  <si>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</si>
  <si>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</si>
  <si>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</si>
  <si>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</si>
  <si>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</si>
  <si>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</si>
  <si>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</si>
  <si>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</si>
  <si>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</si>
  <si>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</si>
  <si>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</si>
  <si>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</si>
  <si>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</si>
  <si>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</si>
  <si>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</si>
  <si>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</si>
  <si>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</si>
  <si>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</si>
  <si>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</si>
  <si>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</si>
  <si>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</si>
  <si>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</si>
  <si>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</si>
  <si>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</si>
  <si>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</si>
  <si>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</si>
  <si>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</si>
  <si>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</si>
  <si>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</si>
  <si>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</si>
  <si>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</si>
  <si>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</si>
  <si>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</si>
  <si>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</si>
  <si>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</si>
  <si>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</si>
  <si>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</si>
  <si>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</si>
  <si>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</si>
  <si>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</si>
  <si>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</si>
  <si>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</si>
  <si>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</si>
  <si>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</si>
  <si>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</si>
  <si>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</si>
  <si>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</si>
  <si>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</si>
  <si>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</si>
  <si>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</si>
  <si>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</si>
  <si>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</si>
  <si>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</si>
  <si>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</si>
  <si>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</si>
  <si>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</si>
  <si>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</si>
  <si>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</si>
  <si>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</si>
  <si>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</si>
  <si>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</si>
  <si>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</si>
  <si>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</si>
  <si>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</si>
  <si>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</si>
  <si>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</si>
  <si>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</si>
  <si>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</si>
  <si>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</si>
  <si>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</si>
  <si>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</si>
  <si>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</si>
  <si>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</si>
  <si>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</si>
  <si>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</si>
  <si>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</si>
  <si>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</si>
  <si>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</si>
  <si>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</si>
  <si>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</si>
  <si>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</si>
  <si>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</si>
  <si>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</si>
  <si>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</si>
  <si>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</si>
  <si>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</si>
  <si>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</si>
  <si>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</si>
  <si>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</si>
  <si>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</si>
  <si>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</si>
  <si>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</si>
  <si>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</si>
  <si>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</si>
  <si>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</si>
  <si>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</si>
  <si>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</si>
  <si>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</si>
  <si>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</si>
  <si>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</si>
  <si>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</si>
  <si>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</si>
  <si>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</si>
  <si>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</si>
  <si>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</si>
  <si>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</si>
  <si>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</si>
  <si>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</si>
  <si>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</si>
  <si>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</si>
  <si>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</si>
  <si>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</si>
  <si>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</si>
  <si>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</si>
  <si>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</si>
  <si>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</si>
  <si>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</si>
  <si>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</si>
  <si>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</si>
  <si>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</si>
  <si>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</si>
  <si>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</si>
  <si>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</si>
  <si>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</si>
  <si>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</si>
  <si>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</si>
  <si>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</si>
  <si>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</si>
  <si>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</si>
  <si>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</si>
  <si>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</si>
  <si>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</si>
  <si>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</si>
  <si>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</si>
  <si>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</si>
  <si>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</si>
  <si>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</si>
  <si>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</si>
  <si>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</si>
  <si>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</si>
  <si>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</si>
  <si>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</si>
  <si>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</si>
  <si>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</si>
  <si>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</si>
  <si>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</si>
  <si>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</si>
  <si>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</si>
  <si>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</si>
  <si>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</si>
  <si>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</si>
  <si>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</si>
  <si>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</si>
  <si>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</si>
  <si>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</si>
  <si>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</si>
  <si>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</si>
  <si>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</si>
  <si>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</si>
  <si>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</si>
  <si>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</si>
  <si>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</si>
  <si>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</si>
  <si>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</si>
  <si>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</si>
  <si>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</si>
  <si>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</si>
  <si>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</si>
  <si>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</si>
  <si>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</si>
  <si>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</si>
  <si>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</si>
  <si>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</si>
  <si>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</si>
  <si>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</si>
  <si>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</si>
  <si>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</si>
  <si>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</si>
  <si>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</si>
  <si>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</si>
  <si>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</si>
  <si>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</si>
  <si>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</si>
  <si>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</si>
  <si>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</si>
  <si>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</si>
  <si>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</si>
  <si>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</si>
  <si>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</si>
  <si>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</si>
  <si>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</si>
  <si>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</si>
  <si>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</si>
  <si>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</si>
  <si>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</si>
  <si>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</si>
  <si>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</si>
  <si>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</si>
  <si>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</si>
  <si>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</si>
  <si>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</si>
  <si>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</si>
  <si>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</si>
  <si>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</si>
  <si>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</si>
  <si>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</si>
  <si>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</si>
  <si>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</si>
  <si>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</si>
  <si>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</si>
  <si>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</si>
  <si>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</si>
  <si>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</si>
  <si>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</si>
  <si>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</si>
  <si>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</si>
  <si>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</si>
  <si>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</si>
  <si>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</si>
  <si>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</si>
  <si>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</si>
  <si>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</si>
  <si>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</si>
  <si>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</si>
  <si>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</si>
  <si>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</si>
  <si>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</si>
  <si>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</si>
  <si>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</si>
  <si>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</si>
  <si>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</si>
  <si>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</si>
  <si>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</si>
  <si>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</si>
  <si>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</si>
  <si>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</si>
  <si>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</si>
  <si>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</si>
  <si>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</si>
  <si>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</si>
  <si>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</si>
  <si>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</si>
  <si>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</si>
  <si>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</si>
  <si>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</si>
  <si>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</si>
  <si>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</si>
  <si>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</si>
  <si>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</si>
  <si>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</si>
  <si>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</si>
  <si>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</si>
  <si>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</si>
  <si>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</si>
  <si>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</si>
  <si>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</si>
  <si>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</si>
  <si>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</si>
  <si>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</si>
  <si>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</si>
  <si>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</si>
  <si>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</si>
  <si>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</si>
  <si>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</si>
  <si>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</si>
  <si>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</si>
  <si>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</si>
  <si>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</si>
  <si>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</si>
  <si>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</si>
  <si>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</si>
  <si>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</si>
  <si>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</si>
  <si>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</si>
  <si>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</si>
  <si>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</si>
  <si>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</si>
  <si>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</si>
  <si>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</si>
  <si>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</si>
  <si>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</si>
  <si>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</si>
  <si>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</si>
  <si>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</si>
  <si>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</si>
  <si>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</si>
  <si>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</si>
  <si>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</si>
  <si>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</si>
  <si>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</si>
  <si>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</si>
  <si>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</si>
  <si>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</si>
  <si>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</si>
  <si>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</si>
  <si>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</si>
  <si>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</si>
  <si>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</si>
  <si>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</si>
  <si>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</si>
  <si>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</si>
  <si>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</si>
  <si>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</si>
  <si>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</si>
  <si>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</si>
  <si>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</si>
  <si>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</si>
  <si>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</si>
  <si>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</si>
  <si>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</si>
  <si>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</si>
  <si>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</si>
  <si>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</si>
  <si>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</si>
  <si>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</si>
  <si>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</si>
  <si>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</si>
  <si>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</si>
  <si>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</si>
  <si>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</si>
  <si>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</si>
  <si>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</si>
  <si>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</si>
  <si>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</si>
  <si>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</si>
  <si>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</si>
  <si>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</si>
  <si>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</si>
  <si>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</si>
  <si>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</si>
  <si>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</si>
  <si>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</si>
  <si>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</si>
  <si>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</si>
  <si>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</si>
  <si>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</si>
  <si>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</si>
  <si>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</si>
  <si>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</si>
  <si>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</si>
  <si>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</si>
  <si>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</si>
  <si>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</si>
  <si>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</si>
  <si>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</si>
  <si>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</si>
  <si>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</si>
  <si>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</si>
  <si>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</si>
  <si>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</si>
  <si>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</si>
  <si>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</si>
  <si>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</si>
  <si>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</si>
  <si>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</si>
  <si>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</si>
  <si>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</si>
  <si>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</si>
  <si>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</si>
  <si>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</si>
  <si>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</si>
  <si>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</si>
  <si>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</si>
  <si>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</si>
  <si>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</si>
  <si>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</si>
  <si>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</si>
  <si>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</si>
  <si>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</si>
  <si>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</si>
  <si>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</si>
  <si>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</si>
  <si>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</si>
  <si>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</si>
  <si>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</si>
  <si>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</si>
  <si>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</si>
  <si>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</si>
  <si>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</si>
  <si>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</si>
  <si>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</si>
  <si>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</si>
  <si>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</si>
  <si>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</si>
  <si>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</si>
  <si>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</si>
  <si>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</si>
  <si>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</si>
  <si>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</si>
  <si>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</si>
  <si>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</si>
  <si>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</si>
  <si>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</si>
  <si>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</si>
  <si>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</si>
  <si>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</si>
  <si>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</si>
  <si>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</si>
  <si>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</si>
  <si>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</si>
  <si>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</si>
  <si>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</si>
  <si>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</si>
  <si>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</si>
  <si>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</si>
  <si>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</si>
  <si>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</si>
  <si>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</si>
  <si>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</si>
  <si>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</si>
  <si>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</si>
  <si>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</si>
  <si>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</si>
  <si>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</si>
  <si>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</si>
  <si>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</si>
  <si>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</si>
  <si>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</si>
  <si>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</si>
  <si>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</si>
  <si>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</si>
  <si>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</si>
  <si>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</si>
  <si>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</si>
  <si>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</si>
  <si>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</si>
  <si>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</si>
  <si>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</si>
  <si>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</si>
  <si>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</si>
  <si>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</si>
  <si>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</si>
  <si>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</si>
  <si>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</si>
  <si>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</si>
  <si>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</si>
  <si>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</si>
  <si>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</si>
  <si>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</si>
  <si>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</si>
  <si>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</si>
  <si>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</si>
  <si>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</si>
  <si>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</si>
  <si>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</si>
  <si>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</si>
  <si>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</si>
  <si>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</si>
  <si>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</si>
  <si>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</si>
  <si>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</si>
  <si>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</si>
  <si>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</si>
  <si>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</si>
  <si>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</si>
  <si>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</si>
  <si>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</si>
  <si>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</si>
  <si>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</si>
  <si>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</si>
  <si>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</si>
  <si>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</si>
  <si>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</si>
  <si>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</si>
  <si>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</si>
  <si>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</si>
  <si>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</si>
  <si>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</si>
  <si>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</si>
  <si>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</si>
  <si>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</si>
  <si>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</si>
  <si>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</si>
  <si>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</si>
  <si>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</si>
  <si>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</si>
  <si>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</si>
  <si>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</si>
  <si>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</si>
  <si>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</si>
  <si>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</si>
  <si>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</si>
  <si>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</si>
  <si>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</si>
  <si>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</si>
  <si>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</si>
  <si>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</si>
  <si>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</si>
  <si>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</si>
  <si>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</si>
  <si>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</si>
  <si>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</si>
  <si>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</si>
  <si>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</si>
  <si>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</si>
  <si>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</si>
  <si>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</si>
  <si>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</si>
  <si>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</si>
  <si>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</si>
  <si>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</si>
  <si>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</si>
  <si>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</si>
  <si>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</si>
  <si>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</si>
  <si>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</si>
  <si>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</si>
  <si>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</si>
  <si>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</si>
  <si>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</si>
  <si>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</si>
  <si>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</si>
  <si>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</si>
  <si>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</si>
  <si>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</si>
  <si>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</si>
  <si>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</si>
  <si>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</si>
  <si>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</si>
  <si>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</si>
  <si>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</si>
  <si>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</si>
  <si>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</si>
  <si>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</si>
  <si>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</si>
  <si>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</si>
  <si>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</si>
  <si>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</si>
  <si>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</si>
  <si>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</si>
  <si>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</si>
  <si>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</si>
  <si>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</si>
  <si>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</si>
  <si>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</si>
  <si>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</si>
  <si>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</si>
  <si>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</si>
  <si>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</si>
  <si>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</si>
  <si>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</si>
  <si>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</si>
  <si>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</si>
  <si>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</si>
  <si>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</si>
  <si>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</si>
  <si>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</si>
  <si>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</si>
  <si>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</si>
  <si>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</si>
  <si>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</si>
  <si>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</si>
  <si>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</si>
  <si>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</si>
  <si>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</si>
  <si>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</si>
  <si>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</si>
  <si>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</si>
  <si>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</si>
  <si>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</si>
  <si>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</si>
  <si>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</si>
  <si>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</si>
  <si>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</si>
  <si>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</si>
  <si>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</si>
  <si>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</si>
  <si>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</si>
  <si>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</si>
  <si>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</si>
  <si>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</si>
  <si>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</si>
  <si>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</si>
  <si>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</si>
  <si>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</si>
  <si>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</si>
  <si>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</si>
  <si>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</si>
  <si>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</si>
  <si>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</si>
  <si>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</si>
  <si>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</si>
  <si>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</si>
  <si>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</si>
  <si>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</si>
  <si>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</si>
  <si>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</si>
  <si>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</si>
  <si>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</si>
  <si>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</si>
  <si>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</si>
  <si>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</si>
  <si>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</si>
  <si>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</si>
  <si>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</si>
  <si>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</si>
  <si>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</si>
  <si>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</si>
  <si>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</si>
  <si>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</si>
  <si>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</si>
  <si>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</si>
  <si>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</si>
  <si>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</si>
  <si>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</si>
  <si>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</si>
  <si>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</si>
  <si>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</si>
  <si>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</si>
  <si>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</si>
  <si>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</si>
  <si>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</si>
  <si>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</si>
  <si>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</si>
  <si>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</si>
  <si>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</si>
  <si>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</si>
  <si>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</si>
  <si>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</si>
  <si>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</si>
  <si>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</si>
  <si>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</si>
  <si>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</si>
  <si>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</si>
  <si>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</si>
  <si>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</si>
  <si>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</si>
  <si>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</si>
  <si>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</si>
  <si>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</si>
  <si>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</si>
  <si>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</si>
  <si>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</si>
  <si>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</si>
  <si>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</si>
  <si>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</si>
  <si>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</si>
  <si>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</si>
  <si>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</si>
  <si>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</si>
  <si>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</si>
  <si>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</si>
  <si>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</si>
  <si>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</si>
  <si>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</si>
  <si>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</si>
  <si>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</si>
  <si>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</si>
  <si>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</si>
  <si>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</si>
  <si>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</si>
  <si>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</si>
  <si>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</si>
  <si>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</si>
  <si>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</si>
  <si>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</si>
  <si>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</si>
  <si>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</si>
  <si>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</si>
  <si>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</si>
  <si>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</si>
  <si>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</si>
  <si>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</si>
  <si>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</si>
  <si>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</si>
  <si>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</si>
  <si>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</si>
  <si>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</si>
  <si>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</si>
  <si>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</si>
  <si>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</si>
  <si>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</si>
  <si>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</si>
  <si>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</si>
  <si>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</si>
  <si>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</si>
  <si>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</si>
  <si>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</si>
  <si>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</si>
  <si>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</si>
  <si>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</si>
  <si>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</si>
  <si>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</si>
  <si>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</si>
  <si>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</si>
  <si>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</si>
  <si>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</si>
  <si>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</si>
  <si>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</si>
  <si>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</si>
  <si>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</si>
  <si>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</si>
  <si>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</si>
  <si>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</si>
  <si>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</si>
  <si>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</si>
  <si>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</si>
  <si>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</si>
  <si>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</si>
  <si>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</si>
  <si>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</si>
  <si>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</si>
  <si>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</si>
  <si>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</si>
  <si>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</si>
  <si>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</si>
  <si>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</si>
  <si>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</si>
  <si>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</si>
  <si>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</si>
  <si>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</si>
  <si>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</si>
  <si>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</si>
  <si>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</si>
  <si>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</si>
  <si>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</si>
  <si>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</si>
  <si>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</si>
  <si>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</si>
  <si>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</si>
  <si>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</si>
  <si>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</si>
  <si>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</si>
  <si>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</si>
  <si>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</si>
  <si>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</si>
  <si>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</si>
  <si>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</si>
  <si>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</si>
  <si>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</si>
  <si>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</si>
  <si>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</si>
  <si>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</si>
  <si>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</si>
  <si>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</si>
  <si>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</si>
  <si>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</si>
  <si>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</si>
  <si>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</si>
  <si>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</si>
  <si>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</si>
  <si>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</si>
  <si>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</si>
  <si>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</si>
  <si>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</si>
  <si>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</si>
  <si>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</si>
  <si>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</si>
  <si>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</si>
  <si>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</si>
  <si>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</si>
  <si>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</si>
  <si>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</si>
  <si>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</si>
  <si>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</si>
  <si>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</si>
  <si>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</si>
  <si>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</si>
  <si>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</si>
  <si>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</si>
  <si>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</si>
  <si>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</si>
  <si>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</si>
  <si>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</si>
  <si>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</si>
  <si>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</si>
  <si>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</si>
  <si>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</si>
  <si>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</si>
  <si>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</si>
  <si>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</si>
  <si>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</si>
  <si>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</si>
  <si>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</si>
  <si>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</si>
  <si>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</si>
  <si>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</si>
  <si>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</si>
  <si>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</si>
  <si>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</si>
  <si>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</si>
  <si>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</si>
  <si>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</si>
  <si>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</si>
  <si>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</si>
  <si>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</si>
  <si>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</si>
  <si>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</si>
  <si>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</si>
  <si>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</si>
  <si>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</si>
  <si>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</si>
  <si>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</si>
  <si>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</si>
  <si>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</si>
  <si>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</si>
  <si>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</si>
  <si>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</si>
  <si>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</si>
  <si>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</si>
  <si>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</si>
  <si>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</si>
  <si>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</si>
  <si>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</si>
  <si>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</si>
  <si>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</si>
  <si>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</si>
  <si>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</si>
  <si>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</si>
  <si>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</si>
  <si>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</si>
  <si>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</si>
  <si>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</si>
  <si>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</si>
  <si>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</si>
  <si>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</si>
  <si>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</si>
  <si>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</si>
  <si>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</si>
  <si>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</si>
  <si>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</si>
  <si>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</si>
  <si>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</si>
  <si>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</si>
  <si>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</si>
  <si>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</si>
  <si>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</si>
  <si>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</si>
  <si>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</si>
  <si>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</si>
  <si>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</si>
  <si>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</si>
  <si>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</si>
  <si>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</si>
  <si>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</si>
  <si>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</si>
  <si>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</si>
  <si>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</si>
  <si>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</si>
  <si>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</si>
  <si>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</si>
  <si>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</si>
  <si>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</si>
  <si>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</si>
  <si>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</si>
  <si>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</si>
  <si>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</si>
  <si>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</si>
  <si>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</si>
  <si>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</si>
  <si>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</si>
  <si>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</si>
  <si>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</si>
  <si>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</si>
  <si>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</si>
  <si>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</si>
  <si>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</si>
  <si>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</si>
  <si>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</si>
  <si>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</si>
  <si>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</si>
  <si>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</si>
  <si>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</si>
  <si>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</si>
  <si>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</si>
  <si>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</si>
  <si>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</si>
  <si>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</si>
  <si>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</si>
  <si>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</si>
  <si>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</si>
  <si>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</si>
  <si>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</si>
  <si>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</si>
  <si>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</si>
  <si>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</si>
  <si>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</si>
  <si>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</si>
  <si>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</si>
  <si>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</si>
  <si>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</si>
  <si>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</si>
  <si>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</si>
  <si>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</si>
  <si>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</si>
  <si>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</si>
  <si>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</si>
  <si>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</si>
  <si>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</si>
  <si>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</si>
  <si>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</si>
  <si>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</si>
  <si>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</si>
  <si>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</si>
  <si>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</si>
  <si>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</si>
  <si>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</si>
  <si>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</si>
  <si>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</si>
  <si>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</si>
  <si>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</si>
  <si>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</si>
  <si>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</si>
  <si>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</si>
  <si>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</si>
  <si>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</si>
  <si>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</si>
  <si>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</si>
  <si>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</si>
  <si>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</si>
  <si>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</si>
  <si>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</si>
  <si>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</si>
  <si>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</si>
  <si>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</si>
  <si>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</si>
  <si>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</si>
  <si>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</si>
  <si>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</si>
  <si>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</si>
  <si>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</si>
  <si>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</si>
  <si>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</si>
  <si>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</si>
  <si>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</si>
  <si>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</si>
  <si>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</si>
  <si>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</si>
  <si>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</si>
  <si>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</si>
  <si>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</si>
  <si>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</si>
  <si>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</si>
  <si>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</si>
  <si>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</si>
  <si>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</si>
  <si>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</si>
  <si>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</si>
  <si>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</si>
  <si>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</si>
  <si>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</si>
  <si>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</si>
  <si>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</si>
  <si>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</si>
  <si>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</si>
  <si>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</si>
  <si>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</si>
  <si>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</si>
  <si>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</si>
  <si>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</si>
  <si>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</si>
  <si>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</si>
  <si>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</si>
  <si>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</si>
  <si>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</si>
  <si>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</si>
  <si>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</si>
  <si>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</si>
  <si>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</si>
  <si>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</si>
  <si>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</si>
  <si>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</si>
  <si>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</si>
  <si>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</si>
  <si>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</si>
  <si>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</si>
  <si>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</si>
  <si>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</si>
  <si>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</si>
  <si>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</si>
  <si>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</si>
  <si>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</si>
  <si>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</si>
  <si>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</si>
  <si>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</si>
  <si>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</si>
  <si>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</si>
  <si>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</si>
  <si>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</si>
  <si>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</si>
  <si>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</si>
  <si>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</si>
  <si>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</si>
  <si>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</si>
  <si>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</si>
  <si>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</si>
  <si>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</si>
  <si>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</si>
  <si>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</si>
  <si>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</si>
  <si>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</si>
  <si>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</si>
  <si>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</si>
  <si>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</si>
  <si>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</si>
  <si>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</si>
  <si>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</si>
  <si>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</si>
  <si>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</si>
  <si>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</si>
  <si>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</si>
  <si>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</si>
  <si>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</si>
  <si>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</si>
  <si>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</si>
  <si>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</si>
  <si>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</si>
  <si>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</si>
  <si>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</si>
  <si>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</si>
  <si>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</si>
  <si>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</si>
  <si>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</si>
  <si>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</si>
  <si>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</si>
  <si>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</si>
  <si>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</si>
  <si>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</si>
  <si>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</si>
  <si>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</si>
  <si>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</si>
  <si>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</si>
  <si>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</si>
  <si>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</si>
  <si>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</si>
  <si>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</si>
  <si>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</si>
  <si>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</si>
  <si>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</si>
  <si>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</si>
  <si>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</si>
  <si>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</si>
  <si>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</si>
  <si>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</si>
  <si>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</si>
  <si>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</si>
  <si>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</si>
  <si>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</si>
  <si>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</si>
  <si>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</si>
  <si>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</si>
  <si>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</si>
  <si>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</si>
  <si>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</si>
  <si>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</si>
  <si>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</si>
  <si>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</si>
  <si>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</si>
  <si>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</si>
  <si>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</si>
  <si>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</si>
  <si>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</si>
  <si>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</si>
  <si>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</si>
  <si>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</si>
  <si>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</si>
  <si>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</si>
  <si>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</si>
  <si>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</si>
  <si>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</si>
  <si>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</si>
  <si>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</si>
  <si>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</si>
  <si>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</si>
  <si>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</si>
  <si>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</si>
  <si>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</si>
  <si>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</si>
  <si>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</si>
  <si>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</si>
  <si>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</si>
  <si>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</si>
  <si>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</si>
  <si>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</si>
  <si>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</si>
  <si>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</si>
  <si>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</si>
  <si>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</si>
  <si>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</si>
  <si>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</si>
  <si>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</si>
  <si>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</si>
  <si>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</si>
  <si>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</si>
  <si>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</si>
  <si>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</si>
  <si>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</si>
  <si>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</si>
  <si>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</si>
  <si>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</si>
  <si>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</si>
  <si>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</si>
  <si>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</si>
  <si>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</si>
  <si>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</si>
  <si>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</si>
  <si>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</si>
  <si>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</si>
  <si>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</si>
  <si>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</si>
  <si>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</si>
  <si>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</si>
  <si>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</si>
  <si>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</si>
  <si>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</si>
  <si>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</si>
  <si>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</si>
  <si>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</si>
  <si>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</si>
  <si>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</si>
  <si>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</si>
  <si>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</si>
  <si>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</si>
  <si>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</si>
  <si>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</si>
  <si>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</si>
  <si>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</si>
  <si>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</si>
  <si>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</si>
  <si>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</si>
  <si>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</si>
  <si>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</si>
  <si>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</si>
  <si>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</si>
  <si>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</si>
  <si>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</si>
  <si>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</si>
  <si>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</si>
  <si>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</si>
  <si>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</si>
  <si>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</si>
  <si>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</si>
  <si>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</si>
  <si>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</si>
  <si>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</si>
  <si>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</si>
  <si>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</si>
  <si>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</si>
  <si>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</si>
  <si>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</si>
  <si>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</si>
  <si>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</si>
  <si>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</si>
  <si>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</si>
  <si>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</si>
  <si>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</si>
  <si>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</si>
  <si>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</si>
  <si>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</si>
  <si>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</si>
  <si>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</si>
  <si>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</si>
  <si>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</si>
  <si>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</si>
  <si>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</si>
  <si>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</si>
  <si>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</si>
  <si>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</si>
  <si>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</si>
  <si>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</si>
  <si>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</si>
  <si>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</si>
  <si>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</si>
  <si>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</si>
  <si>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</si>
  <si>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</si>
  <si>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</si>
  <si>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</si>
  <si>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</si>
  <si>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</si>
  <si>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</si>
  <si>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</si>
  <si>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</si>
  <si>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</si>
  <si>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</si>
  <si>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</si>
  <si>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</si>
  <si>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</si>
  <si>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</si>
  <si>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</si>
  <si>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</si>
  <si>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</si>
  <si>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</si>
  <si>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</si>
  <si>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</si>
  <si>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</si>
  <si>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</si>
  <si>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</si>
  <si>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</si>
  <si>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</si>
  <si>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</si>
  <si>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</si>
  <si>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</si>
  <si>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</si>
  <si>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</si>
  <si>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</si>
  <si>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</si>
  <si>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</si>
  <si>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</si>
  <si>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</si>
  <si>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</si>
  <si>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</si>
  <si>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</si>
  <si>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</si>
  <si>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</si>
  <si>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</si>
  <si>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</si>
  <si>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</si>
  <si>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</si>
  <si>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</si>
  <si>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</si>
  <si>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</si>
  <si>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</si>
  <si>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</si>
  <si>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</si>
  <si>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</si>
  <si>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</si>
  <si>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</si>
  <si>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</si>
  <si>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</si>
  <si>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</si>
  <si>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</si>
  <si>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</si>
  <si>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</si>
  <si>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</si>
  <si>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</si>
  <si>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</si>
  <si>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</si>
  <si>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</si>
  <si>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</si>
  <si>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</si>
  <si>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</si>
  <si>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</si>
  <si>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</si>
  <si>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</si>
  <si>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</si>
  <si>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</si>
  <si>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</si>
  <si>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</si>
  <si>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</si>
  <si>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</si>
  <si>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</si>
  <si>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</si>
  <si>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</si>
  <si>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</si>
  <si>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</si>
  <si>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</si>
  <si>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</si>
  <si>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</si>
  <si>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</si>
  <si>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</si>
  <si>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</si>
  <si>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</si>
  <si>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</si>
  <si>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</si>
  <si>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</si>
  <si>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</si>
  <si>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</si>
  <si>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</si>
  <si>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</si>
  <si>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</si>
  <si>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</si>
  <si>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</si>
  <si>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</si>
  <si>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</si>
  <si>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</si>
  <si>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</si>
  <si>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</si>
  <si>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</si>
  <si>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</si>
  <si>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</si>
  <si>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</si>
  <si>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</si>
  <si>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</si>
  <si>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</si>
  <si>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</si>
  <si>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</si>
  <si>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</si>
  <si>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</si>
  <si>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</si>
  <si>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</si>
  <si>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</si>
  <si>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</si>
  <si>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</si>
  <si>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</si>
  <si>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</si>
  <si>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</si>
  <si>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</si>
  <si>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</si>
  <si>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</si>
  <si>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</si>
  <si>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</si>
  <si>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</si>
  <si>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</si>
  <si>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</si>
  <si>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</si>
  <si>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</si>
  <si>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</si>
  <si>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</si>
  <si>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</si>
  <si>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</si>
  <si>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</si>
  <si>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</si>
  <si>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</si>
  <si>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</si>
  <si>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</si>
  <si>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</si>
  <si>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</si>
  <si>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</si>
  <si>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</si>
  <si>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</si>
  <si>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</si>
  <si>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</si>
  <si>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</si>
  <si>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</si>
  <si>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</si>
  <si>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</si>
  <si>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</si>
  <si>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</si>
  <si>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</si>
  <si>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</si>
  <si>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</si>
  <si>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</si>
  <si>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</si>
  <si>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</si>
  <si>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</si>
  <si>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</si>
  <si>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</si>
  <si>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</si>
  <si>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</si>
  <si>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</si>
  <si>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</si>
  <si>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</si>
  <si>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</si>
  <si>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</si>
  <si>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</si>
  <si>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</si>
  <si>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</si>
  <si>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</si>
  <si>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</si>
  <si>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</si>
  <si>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</si>
  <si>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</si>
  <si>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</si>
  <si>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</si>
  <si>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</si>
  <si>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</si>
  <si>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</si>
  <si>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</si>
  <si>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</si>
  <si>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</si>
  <si>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</si>
  <si>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</si>
  <si>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</si>
  <si>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</si>
  <si>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</si>
  <si>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</si>
  <si>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</si>
  <si>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</si>
  <si>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</si>
  <si>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</si>
  <si>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</si>
  <si>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</si>
  <si>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</si>
  <si>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</si>
  <si>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</si>
  <si>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</si>
  <si>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</si>
  <si>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</si>
  <si>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</si>
  <si>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</si>
  <si>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</si>
  <si>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</si>
  <si>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</si>
  <si>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</si>
  <si>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</si>
  <si>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</si>
  <si>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</si>
  <si>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</si>
  <si>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</si>
  <si>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</si>
  <si>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</si>
  <si>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</si>
  <si>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</si>
  <si>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</si>
  <si>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</si>
  <si>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</si>
  <si>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</si>
  <si>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</si>
  <si>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</si>
  <si>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</si>
  <si>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</si>
  <si>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</si>
  <si>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</si>
  <si>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</si>
  <si>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</si>
  <si>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</si>
  <si>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</si>
  <si>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</si>
  <si>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</si>
  <si>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</si>
  <si>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</si>
  <si>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</si>
  <si>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</si>
  <si>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</si>
  <si>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</si>
  <si>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</si>
  <si>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</si>
  <si>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</si>
  <si>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</si>
  <si>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</si>
  <si>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</si>
  <si>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</si>
  <si>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</si>
  <si>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</si>
  <si>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</si>
  <si>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</si>
  <si>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</si>
  <si>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</si>
  <si>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</si>
  <si>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</si>
  <si>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</si>
  <si>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</si>
  <si>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</si>
  <si>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</si>
  <si>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</si>
  <si>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</si>
  <si>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</si>
  <si>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</si>
  <si>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</si>
  <si>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</si>
  <si>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</si>
  <si>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</si>
  <si>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</si>
  <si>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</si>
  <si>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</si>
  <si>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</si>
  <si>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</si>
  <si>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</si>
  <si>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</si>
  <si>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</si>
  <si>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</si>
  <si>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</si>
  <si>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</si>
  <si>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</si>
  <si>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</si>
  <si>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</si>
  <si>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</si>
  <si>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</si>
  <si>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</si>
  <si>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</si>
  <si>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</si>
  <si>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</si>
  <si>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</si>
  <si>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</si>
  <si>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</si>
  <si>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</si>
  <si>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</si>
  <si>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</si>
  <si>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</si>
  <si>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</si>
  <si>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</si>
  <si>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</si>
  <si>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</si>
  <si>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</si>
  <si>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</si>
  <si>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</si>
  <si>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</si>
  <si>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</si>
  <si>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</si>
  <si>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</si>
  <si>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</si>
  <si>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</si>
  <si>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</si>
  <si>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</si>
  <si>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</si>
  <si>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</si>
  <si>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</si>
  <si>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</si>
  <si>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</si>
  <si>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</si>
  <si>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</si>
  <si>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</si>
  <si>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</si>
  <si>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</si>
  <si>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</si>
  <si>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</si>
  <si>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</si>
  <si>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</si>
  <si>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</si>
  <si>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</si>
  <si>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</si>
  <si>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</si>
  <si>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</si>
  <si>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</si>
  <si>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</si>
  <si>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</si>
  <si>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</si>
  <si>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</si>
  <si>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</si>
  <si>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</si>
  <si>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</si>
  <si>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</si>
  <si>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</si>
  <si>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</si>
  <si>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</si>
  <si>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</si>
  <si>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</si>
  <si>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</si>
  <si>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</si>
  <si>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</si>
  <si>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</si>
  <si>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</si>
  <si>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</si>
  <si>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</si>
  <si>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</si>
  <si>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</si>
  <si>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</si>
  <si>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</si>
  <si>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</si>
  <si>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</si>
  <si>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</si>
  <si>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</si>
  <si>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</si>
  <si>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</si>
  <si>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</si>
  <si>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</si>
  <si>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</si>
  <si>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</si>
  <si>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</si>
  <si>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</si>
  <si>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</si>
  <si>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</si>
  <si>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</si>
  <si>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</si>
  <si>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</si>
  <si>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</si>
  <si>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</si>
  <si>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</si>
  <si>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</si>
  <si>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</si>
  <si>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</si>
  <si>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</si>
  <si>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</si>
  <si>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</si>
  <si>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</si>
  <si>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</si>
  <si>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</si>
  <si>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</si>
  <si>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</si>
  <si>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</si>
  <si>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</si>
  <si>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</si>
  <si>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</si>
  <si>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</si>
  <si>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</si>
  <si>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</si>
  <si>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</si>
  <si>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</si>
  <si>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</si>
  <si>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</si>
  <si>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</si>
  <si>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</si>
  <si>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</si>
  <si>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</si>
  <si>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</si>
  <si>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</si>
  <si>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</si>
  <si>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</si>
  <si>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</si>
  <si>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</si>
  <si>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</si>
  <si>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</si>
  <si>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</si>
  <si>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</si>
  <si>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</si>
  <si>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</si>
  <si>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</si>
  <si>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</si>
  <si>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</si>
  <si>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</si>
  <si>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</si>
  <si>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</si>
  <si>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</si>
  <si>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</si>
  <si>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</si>
  <si>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</si>
  <si>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</si>
  <si>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</si>
  <si>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</si>
  <si>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</si>
  <si>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</si>
  <si>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</si>
  <si>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</si>
  <si>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</si>
  <si>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</si>
  <si>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</si>
  <si>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</si>
  <si>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</si>
  <si>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</si>
  <si>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</si>
  <si>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</si>
  <si>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</si>
  <si>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</si>
  <si>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</si>
  <si>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</si>
  <si>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</si>
  <si>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</si>
  <si>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</si>
  <si>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</si>
  <si>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</si>
  <si>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</si>
  <si>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</si>
  <si>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</si>
  <si>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</si>
  <si>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</si>
  <si>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</si>
  <si>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</si>
  <si>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</si>
  <si>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</si>
  <si>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</si>
  <si>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</si>
  <si>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</si>
  <si>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</si>
  <si>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</si>
  <si>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</si>
  <si>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</si>
  <si>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</si>
  <si>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</si>
  <si>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</si>
  <si>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</si>
  <si>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</si>
  <si>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</si>
  <si>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</si>
  <si>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</si>
  <si>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</si>
  <si>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</si>
  <si>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</si>
  <si>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</si>
  <si>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</si>
  <si>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</si>
  <si>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</si>
  <si>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</si>
  <si>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</si>
  <si>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</si>
  <si>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</si>
  <si>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</si>
  <si>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</si>
  <si>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</si>
  <si>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</si>
  <si>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</si>
  <si>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</si>
  <si>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</si>
  <si>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</si>
  <si>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</si>
  <si>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</si>
  <si>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</si>
  <si>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</si>
  <si>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</si>
  <si>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</si>
  <si>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</si>
  <si>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</si>
  <si>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</si>
  <si>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</si>
  <si>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</si>
  <si>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</si>
  <si>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</si>
  <si>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</si>
  <si>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</si>
  <si>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</si>
  <si>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</si>
  <si>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</si>
  <si>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</si>
  <si>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</si>
  <si>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</si>
  <si>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</si>
  <si>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</si>
  <si>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</si>
  <si>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</si>
  <si>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</si>
  <si>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</si>
  <si>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</si>
  <si>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</si>
  <si>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</si>
  <si>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</si>
  <si>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</si>
  <si>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</si>
  <si>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</si>
  <si>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</si>
  <si>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</si>
  <si>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</si>
  <si>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</si>
  <si>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</si>
  <si>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</si>
  <si>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</si>
  <si>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</si>
  <si>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</si>
  <si>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</si>
  <si>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</si>
  <si>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</si>
  <si>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</si>
  <si>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</si>
  <si>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</si>
  <si>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</si>
  <si>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</si>
  <si>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</si>
  <si>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</si>
  <si>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</si>
  <si>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</si>
  <si>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</si>
  <si>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</si>
  <si>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</si>
  <si>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</si>
  <si>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</si>
  <si>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</si>
  <si>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</si>
  <si>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</si>
  <si>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</si>
  <si>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</si>
  <si>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</si>
  <si>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</si>
  <si>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</si>
  <si>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</si>
  <si>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</si>
  <si>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</si>
  <si>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</si>
  <si>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</si>
  <si>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</si>
  <si>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</si>
  <si>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</si>
  <si>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</si>
  <si>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</si>
  <si>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</si>
  <si>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</si>
  <si>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</si>
  <si>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</si>
  <si>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</si>
  <si>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</si>
  <si>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</si>
  <si>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</si>
  <si>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</si>
  <si>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</si>
  <si>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</si>
  <si>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</si>
  <si>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</si>
  <si>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</si>
  <si>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</si>
  <si>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</si>
  <si>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</si>
  <si>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</si>
  <si>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</si>
  <si>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</si>
  <si>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</si>
  <si>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</si>
  <si>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</si>
  <si>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</si>
  <si>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</si>
  <si>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</si>
  <si>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</si>
  <si>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</si>
  <si>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</si>
  <si>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</si>
  <si>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</si>
  <si>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</si>
  <si>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</si>
  <si>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</si>
  <si>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</si>
  <si>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</si>
  <si>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</si>
  <si>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</si>
  <si>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</si>
  <si>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</si>
  <si>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</si>
  <si>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</si>
  <si>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</si>
  <si>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</si>
  <si>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</si>
  <si>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</si>
  <si>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</si>
  <si>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</si>
  <si>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</si>
  <si>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</si>
  <si>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</si>
  <si>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</si>
  <si>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</si>
  <si>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</si>
  <si>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</si>
  <si>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</si>
  <si>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</si>
  <si>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</si>
  <si>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</si>
  <si>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</si>
  <si>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</si>
  <si>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</si>
  <si>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</si>
  <si>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</si>
  <si>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</si>
  <si>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</si>
  <si>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</si>
  <si>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</si>
  <si>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</si>
  <si>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</si>
  <si>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</si>
  <si>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</si>
  <si>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</si>
  <si>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</si>
  <si>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</si>
  <si>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</si>
  <si>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</si>
  <si>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</si>
  <si>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</si>
  <si>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</si>
  <si>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</si>
  <si>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</si>
  <si>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</si>
  <si>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</si>
  <si>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</si>
  <si>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</si>
  <si>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</si>
  <si>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</si>
  <si>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</si>
  <si>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</si>
  <si>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</si>
  <si>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</si>
  <si>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</si>
  <si>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</si>
  <si>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</si>
  <si>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</si>
  <si>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</si>
  <si>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</si>
  <si>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</si>
  <si>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</si>
  <si>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</si>
  <si>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</si>
  <si>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</si>
  <si>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</si>
  <si>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</si>
  <si>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</si>
  <si>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</si>
  <si>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</si>
  <si>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</si>
  <si>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</si>
  <si>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</si>
  <si>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</si>
  <si>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</si>
  <si>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</si>
  <si>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</si>
  <si>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</si>
  <si>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</si>
  <si>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</si>
  <si>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</si>
  <si>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</si>
  <si>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</si>
  <si>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</si>
  <si>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</si>
  <si>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</si>
  <si>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</si>
  <si>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</si>
  <si>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</si>
  <si>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</si>
  <si>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</si>
  <si>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</si>
  <si>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</si>
  <si>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</si>
  <si>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</si>
  <si>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</si>
  <si>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</si>
  <si>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</si>
  <si>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</si>
  <si>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</si>
  <si>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</si>
  <si>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</si>
  <si>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</si>
  <si>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</si>
  <si>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</si>
  <si>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</si>
  <si>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</si>
  <si>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</si>
  <si>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</si>
  <si>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</si>
  <si>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</si>
  <si>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</si>
  <si>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</si>
  <si>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</si>
  <si>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</si>
  <si>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</si>
  <si>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</si>
  <si>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</si>
  <si>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</si>
  <si>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</si>
  <si>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</si>
  <si>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</si>
  <si>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</si>
  <si>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</si>
  <si>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</si>
  <si>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</si>
  <si>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</si>
  <si>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</si>
  <si>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</si>
  <si>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</si>
  <si>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</si>
  <si>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</si>
  <si>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</si>
  <si>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</si>
  <si>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</si>
  <si>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</si>
  <si>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</si>
  <si>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</si>
  <si>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</si>
  <si>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</si>
  <si>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</si>
  <si>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</si>
  <si>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</si>
  <si>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</si>
  <si>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</si>
  <si>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</si>
  <si>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</si>
  <si>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</si>
  <si>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</si>
  <si>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</si>
  <si>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</si>
  <si>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</si>
  <si>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</si>
  <si>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</si>
  <si>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</si>
  <si>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</si>
  <si>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</si>
  <si>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</si>
  <si>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</si>
  <si>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</si>
  <si>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</si>
  <si>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</si>
  <si>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</si>
  <si>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</si>
  <si>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</si>
  <si>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</si>
  <si>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</si>
  <si>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</si>
  <si>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</si>
  <si>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</si>
  <si>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</si>
  <si>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</si>
  <si>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</si>
  <si>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</si>
  <si>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</si>
  <si>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</si>
  <si>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</si>
  <si>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</si>
  <si>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</si>
  <si>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</si>
  <si>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</si>
  <si>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</si>
  <si>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</si>
  <si>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</si>
  <si>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</si>
  <si>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</si>
  <si>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</si>
  <si>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</si>
  <si>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</si>
  <si>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</si>
  <si>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</si>
  <si>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</si>
  <si>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</si>
  <si>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</si>
  <si>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</si>
  <si>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</si>
  <si>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</si>
  <si>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</si>
  <si>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</si>
  <si>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</si>
  <si>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</si>
  <si>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</si>
  <si>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</si>
  <si>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</si>
  <si>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</si>
  <si>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</si>
  <si>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</si>
  <si>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</si>
  <si>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</si>
  <si>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</si>
  <si>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</si>
  <si>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</si>
  <si>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</si>
  <si>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</si>
  <si>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</si>
  <si>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</si>
  <si>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</si>
  <si>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</si>
  <si>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</si>
  <si>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</si>
  <si>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</si>
  <si>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</si>
  <si>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</si>
  <si>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</si>
  <si>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</si>
  <si>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</si>
  <si>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</si>
  <si>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</si>
  <si>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</si>
  <si>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</si>
  <si>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</si>
  <si>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</si>
  <si>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</si>
  <si>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</si>
  <si>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</si>
  <si>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</si>
  <si>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</si>
  <si>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</si>
  <si>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</si>
  <si>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</si>
  <si>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</si>
  <si>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</si>
  <si>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</si>
  <si>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</si>
  <si>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</si>
  <si>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</si>
  <si>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</si>
  <si>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</si>
  <si>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</si>
  <si>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</si>
  <si>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</si>
  <si>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</si>
  <si>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</si>
  <si>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</si>
  <si>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</si>
  <si>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</si>
  <si>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</si>
  <si>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</si>
  <si>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</si>
  <si>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</si>
  <si>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</si>
  <si>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</si>
  <si>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</si>
  <si>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</si>
  <si>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</si>
  <si>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</si>
  <si>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</si>
  <si>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</si>
  <si>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</si>
  <si>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</si>
  <si>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</si>
  <si>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</si>
  <si>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</si>
  <si>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</si>
  <si>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</si>
  <si>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</si>
  <si>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</si>
  <si>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</si>
  <si>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</si>
  <si>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</si>
  <si>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</si>
  <si>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</si>
  <si>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</si>
  <si>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</si>
  <si>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</si>
  <si>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</si>
  <si>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</si>
  <si>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</si>
  <si>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</si>
  <si>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</si>
  <si>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</si>
  <si>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</si>
  <si>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</si>
  <si>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</si>
  <si>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</si>
  <si>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</si>
  <si>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</si>
  <si>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</si>
  <si>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</si>
  <si>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</si>
  <si>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</si>
  <si>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</si>
  <si>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</si>
  <si>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</si>
  <si>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</si>
  <si>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</si>
  <si>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</si>
  <si>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</si>
  <si>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</si>
  <si>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</si>
  <si>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</si>
  <si>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</si>
  <si>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</si>
  <si>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</si>
  <si>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</si>
  <si>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</si>
  <si>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</si>
  <si>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</si>
  <si>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</si>
  <si>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</si>
  <si>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</si>
  <si>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</si>
  <si>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</si>
  <si>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</si>
  <si>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</si>
  <si>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</si>
  <si>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</si>
  <si>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</si>
  <si>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</si>
  <si>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</si>
  <si>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</si>
  <si>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</si>
  <si>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</si>
  <si>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</si>
  <si>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</si>
  <si>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</si>
  <si>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</si>
  <si>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</si>
  <si>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</si>
  <si>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</si>
  <si>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</si>
  <si>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</si>
  <si>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</si>
  <si>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</si>
  <si>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</si>
  <si>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</si>
  <si>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</si>
  <si>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</si>
  <si>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</si>
  <si>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</si>
  <si>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</si>
  <si>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</si>
  <si>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</si>
  <si>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</si>
  <si>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</si>
  <si>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</si>
  <si>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</si>
  <si>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</si>
  <si>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</si>
  <si>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</si>
  <si>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</si>
  <si>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</si>
  <si>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</si>
  <si>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</si>
  <si>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</si>
  <si>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</si>
  <si>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</si>
  <si>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</si>
  <si>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</si>
  <si>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</si>
  <si>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</si>
  <si>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</si>
  <si>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</si>
  <si>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</si>
  <si>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</si>
  <si>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</si>
  <si>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</si>
  <si>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</si>
  <si>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</si>
  <si>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</si>
  <si>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</si>
  <si>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</si>
  <si>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</si>
  <si>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</si>
  <si>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</si>
  <si>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</si>
  <si>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</si>
  <si>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</si>
  <si>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</si>
  <si>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</si>
  <si>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</si>
  <si>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</si>
  <si>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</si>
  <si>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</si>
  <si>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</si>
  <si>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</si>
  <si>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</si>
  <si>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</si>
  <si>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</si>
  <si>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</si>
  <si>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</si>
  <si>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</si>
  <si>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</si>
  <si>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</si>
  <si>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</si>
  <si>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</si>
  <si>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</si>
  <si>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</si>
  <si>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</si>
  <si>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</si>
  <si>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</si>
  <si>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</si>
  <si>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</si>
  <si>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</si>
  <si>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</si>
  <si>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</si>
  <si>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</si>
  <si>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</si>
  <si>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</si>
  <si>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</si>
  <si>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</si>
  <si>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</si>
  <si>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</si>
  <si>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</si>
  <si>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</si>
  <si>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</si>
  <si>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</si>
  <si>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</si>
  <si>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</si>
  <si>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</si>
  <si>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</si>
  <si>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</si>
  <si>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</si>
  <si>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</si>
  <si>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</si>
  <si>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</si>
  <si>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</si>
  <si>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</si>
  <si>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</si>
  <si>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</si>
  <si>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</si>
  <si>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</si>
  <si>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</si>
  <si>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</si>
  <si>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</si>
  <si>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</si>
  <si>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</si>
  <si>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</si>
  <si>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</si>
  <si>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</si>
  <si>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</si>
  <si>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</si>
  <si>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</si>
  <si>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</si>
  <si>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</si>
  <si>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</si>
  <si>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</si>
  <si>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</si>
  <si>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</si>
  <si>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</si>
  <si>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</si>
  <si>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</si>
  <si>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</si>
  <si>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</si>
  <si>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</si>
  <si>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</si>
  <si>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</si>
  <si>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</si>
  <si>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</si>
  <si>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</si>
  <si>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</si>
  <si>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</si>
  <si>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</si>
  <si>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</si>
  <si>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</si>
  <si>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</si>
  <si>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</si>
  <si>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</si>
  <si>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</si>
  <si>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</si>
  <si>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</si>
  <si>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</si>
  <si>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</si>
  <si>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</si>
  <si>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</si>
  <si>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</si>
  <si>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</si>
  <si>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</si>
  <si>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</si>
  <si>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</si>
  <si>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</si>
  <si>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</si>
  <si>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</si>
  <si>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</si>
  <si>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</si>
  <si>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</si>
  <si>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</si>
  <si>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</si>
  <si>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</si>
  <si>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</si>
  <si>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</si>
  <si>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</si>
  <si>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</si>
  <si>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</si>
  <si>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</si>
  <si>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</si>
  <si>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</si>
  <si>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</si>
  <si>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</si>
  <si>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</si>
  <si>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</si>
  <si>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</si>
  <si>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</si>
  <si>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</si>
  <si>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</si>
  <si>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</si>
  <si>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</si>
  <si>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</si>
  <si>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</si>
  <si>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</si>
  <si>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</si>
  <si>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</si>
  <si>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</si>
  <si>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</si>
  <si>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</si>
  <si>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</si>
  <si>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</si>
  <si>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</si>
  <si>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</si>
  <si>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</si>
  <si>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</si>
  <si>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</si>
  <si>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</si>
  <si>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</si>
  <si>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</si>
  <si>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</si>
  <si>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</si>
  <si>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</si>
  <si>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</si>
  <si>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</si>
  <si>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</si>
  <si>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</si>
  <si>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</si>
  <si>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</si>
  <si>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</si>
  <si>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</si>
  <si>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</si>
  <si>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</si>
  <si>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</si>
  <si>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</si>
  <si>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</si>
  <si>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</si>
  <si>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</si>
  <si>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</si>
  <si>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</si>
  <si>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</si>
  <si>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</si>
  <si>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</si>
  <si>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</si>
  <si>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</si>
  <si>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</si>
  <si>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</si>
  <si>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</si>
  <si>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</si>
  <si>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</si>
  <si>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</si>
  <si>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</si>
  <si>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</si>
  <si>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</si>
  <si>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</si>
  <si>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</si>
  <si>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</si>
  <si>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</si>
  <si>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</si>
  <si>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</si>
  <si>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</si>
  <si>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</si>
  <si>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</si>
  <si>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</si>
  <si>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</si>
  <si>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</si>
  <si>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</si>
  <si>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</si>
  <si>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</si>
  <si>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</si>
  <si>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</si>
  <si>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</si>
  <si>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</si>
  <si>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</si>
  <si>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</si>
  <si>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</si>
  <si>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</si>
  <si>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</si>
  <si>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</si>
  <si>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</si>
  <si>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</si>
  <si>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</si>
  <si>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</si>
  <si>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</si>
  <si>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</si>
  <si>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</si>
  <si>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</si>
  <si>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</si>
  <si>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</si>
  <si>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</si>
  <si>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</si>
  <si>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</si>
  <si>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</si>
  <si>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</si>
  <si>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</si>
  <si>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</si>
  <si>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</si>
  <si>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</si>
  <si>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</si>
  <si>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</si>
  <si>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</si>
  <si>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</si>
  <si>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</si>
  <si>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</si>
  <si>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</si>
  <si>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</si>
  <si>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</si>
  <si>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</si>
  <si>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</si>
  <si>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</si>
  <si>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</si>
  <si>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</si>
  <si>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</si>
  <si>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</si>
  <si>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</si>
  <si>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</si>
  <si>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</si>
  <si>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</si>
  <si>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</si>
  <si>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</si>
  <si>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</si>
  <si>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</si>
  <si>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</si>
  <si>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</si>
  <si>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</si>
  <si>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</si>
  <si>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</si>
  <si>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</si>
  <si>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</si>
  <si>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</si>
  <si>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</si>
  <si>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</si>
  <si>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</si>
  <si>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</si>
  <si>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</si>
  <si>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</si>
  <si>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</si>
  <si>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</si>
  <si>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</si>
  <si>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</si>
  <si>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</si>
  <si>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</si>
  <si>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</si>
  <si>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</si>
  <si>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</si>
  <si>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</si>
  <si>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</si>
  <si>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</si>
  <si>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</si>
  <si>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</si>
  <si>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</si>
  <si>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</si>
  <si>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</si>
  <si>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</si>
  <si>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</si>
  <si>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</si>
  <si>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</si>
  <si>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</si>
  <si>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</si>
  <si>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</si>
  <si>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</si>
  <si>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</si>
  <si>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</si>
  <si>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</si>
  <si>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</si>
  <si>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</si>
  <si>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</si>
  <si>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</si>
  <si>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</si>
  <si>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</si>
  <si>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</si>
  <si>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</si>
  <si>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</si>
  <si>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</si>
  <si>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</si>
  <si>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</si>
  <si>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</si>
  <si>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</si>
  <si>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</si>
  <si>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</si>
  <si>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</si>
  <si>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</si>
  <si>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</si>
  <si>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</si>
  <si>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</si>
  <si>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</si>
  <si>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</si>
  <si>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</si>
  <si>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</si>
  <si>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</si>
  <si>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</si>
  <si>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</si>
  <si>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</si>
  <si>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</si>
  <si>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</si>
  <si>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</si>
  <si>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</si>
  <si>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</si>
  <si>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</si>
  <si>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</si>
  <si>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</si>
  <si>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</si>
  <si>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</si>
  <si>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</si>
  <si>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</si>
  <si>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</si>
  <si>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</si>
  <si>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</si>
  <si>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</si>
  <si>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</si>
  <si>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</si>
  <si>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</si>
  <si>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</si>
  <si>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</si>
  <si>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</si>
  <si>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</si>
  <si>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</si>
  <si>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</si>
  <si>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</si>
  <si>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</si>
  <si>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</si>
  <si>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</si>
  <si>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</si>
  <si>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</si>
  <si>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</si>
  <si>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</si>
  <si>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</si>
  <si>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</si>
  <si>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</si>
  <si>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</si>
  <si>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</si>
  <si>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</si>
  <si>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</si>
  <si>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</si>
  <si>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</si>
  <si>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</si>
  <si>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</si>
  <si>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</si>
  <si>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</si>
  <si>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</si>
  <si>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</si>
  <si>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</si>
  <si>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</si>
  <si>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</si>
  <si>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</si>
  <si>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</si>
  <si>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</si>
  <si>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</si>
  <si>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</si>
  <si>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</si>
  <si>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</si>
  <si>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</si>
  <si>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</si>
  <si>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</si>
  <si>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</si>
  <si>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</si>
  <si>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</si>
  <si>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</si>
  <si>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</si>
  <si>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</si>
  <si>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</si>
  <si>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</si>
  <si>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</si>
  <si>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</si>
  <si>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</si>
  <si>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</si>
  <si>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</si>
  <si>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</si>
  <si>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</si>
  <si>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</si>
  <si>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</si>
  <si>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</si>
  <si>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</si>
  <si>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</si>
  <si>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</si>
  <si>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</si>
  <si>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</si>
  <si>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</si>
  <si>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</si>
  <si>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</si>
  <si>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</si>
  <si>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</si>
  <si>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</si>
  <si>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</si>
  <si>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</si>
  <si>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</si>
  <si>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</si>
  <si>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</si>
  <si>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</si>
  <si>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</si>
  <si>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</si>
  <si>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</si>
  <si>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</si>
  <si>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</si>
  <si>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</si>
  <si>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</si>
  <si>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</si>
  <si>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</si>
  <si>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</si>
  <si>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</si>
  <si>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</si>
  <si>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</si>
  <si>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</si>
  <si>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</si>
  <si>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</si>
  <si>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</si>
  <si>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</si>
  <si>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</si>
  <si>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</si>
  <si>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</si>
  <si>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</si>
  <si>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</si>
  <si>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</si>
  <si>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</si>
  <si>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</si>
  <si>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</si>
  <si>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</si>
  <si>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</si>
  <si>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</si>
  <si>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</si>
  <si>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</si>
  <si>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</si>
  <si>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</si>
  <si>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</si>
  <si>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</si>
  <si>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</si>
  <si>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</si>
  <si>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</si>
  <si>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</si>
  <si>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</si>
  <si>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</si>
  <si>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</si>
  <si>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</si>
  <si>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</si>
  <si>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</si>
  <si>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</si>
  <si>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</si>
  <si>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</si>
  <si>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</si>
  <si>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</si>
  <si>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</si>
  <si>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</si>
  <si>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</si>
  <si>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</si>
  <si>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</si>
  <si>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</si>
  <si>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</si>
  <si>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</si>
  <si>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</si>
  <si>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</si>
  <si>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</si>
  <si>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</si>
  <si>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</si>
  <si>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</si>
  <si>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</si>
  <si>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</si>
  <si>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</si>
  <si>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</si>
  <si>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</si>
  <si>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</si>
  <si>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</si>
  <si>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</si>
  <si>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</si>
  <si>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</si>
  <si>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</si>
  <si>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</si>
  <si>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</si>
  <si>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</si>
  <si>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</si>
  <si>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</si>
  <si>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</si>
  <si>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</si>
  <si>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</si>
  <si>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</si>
  <si>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</si>
  <si>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</si>
  <si>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</si>
  <si>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</si>
  <si>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</si>
  <si>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</si>
  <si>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</si>
  <si>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</si>
  <si>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</si>
  <si>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</si>
  <si>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</si>
  <si>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</si>
  <si>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</si>
  <si>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</si>
  <si>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</si>
  <si>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</si>
  <si>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</si>
  <si>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</si>
  <si>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</si>
  <si>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</si>
  <si>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</si>
  <si>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</si>
  <si>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</si>
  <si>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</si>
  <si>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</si>
  <si>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</si>
  <si>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</si>
  <si>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</si>
  <si>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</si>
  <si>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</si>
  <si>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</si>
  <si>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</si>
  <si>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</si>
  <si>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</si>
  <si>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</si>
  <si>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</si>
  <si>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</si>
  <si>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</si>
  <si>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</si>
  <si>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</si>
  <si>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</si>
  <si>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</si>
  <si>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</si>
  <si>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</si>
  <si>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</si>
  <si>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</si>
  <si>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</si>
  <si>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</si>
  <si>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</si>
  <si>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</si>
  <si>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</si>
  <si>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</si>
  <si>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</si>
  <si>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</si>
  <si>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</si>
  <si>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</si>
  <si>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</si>
  <si>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</si>
  <si>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</si>
  <si>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</si>
  <si>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</si>
  <si>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</si>
  <si>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</si>
  <si>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</si>
  <si>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</si>
  <si>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</si>
  <si>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</si>
  <si>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</si>
  <si>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</si>
  <si>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</si>
  <si>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</si>
  <si>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</si>
  <si>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</si>
  <si>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</si>
  <si>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</si>
  <si>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</si>
  <si>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</si>
  <si>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</si>
  <si>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</si>
  <si>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</si>
  <si>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</si>
  <si>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</si>
  <si>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</si>
  <si>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</si>
  <si>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</si>
  <si>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</si>
  <si>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</si>
  <si>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</si>
  <si>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</si>
  <si>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</si>
  <si>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</si>
  <si>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</si>
  <si>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</si>
  <si>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</si>
  <si>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</si>
  <si>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</si>
  <si>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</si>
  <si>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</si>
  <si>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</si>
  <si>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</si>
  <si>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</si>
  <si>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</si>
  <si>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</si>
  <si>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</si>
  <si>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</si>
  <si>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</si>
  <si>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</si>
  <si>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</si>
  <si>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</si>
  <si>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</si>
  <si>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</si>
  <si>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</si>
  <si>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</si>
  <si>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</si>
  <si>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</si>
  <si>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</si>
  <si>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</si>
  <si>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</si>
  <si>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</si>
  <si>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</si>
  <si>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</si>
  <si>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</si>
  <si>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</si>
  <si>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</si>
  <si>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</si>
  <si>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</si>
  <si>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</si>
  <si>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</si>
  <si>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</si>
  <si>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</si>
  <si>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</si>
  <si>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</si>
  <si>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</si>
  <si>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</si>
  <si>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</si>
  <si>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</si>
  <si>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</si>
  <si>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</si>
  <si>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</si>
  <si>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</si>
  <si>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</si>
  <si>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</si>
  <si>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</si>
  <si>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</si>
  <si>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</si>
  <si>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</si>
  <si>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</si>
  <si>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</si>
  <si>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</si>
  <si>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</si>
  <si>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</si>
  <si>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</si>
  <si>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</si>
  <si>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</si>
  <si>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</si>
  <si>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</si>
  <si>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</si>
  <si>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</si>
  <si>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</si>
  <si>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</si>
  <si>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</si>
  <si>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</si>
  <si>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</si>
  <si>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</si>
  <si>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</si>
  <si>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</si>
  <si>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</si>
  <si>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</si>
  <si>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</si>
  <si>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</si>
  <si>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</si>
  <si>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</si>
  <si>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</si>
  <si>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</si>
  <si>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</si>
  <si>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</si>
  <si>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</si>
  <si>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</si>
  <si>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</si>
  <si>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</si>
  <si>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</si>
  <si>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</si>
  <si>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</si>
  <si>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</si>
  <si>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</si>
  <si>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</si>
  <si>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</si>
  <si>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</si>
  <si>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</si>
  <si>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</si>
  <si>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</si>
  <si>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</si>
  <si>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</si>
  <si>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</si>
  <si>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</si>
  <si>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</si>
  <si>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</si>
  <si>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</si>
  <si>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</si>
  <si>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</si>
  <si>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</si>
  <si>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</si>
  <si>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</si>
  <si>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</si>
  <si>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</si>
  <si>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</si>
  <si>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</si>
  <si>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</si>
  <si>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</si>
  <si>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</si>
  <si>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</si>
  <si>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</si>
  <si>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</si>
  <si>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</si>
  <si>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</si>
  <si>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</si>
  <si>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</si>
  <si>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</si>
  <si>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</si>
  <si>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</si>
  <si>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</si>
  <si>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</si>
  <si>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</si>
  <si>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</si>
  <si>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</si>
  <si>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</si>
  <si>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</si>
  <si>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</si>
  <si>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</si>
  <si>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</si>
  <si>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</si>
  <si>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</si>
  <si>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</si>
  <si>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</si>
  <si>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</si>
  <si>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</si>
  <si>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</si>
  <si>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</si>
  <si>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</si>
  <si>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</si>
  <si>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</si>
  <si>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</si>
  <si>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</si>
  <si>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</si>
  <si>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</si>
  <si>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</si>
  <si>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</si>
  <si>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</si>
  <si>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</si>
  <si>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</si>
  <si>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</si>
  <si>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</si>
  <si>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</si>
  <si>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</si>
  <si>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</si>
  <si>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</si>
  <si>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</si>
  <si>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</si>
  <si>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</si>
  <si>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</si>
  <si>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</si>
  <si>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</si>
  <si>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</si>
  <si>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</si>
  <si>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</si>
  <si>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</si>
  <si>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</si>
  <si>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</si>
  <si>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</si>
  <si>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</si>
  <si>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</si>
  <si>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</si>
  <si>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</si>
  <si>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</si>
  <si>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</si>
  <si>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</si>
  <si>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</si>
  <si>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</si>
  <si>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</si>
  <si>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</si>
  <si>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</si>
  <si>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</si>
  <si>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</si>
  <si>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</si>
  <si>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</si>
  <si>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</si>
  <si>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</si>
  <si>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</si>
  <si>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</si>
  <si>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</si>
  <si>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</si>
  <si>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</si>
  <si>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</si>
  <si>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</si>
  <si>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</si>
  <si>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</si>
  <si>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</si>
  <si>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</si>
  <si>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</si>
  <si>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</si>
  <si>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</si>
  <si>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</si>
  <si>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</si>
  <si>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</si>
  <si>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</si>
  <si>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</si>
  <si>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</si>
  <si>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</si>
  <si>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</si>
  <si>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</si>
  <si>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</si>
  <si>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</si>
  <si>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</si>
  <si>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</si>
  <si>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</si>
  <si>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</si>
  <si>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</si>
  <si>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</si>
  <si>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</si>
  <si>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</si>
  <si>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</si>
  <si>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</si>
  <si>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</si>
  <si>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</si>
  <si>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</si>
  <si>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</si>
  <si>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</si>
  <si>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</si>
  <si>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</si>
  <si>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</si>
  <si>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</si>
  <si>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</si>
  <si>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</si>
  <si>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</si>
  <si>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</si>
  <si>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</si>
  <si>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</si>
  <si>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</si>
  <si>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</si>
  <si>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</si>
  <si>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</si>
  <si>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</si>
  <si>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</si>
  <si>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</si>
  <si>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</si>
  <si>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</si>
  <si>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</si>
  <si>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</si>
  <si>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</si>
  <si>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</si>
  <si>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</si>
  <si>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</si>
  <si>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</si>
  <si>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</si>
  <si>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</si>
  <si>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</si>
  <si>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</si>
  <si>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</si>
  <si>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</si>
  <si>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</si>
  <si>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</si>
  <si>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</si>
  <si>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</si>
  <si>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</si>
  <si>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</si>
  <si>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</si>
  <si>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</si>
  <si>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</si>
  <si>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</si>
  <si>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</si>
  <si>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</si>
  <si>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</si>
  <si>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</si>
  <si>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</si>
  <si>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</si>
  <si>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</si>
  <si>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</si>
  <si>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</si>
  <si>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</si>
  <si>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</si>
  <si>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</si>
  <si>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</si>
  <si>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</si>
  <si>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</si>
  <si>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</si>
  <si>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</si>
  <si>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</si>
  <si>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</si>
  <si>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</si>
  <si>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</si>
  <si>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</si>
  <si>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</si>
  <si>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</si>
  <si>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</si>
  <si>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</si>
  <si>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</si>
  <si>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</si>
  <si>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</si>
  <si>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</si>
  <si>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</si>
  <si>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</si>
  <si>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</si>
  <si>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</si>
  <si>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</si>
  <si>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</si>
  <si>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</si>
  <si>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</si>
  <si>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</si>
  <si>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</si>
  <si>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</si>
  <si>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</si>
  <si>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</si>
  <si>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</si>
  <si>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</si>
  <si>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</si>
  <si>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</si>
  <si>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</si>
  <si>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</si>
  <si>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</si>
  <si>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</si>
  <si>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</si>
  <si>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</si>
  <si>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</si>
  <si>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</si>
  <si>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</si>
  <si>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</si>
  <si>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</si>
  <si>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</si>
  <si>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</si>
  <si>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</si>
  <si>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</si>
  <si>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</si>
  <si>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</si>
  <si>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</si>
  <si>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</si>
  <si>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</si>
  <si>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</si>
  <si>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</si>
  <si>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</si>
  <si>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</si>
  <si>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</si>
  <si>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</si>
  <si>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</si>
  <si>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</si>
  <si>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</si>
  <si>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</si>
  <si>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</si>
  <si>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</si>
  <si>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</si>
  <si>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</si>
  <si>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</si>
  <si>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</si>
  <si>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</si>
  <si>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</si>
  <si>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</si>
  <si>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</si>
  <si>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</si>
  <si>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</si>
  <si>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</si>
  <si>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</si>
  <si>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</si>
  <si>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</si>
  <si>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</si>
  <si>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</si>
  <si>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</si>
  <si>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</si>
  <si>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</si>
  <si>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</si>
  <si>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</si>
  <si>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</si>
  <si>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</si>
  <si>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</si>
  <si>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</si>
  <si>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</si>
  <si>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</si>
  <si>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</si>
  <si>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</si>
  <si>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</si>
  <si>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</si>
  <si>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</si>
  <si>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</si>
  <si>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</si>
  <si>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</si>
  <si>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</si>
  <si>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</si>
  <si>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</si>
  <si>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</si>
  <si>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</si>
  <si>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</si>
  <si>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</si>
  <si>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</si>
  <si>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</si>
  <si>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</si>
  <si>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</si>
  <si>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</si>
  <si>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</si>
  <si>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</si>
  <si>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</si>
  <si>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</si>
  <si>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</si>
  <si>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</si>
  <si>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</si>
  <si>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</si>
  <si>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</si>
  <si>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</si>
  <si>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</si>
  <si>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</si>
  <si>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</si>
  <si>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</si>
  <si>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</si>
  <si>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</si>
  <si>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</si>
  <si>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</si>
  <si>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</si>
  <si>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</si>
  <si>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</si>
  <si>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</si>
  <si>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</si>
  <si>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</si>
  <si>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</si>
  <si>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</si>
  <si>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</si>
  <si>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</si>
  <si>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</si>
  <si>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</si>
  <si>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</si>
  <si>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</si>
  <si>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</si>
  <si>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</si>
  <si>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</si>
  <si>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</si>
  <si>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</si>
  <si>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</si>
  <si>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</si>
  <si>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</si>
  <si>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</si>
  <si>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</si>
  <si>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</si>
  <si>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</si>
  <si>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</si>
  <si>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</si>
  <si>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</si>
  <si>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</si>
  <si>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</si>
  <si>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</si>
  <si>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</si>
  <si>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</si>
  <si>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</si>
  <si>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</si>
  <si>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</si>
  <si>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</si>
  <si>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</si>
  <si>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</si>
  <si>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</si>
  <si>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</si>
  <si>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</si>
  <si>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</si>
  <si>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</si>
  <si>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</si>
  <si>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</si>
  <si>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</si>
  <si>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</si>
  <si>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</si>
  <si>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</si>
  <si>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</si>
  <si>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</si>
  <si>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</si>
  <si>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</si>
  <si>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</si>
  <si>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</si>
  <si>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</si>
  <si>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</si>
  <si>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</si>
  <si>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</si>
  <si>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</si>
  <si>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</si>
  <si>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</si>
  <si>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</si>
  <si>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</si>
  <si>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</si>
  <si>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</si>
  <si>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</si>
  <si>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</si>
  <si>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</si>
  <si>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</si>
  <si>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</si>
  <si>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</si>
  <si>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</si>
  <si>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</si>
  <si>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</si>
  <si>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</si>
  <si>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</si>
  <si>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</si>
  <si>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</si>
  <si>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</si>
  <si>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</si>
  <si>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</si>
  <si>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</si>
  <si>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</si>
  <si>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</si>
  <si>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</si>
  <si>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</si>
  <si>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</si>
  <si>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</si>
  <si>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</si>
  <si>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</si>
  <si>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</si>
  <si>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</si>
  <si>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</si>
  <si>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</si>
  <si>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</si>
  <si>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</si>
  <si>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</si>
  <si>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</si>
  <si>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</si>
  <si>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</si>
  <si>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</si>
  <si>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</si>
  <si>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</si>
  <si>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</si>
  <si>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</si>
  <si>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</si>
  <si>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</si>
  <si>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</si>
  <si>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</si>
  <si>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</si>
  <si>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</si>
  <si>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</si>
  <si>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</si>
  <si>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</si>
  <si>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</si>
  <si>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</si>
  <si>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</si>
  <si>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</si>
  <si>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</si>
  <si>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</si>
  <si>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</si>
  <si>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</si>
  <si>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</si>
  <si>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</si>
  <si>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</si>
  <si>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</si>
  <si>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</si>
  <si>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</si>
  <si>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</si>
  <si>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</si>
  <si>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</si>
  <si>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</si>
  <si>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</si>
  <si>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</si>
  <si>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</si>
  <si>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</si>
  <si>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</si>
  <si>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</si>
  <si>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</si>
  <si>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</si>
  <si>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</si>
  <si>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</si>
  <si>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</si>
  <si>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</si>
  <si>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</si>
  <si>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</si>
  <si>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</si>
  <si>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</si>
  <si>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</si>
  <si>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</si>
  <si>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</si>
  <si>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</si>
  <si>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</si>
  <si>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</si>
  <si>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</si>
  <si>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</si>
  <si>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</si>
  <si>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</si>
  <si>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</si>
  <si>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</si>
  <si>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</si>
  <si>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</si>
  <si>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</si>
  <si>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</si>
  <si>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</si>
  <si>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</si>
  <si>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</si>
  <si>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</si>
  <si>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</si>
  <si>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</si>
  <si>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</si>
  <si>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</si>
  <si>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</si>
  <si>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</si>
  <si>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</si>
  <si>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</si>
  <si>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</si>
  <si>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</si>
  <si>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</si>
  <si>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</si>
  <si>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</si>
  <si>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</si>
  <si>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</si>
  <si>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</si>
  <si>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</si>
  <si>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</si>
  <si>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</si>
  <si>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</si>
  <si>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</si>
  <si>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</si>
  <si>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</si>
  <si>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</si>
  <si>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</si>
  <si>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</si>
  <si>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</si>
  <si>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</si>
  <si>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</si>
  <si>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</si>
  <si>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</si>
  <si>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</si>
  <si>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</si>
  <si>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Name</t>
  </si>
  <si>
    <t>Blurb</t>
  </si>
  <si>
    <t>Goal</t>
  </si>
  <si>
    <t>Pledged</t>
  </si>
  <si>
    <t>Average Donations</t>
  </si>
  <si>
    <t>Number of Backers</t>
  </si>
  <si>
    <t>Successful</t>
  </si>
  <si>
    <t>Failed</t>
  </si>
  <si>
    <t>Number Successful</t>
  </si>
  <si>
    <t>Number Failed</t>
  </si>
  <si>
    <t>Number Canceled</t>
  </si>
  <si>
    <t>Number Live</t>
  </si>
  <si>
    <t>Total Projects</t>
  </si>
  <si>
    <t>Percentage Successful</t>
  </si>
  <si>
    <t>Percentage Failed</t>
  </si>
  <si>
    <t>Percentage Canceled</t>
  </si>
  <si>
    <t>Percentage Live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</si>
  <si>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</si>
  <si>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</si>
  <si>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</si>
  <si>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</si>
  <si>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</si>
  <si>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</si>
  <si>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</si>
  <si>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</si>
  <si>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</si>
  <si>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</si>
  <si>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</si>
  <si>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</si>
  <si>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Year</t>
  </si>
  <si>
    <t>Count</t>
  </si>
  <si>
    <t>Live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</si>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</sst>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2B2B2B"/>
      <name val="Tahoma"/>
      <family val="2"/>
    </font>
    <font>
      <b/>
      <sz val="10"/>
      <color theme="1"/>
      <name val="Tahoma"/>
      <family val="2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  <xf numFmtId="0" fontId="2" fillId="0" borderId="0" xfId="0" applyFont="1" applyAlignment="1">
      <alignment wrapText="1"/>
    </xf>
    <xf numFmtId="0" fontId="2" fillId="0" borderId="0" xfId="0" applyFont="1"/>
    <xf numFmtId="44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0" fontId="3" fillId="0" borderId="1" xfId="0" applyNumberFormat="1" applyFont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44" fontId="5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0" fontId="4" fillId="0" borderId="1" xfId="0" applyNumberFormat="1" applyFont="1" applyBorder="1" applyAlignment="1">
      <alignment horizontal="center"/>
    </xf>
    <xf numFmtId="44" fontId="4" fillId="0" borderId="1" xfId="0" applyNumberFormat="1" applyFont="1" applyBorder="1" applyAlignment="1">
      <alignment horizontal="center"/>
    </xf>
    <xf numFmtId="44" fontId="4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pivotButton="1" applyFont="1" applyAlignment="1">
      <alignment horizontal="center" vertical="center"/>
    </xf>
  </cellXfs>
  <cellStyles count="1">
    <cellStyle name="Normal" xfId="0" builtinId="0"/>
  </cellStyles>
  <dxfs count="40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ill>
        <patternFill patternType="solid"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58193350831146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FD7-A291-F8265482A39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B8-4FD7-A291-F8265482A3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B8-4FD7-A291-F8265482A3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B8-4FD7-A291-F8265482A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5336688"/>
        <c:axId val="418988816"/>
      </c:barChart>
      <c:catAx>
        <c:axId val="63533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88816"/>
        <c:crosses val="autoZero"/>
        <c:auto val="1"/>
        <c:lblAlgn val="ctr"/>
        <c:lblOffset val="100"/>
        <c:noMultiLvlLbl val="0"/>
      </c:catAx>
      <c:valAx>
        <c:axId val="41898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33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2594444444444443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0-4145-A51B-A50107FF6EFE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0-4145-A51B-A50107FF6EFE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0-4145-A51B-A50107FF6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9128368"/>
        <c:axId val="659853456"/>
      </c:barChart>
      <c:catAx>
        <c:axId val="63912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53456"/>
        <c:crosses val="autoZero"/>
        <c:auto val="1"/>
        <c:lblAlgn val="ctr"/>
        <c:lblOffset val="100"/>
        <c:noMultiLvlLbl val="0"/>
      </c:catAx>
      <c:valAx>
        <c:axId val="65985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12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5-44CC-A2D1-9BC8DCACF51E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5-44CC-A2D1-9BC8DCACF51E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5-44CC-A2D1-9BC8DCACF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901183"/>
        <c:axId val="133907007"/>
      </c:barChart>
      <c:catAx>
        <c:axId val="13390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07007"/>
        <c:crosses val="autoZero"/>
        <c:auto val="1"/>
        <c:lblAlgn val="ctr"/>
        <c:lblOffset val="100"/>
        <c:noMultiLvlLbl val="0"/>
      </c:catAx>
      <c:valAx>
        <c:axId val="13390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0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8-464E-A7F1-120D317B9DD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8-464E-A7F1-120D317B9DD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8-464E-A7F1-120D317B9DD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8-464E-A7F1-120D317B9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8437215"/>
        <c:axId val="1698416831"/>
      </c:lineChart>
      <c:catAx>
        <c:axId val="169843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416831"/>
        <c:crosses val="autoZero"/>
        <c:auto val="1"/>
        <c:lblAlgn val="ctr"/>
        <c:lblOffset val="100"/>
        <c:noMultiLvlLbl val="0"/>
      </c:catAx>
      <c:valAx>
        <c:axId val="169841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43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Threater Outcomes Based on Launch Date</a:t>
            </a:r>
          </a:p>
        </c:rich>
      </c:tx>
      <c:layout>
        <c:manualLayout>
          <c:xMode val="edge"/>
          <c:yMode val="edge"/>
          <c:x val="0.24064127119245229"/>
          <c:y val="0.11358701966483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42</c:v>
              </c:pt>
              <c:pt idx="1">
                <c:v>56</c:v>
              </c:pt>
              <c:pt idx="2">
                <c:v>63</c:v>
              </c:pt>
              <c:pt idx="3">
                <c:v>62</c:v>
              </c:pt>
              <c:pt idx="4">
                <c:v>75</c:v>
              </c:pt>
              <c:pt idx="5">
                <c:v>101</c:v>
              </c:pt>
              <c:pt idx="6">
                <c:v>109</c:v>
              </c:pt>
              <c:pt idx="7">
                <c:v>94</c:v>
              </c:pt>
              <c:pt idx="8">
                <c:v>62</c:v>
              </c:pt>
              <c:pt idx="9">
                <c:v>65</c:v>
              </c:pt>
              <c:pt idx="10">
                <c:v>58</c:v>
              </c:pt>
              <c:pt idx="11">
                <c:v>52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96E-409F-9CF6-8DACC28074D2}"/>
            </c:ext>
          </c:extLst>
        </c:ser>
        <c:ser>
          <c:idx val="1"/>
          <c:order val="1"/>
          <c:tx>
            <c:v>Live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10</c:v>
              </c:pt>
              <c:pt idx="3">
                <c:v>13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96E-409F-9CF6-8DACC28074D2}"/>
            </c:ext>
          </c:extLst>
        </c:ser>
        <c:ser>
          <c:idx val="2"/>
          <c:order val="2"/>
          <c:tx>
            <c:v>Failed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38</c:v>
              </c:pt>
              <c:pt idx="1">
                <c:v>31</c:v>
              </c:pt>
              <c:pt idx="2">
                <c:v>34</c:v>
              </c:pt>
              <c:pt idx="3">
                <c:v>35</c:v>
              </c:pt>
              <c:pt idx="4">
                <c:v>46</c:v>
              </c:pt>
              <c:pt idx="5">
                <c:v>45</c:v>
              </c:pt>
              <c:pt idx="6">
                <c:v>50</c:v>
              </c:pt>
              <c:pt idx="7">
                <c:v>51</c:v>
              </c:pt>
              <c:pt idx="8">
                <c:v>45</c:v>
              </c:pt>
              <c:pt idx="9">
                <c:v>49</c:v>
              </c:pt>
              <c:pt idx="10">
                <c:v>38</c:v>
              </c:pt>
              <c:pt idx="11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96E-409F-9CF6-8DACC28074D2}"/>
            </c:ext>
          </c:extLst>
        </c:ser>
        <c:ser>
          <c:idx val="3"/>
          <c:order val="3"/>
          <c:tx>
            <c:v>Canceled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4</c:v>
              </c:pt>
              <c:pt idx="1">
                <c:v>3</c:v>
              </c:pt>
              <c:pt idx="2">
                <c:v>7</c:v>
              </c:pt>
              <c:pt idx="3">
                <c:v>0</c:v>
              </c:pt>
              <c:pt idx="4">
                <c:v>4</c:v>
              </c:pt>
              <c:pt idx="5">
                <c:v>3</c:v>
              </c:pt>
              <c:pt idx="6">
                <c:v>3</c:v>
              </c:pt>
              <c:pt idx="7">
                <c:v>1</c:v>
              </c:pt>
              <c:pt idx="8">
                <c:v>5</c:v>
              </c:pt>
              <c:pt idx="9">
                <c:v>4</c:v>
              </c:pt>
              <c:pt idx="10">
                <c:v>1</c:v>
              </c:pt>
              <c:pt idx="11">
                <c:v>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296E-409F-9CF6-8DACC2807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9274143"/>
        <c:axId val="1098243807"/>
      </c:lineChart>
      <c:catAx>
        <c:axId val="112927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243807"/>
        <c:crosses val="autoZero"/>
        <c:auto val="1"/>
        <c:lblAlgn val="ctr"/>
        <c:lblOffset val="100"/>
        <c:noMultiLvlLbl val="0"/>
      </c:catAx>
      <c:valAx>
        <c:axId val="109824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27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9617316017316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'[1]Outcomes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to More </c:v>
                </c:pt>
              </c:strCache>
            </c:strRef>
          </c:cat>
          <c:val>
            <c:numRef>
              <c:f>'[1]Outcomes Based on Goals'!$G$2:$G$13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9-4F37-9BDE-F757A7F81853}"/>
            </c:ext>
          </c:extLst>
        </c:ser>
        <c:ser>
          <c:idx val="6"/>
          <c:order val="6"/>
          <c:tx>
            <c:strRef>
              <c:f>'[1]Outcomes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to More </c:v>
                </c:pt>
              </c:strCache>
            </c:strRef>
          </c:cat>
          <c:val>
            <c:numRef>
              <c:f>'[1]Outcomes Based on Goals'!$H$2:$H$13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9-4F37-9BDE-F757A7F81853}"/>
            </c:ext>
          </c:extLst>
        </c:ser>
        <c:ser>
          <c:idx val="7"/>
          <c:order val="7"/>
          <c:tx>
            <c:strRef>
              <c:f>'[1]Outcomes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to More </c:v>
                </c:pt>
              </c:strCache>
            </c:strRef>
          </c:cat>
          <c:val>
            <c:numRef>
              <c:f>'[1]Outcomes Based on Goals'!$I$2:$I$13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E9-4F37-9BDE-F757A7F81853}"/>
            </c:ext>
          </c:extLst>
        </c:ser>
        <c:ser>
          <c:idx val="8"/>
          <c:order val="8"/>
          <c:tx>
            <c:strRef>
              <c:f>'[1]Outcomes Based on Goals'!$J$1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to More </c:v>
                </c:pt>
              </c:strCache>
            </c:strRef>
          </c:cat>
          <c:val>
            <c:numRef>
              <c:f>'[1]Outcomes Based on Goals'!$J$2:$J$13</c:f>
              <c:numCache>
                <c:formatCode>0.00%</c:formatCode>
                <c:ptCount val="12"/>
                <c:pt idx="0">
                  <c:v>1.735357917570499E-2</c:v>
                </c:pt>
                <c:pt idx="1">
                  <c:v>9.1292134831460672E-3</c:v>
                </c:pt>
                <c:pt idx="2">
                  <c:v>8.3449235048678721E-3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8.8495575221238937E-3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E9-4F37-9BDE-F757A7F81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2278047"/>
        <c:axId val="11822809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to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7E9-4F37-9BDE-F757A7F818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to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7E9-4F37-9BDE-F757A7F8185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to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B7E9-4F37-9BDE-F757A7F818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Live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to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</c:v>
                      </c:pt>
                      <c:pt idx="1">
                        <c:v>13</c:v>
                      </c:pt>
                      <c:pt idx="2">
                        <c:v>6</c:v>
                      </c:pt>
                      <c:pt idx="3">
                        <c:v>9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B7E9-4F37-9BDE-F757A7F8185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to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1424</c:v>
                      </c:pt>
                      <c:pt idx="2">
                        <c:v>719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339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B7E9-4F37-9BDE-F757A7F81853}"/>
                  </c:ext>
                </c:extLst>
              </c15:ser>
            </c15:filteredLineSeries>
          </c:ext>
        </c:extLst>
      </c:lineChart>
      <c:catAx>
        <c:axId val="118227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80959"/>
        <c:crosses val="autoZero"/>
        <c:auto val="1"/>
        <c:lblAlgn val="ctr"/>
        <c:lblOffset val="100"/>
        <c:noMultiLvlLbl val="0"/>
      </c:catAx>
      <c:valAx>
        <c:axId val="118228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7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80962</xdr:rowOff>
    </xdr:from>
    <xdr:to>
      <xdr:col>14</xdr:col>
      <xdr:colOff>247650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4A0F4-851C-B82C-1DD6-15EF1B1FF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46</xdr:row>
      <xdr:rowOff>157161</xdr:rowOff>
    </xdr:from>
    <xdr:to>
      <xdr:col>10</xdr:col>
      <xdr:colOff>428625</xdr:colOff>
      <xdr:row>64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58B5C-3BD2-C157-8113-9F4C13E86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323850</xdr:colOff>
      <xdr:row>1</xdr:row>
      <xdr:rowOff>80962</xdr:rowOff>
    </xdr:from>
    <xdr:to>
      <xdr:col>12</xdr:col>
      <xdr:colOff>485775</xdr:colOff>
      <xdr:row>15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54EE51-58FE-321D-06BC-A4493E9C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42862</xdr:rowOff>
    </xdr:from>
    <xdr:to>
      <xdr:col>13</xdr:col>
      <xdr:colOff>485775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F65F6-AC83-04DB-FBC7-2C19EBC15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3</xdr:row>
      <xdr:rowOff>52387</xdr:rowOff>
    </xdr:from>
    <xdr:to>
      <xdr:col>12</xdr:col>
      <xdr:colOff>847724</xdr:colOff>
      <xdr:row>16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264A7-3A40-4A44-A697-30D28984FE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1038225</xdr:colOff>
      <xdr:row>15</xdr:row>
      <xdr:rowOff>33337</xdr:rowOff>
    </xdr:from>
    <xdr:to>
      <xdr:col>7</xdr:col>
      <xdr:colOff>600075</xdr:colOff>
      <xdr:row>32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962BD-37DA-4B6C-A66B-1BF8A882D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4145/Desktop/Module%201%20-%20Excelling%20with%20Excel/Kickstarter_Challenge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 Data"/>
      <sheetName val="Threater Outcome by Launch Date"/>
      <sheetName val="Outcomes Based on Goals"/>
    </sheetNames>
    <sheetDataSet>
      <sheetData sheetId="0">
        <row r="1">
          <cell r="A1" t="str">
            <v>id</v>
          </cell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>Parent Category</v>
          </cell>
          <cell r="R1" t="str">
            <v>SubCategory</v>
          </cell>
          <cell r="S1" t="str">
            <v>Date Created Conversion</v>
          </cell>
          <cell r="T1" t="str">
            <v>Date Ended Conversion</v>
          </cell>
          <cell r="U1" t="str">
            <v>Year</v>
          </cell>
        </row>
        <row r="2">
          <cell r="A2">
            <v>0</v>
          </cell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  <cell r="S2">
            <v>42177.007071759261</v>
          </cell>
          <cell r="T2">
            <v>42208.125</v>
          </cell>
          <cell r="U2">
            <v>2015</v>
          </cell>
        </row>
        <row r="3">
          <cell r="A3">
            <v>1</v>
          </cell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  <cell r="S3">
            <v>42766.600497685184</v>
          </cell>
          <cell r="T3">
            <v>42796.600497685184</v>
          </cell>
          <cell r="U3">
            <v>2017</v>
          </cell>
        </row>
        <row r="4">
          <cell r="A4">
            <v>2</v>
          </cell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  <cell r="S4">
            <v>42405.702349537038</v>
          </cell>
          <cell r="T4">
            <v>42415.702349537038</v>
          </cell>
          <cell r="U4">
            <v>2016</v>
          </cell>
        </row>
        <row r="5">
          <cell r="A5">
            <v>3</v>
          </cell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  <cell r="S5">
            <v>41828.515127314815</v>
          </cell>
          <cell r="T5">
            <v>41858.515127314815</v>
          </cell>
          <cell r="U5">
            <v>2014</v>
          </cell>
        </row>
        <row r="6">
          <cell r="A6">
            <v>4</v>
          </cell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  <cell r="S6">
            <v>42327.834247685183</v>
          </cell>
          <cell r="T6">
            <v>42357.834247685183</v>
          </cell>
          <cell r="U6">
            <v>2015</v>
          </cell>
        </row>
        <row r="7">
          <cell r="A7">
            <v>5</v>
          </cell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  <cell r="S7">
            <v>42563.932951388888</v>
          </cell>
          <cell r="T7">
            <v>42580.232638888891</v>
          </cell>
          <cell r="U7">
            <v>2016</v>
          </cell>
        </row>
        <row r="8">
          <cell r="A8">
            <v>6</v>
          </cell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  <cell r="S8">
            <v>41794.072337962964</v>
          </cell>
          <cell r="T8">
            <v>41804.072337962964</v>
          </cell>
          <cell r="U8">
            <v>2014</v>
          </cell>
        </row>
        <row r="9">
          <cell r="A9">
            <v>7</v>
          </cell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  <cell r="S9">
            <v>42516.047071759262</v>
          </cell>
          <cell r="T9">
            <v>42556.047071759262</v>
          </cell>
          <cell r="U9">
            <v>2016</v>
          </cell>
        </row>
        <row r="10">
          <cell r="A10">
            <v>8</v>
          </cell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  <cell r="S10">
            <v>42468.94458333333</v>
          </cell>
          <cell r="T10">
            <v>42475.875</v>
          </cell>
          <cell r="U10">
            <v>2016</v>
          </cell>
        </row>
        <row r="11">
          <cell r="A11">
            <v>9</v>
          </cell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  <cell r="S11">
            <v>42447.103518518517</v>
          </cell>
          <cell r="T11">
            <v>42477.103518518517</v>
          </cell>
          <cell r="U11">
            <v>2016</v>
          </cell>
        </row>
        <row r="12">
          <cell r="A12">
            <v>10</v>
          </cell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  <cell r="S12">
            <v>41780.068043981482</v>
          </cell>
          <cell r="T12">
            <v>41815.068043981482</v>
          </cell>
          <cell r="U12">
            <v>2014</v>
          </cell>
        </row>
        <row r="13">
          <cell r="A13">
            <v>11</v>
          </cell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  <cell r="S13">
            <v>42572.778495370367</v>
          </cell>
          <cell r="T13">
            <v>42604.125</v>
          </cell>
          <cell r="U13">
            <v>2016</v>
          </cell>
        </row>
        <row r="14">
          <cell r="A14">
            <v>12</v>
          </cell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  <cell r="S14">
            <v>41791.713252314818</v>
          </cell>
          <cell r="T14">
            <v>41836.125</v>
          </cell>
          <cell r="U14">
            <v>2014</v>
          </cell>
        </row>
        <row r="15">
          <cell r="A15">
            <v>13</v>
          </cell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  <cell r="S15">
            <v>42508.677187499998</v>
          </cell>
          <cell r="T15">
            <v>42544.852083333331</v>
          </cell>
          <cell r="U15">
            <v>2016</v>
          </cell>
        </row>
        <row r="16">
          <cell r="A16">
            <v>14</v>
          </cell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  <cell r="S16">
            <v>41808.02648148148</v>
          </cell>
          <cell r="T16">
            <v>41833.582638888889</v>
          </cell>
          <cell r="U16">
            <v>2014</v>
          </cell>
        </row>
        <row r="17">
          <cell r="A17">
            <v>15</v>
          </cell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  <cell r="S17">
            <v>42256.391875000001</v>
          </cell>
          <cell r="T17">
            <v>42274.843055555553</v>
          </cell>
          <cell r="U17">
            <v>2015</v>
          </cell>
        </row>
        <row r="18">
          <cell r="A18">
            <v>16</v>
          </cell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  <cell r="S18">
            <v>41760.796423611115</v>
          </cell>
          <cell r="T18">
            <v>41806.229166666664</v>
          </cell>
          <cell r="U18">
            <v>2014</v>
          </cell>
        </row>
        <row r="19">
          <cell r="A19">
            <v>17</v>
          </cell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  <cell r="S19">
            <v>41917.731736111113</v>
          </cell>
          <cell r="T19">
            <v>41947.773402777777</v>
          </cell>
          <cell r="U19">
            <v>2014</v>
          </cell>
        </row>
        <row r="20">
          <cell r="A20">
            <v>18</v>
          </cell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  <cell r="S20">
            <v>41869.542314814818</v>
          </cell>
          <cell r="T20">
            <v>41899.542314814818</v>
          </cell>
          <cell r="U20">
            <v>2014</v>
          </cell>
        </row>
        <row r="21">
          <cell r="A21">
            <v>19</v>
          </cell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  <cell r="S21">
            <v>42175.816365740742</v>
          </cell>
          <cell r="T21">
            <v>42205.816365740742</v>
          </cell>
          <cell r="U21">
            <v>2015</v>
          </cell>
        </row>
        <row r="22">
          <cell r="A22">
            <v>20</v>
          </cell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  <cell r="S22">
            <v>42200.758240740746</v>
          </cell>
          <cell r="T22">
            <v>42260.758240740746</v>
          </cell>
          <cell r="U22">
            <v>2015</v>
          </cell>
        </row>
        <row r="23">
          <cell r="A23">
            <v>21</v>
          </cell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  <cell r="S23">
            <v>41878.627187500002</v>
          </cell>
          <cell r="T23">
            <v>41908.627187500002</v>
          </cell>
          <cell r="U23">
            <v>2014</v>
          </cell>
        </row>
        <row r="24">
          <cell r="A24">
            <v>22</v>
          </cell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  <cell r="S24">
            <v>41989.91134259259</v>
          </cell>
          <cell r="T24">
            <v>42005.332638888889</v>
          </cell>
          <cell r="U24">
            <v>2015</v>
          </cell>
        </row>
        <row r="25">
          <cell r="A25">
            <v>23</v>
          </cell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  <cell r="S25">
            <v>42097.778946759259</v>
          </cell>
          <cell r="T25">
            <v>42124.638888888891</v>
          </cell>
          <cell r="U25">
            <v>2015</v>
          </cell>
        </row>
        <row r="26">
          <cell r="A26">
            <v>24</v>
          </cell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  <cell r="S26">
            <v>42229.820173611108</v>
          </cell>
          <cell r="T26">
            <v>42262.818750000006</v>
          </cell>
          <cell r="U26">
            <v>2015</v>
          </cell>
        </row>
        <row r="27">
          <cell r="A27">
            <v>25</v>
          </cell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  <cell r="S27">
            <v>42318.025011574078</v>
          </cell>
          <cell r="T27">
            <v>42378.025011574078</v>
          </cell>
          <cell r="U27">
            <v>2016</v>
          </cell>
        </row>
        <row r="28">
          <cell r="A28">
            <v>26</v>
          </cell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  <cell r="S28">
            <v>41828.515555555554</v>
          </cell>
          <cell r="T28">
            <v>41868.515555555554</v>
          </cell>
          <cell r="U28">
            <v>2014</v>
          </cell>
        </row>
        <row r="29">
          <cell r="A29">
            <v>27</v>
          </cell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  <cell r="S29">
            <v>41929.164733796293</v>
          </cell>
          <cell r="T29">
            <v>41959.206400462965</v>
          </cell>
          <cell r="U29">
            <v>2014</v>
          </cell>
        </row>
        <row r="30">
          <cell r="A30">
            <v>28</v>
          </cell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  <cell r="S30">
            <v>42324.96393518518</v>
          </cell>
          <cell r="T30">
            <v>42354.96393518518</v>
          </cell>
          <cell r="U30">
            <v>2015</v>
          </cell>
        </row>
        <row r="31">
          <cell r="A31">
            <v>29</v>
          </cell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  <cell r="S31">
            <v>41812.67324074074</v>
          </cell>
          <cell r="T31">
            <v>41842.67324074074</v>
          </cell>
          <cell r="U31">
            <v>2014</v>
          </cell>
        </row>
        <row r="32">
          <cell r="A32">
            <v>30</v>
          </cell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  <cell r="S32">
            <v>41842.292997685188</v>
          </cell>
          <cell r="T32">
            <v>41872.292997685188</v>
          </cell>
          <cell r="U32">
            <v>2014</v>
          </cell>
        </row>
        <row r="33">
          <cell r="A33">
            <v>31</v>
          </cell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  <cell r="S33">
            <v>42376.79206018518</v>
          </cell>
          <cell r="T33">
            <v>42394.79206018518</v>
          </cell>
          <cell r="U33">
            <v>2016</v>
          </cell>
        </row>
        <row r="34">
          <cell r="A34">
            <v>32</v>
          </cell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  <cell r="S34">
            <v>42461.627511574072</v>
          </cell>
          <cell r="T34">
            <v>42503.165972222225</v>
          </cell>
          <cell r="U34">
            <v>2016</v>
          </cell>
        </row>
        <row r="35">
          <cell r="A35">
            <v>33</v>
          </cell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  <cell r="S35">
            <v>42286.660891203705</v>
          </cell>
          <cell r="T35">
            <v>42316.702557870376</v>
          </cell>
          <cell r="U35">
            <v>2015</v>
          </cell>
        </row>
        <row r="36">
          <cell r="A36">
            <v>34</v>
          </cell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  <cell r="S36">
            <v>41841.321770833332</v>
          </cell>
          <cell r="T36">
            <v>41856.321770833332</v>
          </cell>
          <cell r="U36">
            <v>2014</v>
          </cell>
        </row>
        <row r="37">
          <cell r="A37">
            <v>35</v>
          </cell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  <cell r="S37">
            <v>42098.291828703703</v>
          </cell>
          <cell r="T37">
            <v>42122</v>
          </cell>
          <cell r="U37">
            <v>2015</v>
          </cell>
        </row>
        <row r="38">
          <cell r="A38">
            <v>36</v>
          </cell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  <cell r="S38">
            <v>42068.307002314818</v>
          </cell>
          <cell r="T38">
            <v>42098.265335648146</v>
          </cell>
          <cell r="U38">
            <v>2015</v>
          </cell>
        </row>
        <row r="39">
          <cell r="A39">
            <v>37</v>
          </cell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  <cell r="S39">
            <v>42032.693043981482</v>
          </cell>
          <cell r="T39">
            <v>42062.693043981482</v>
          </cell>
          <cell r="U39">
            <v>2015</v>
          </cell>
        </row>
        <row r="40">
          <cell r="A40">
            <v>38</v>
          </cell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  <cell r="S40">
            <v>41375.057222222218</v>
          </cell>
          <cell r="T40">
            <v>41405.057222222218</v>
          </cell>
          <cell r="U40">
            <v>2013</v>
          </cell>
        </row>
        <row r="41">
          <cell r="A41">
            <v>39</v>
          </cell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  <cell r="S41">
            <v>41754.047083333331</v>
          </cell>
          <cell r="T41">
            <v>41784.957638888889</v>
          </cell>
          <cell r="U41">
            <v>2014</v>
          </cell>
        </row>
        <row r="42">
          <cell r="A42">
            <v>40</v>
          </cell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  <cell r="S42">
            <v>41789.21398148148</v>
          </cell>
          <cell r="T42">
            <v>41809.166666666664</v>
          </cell>
          <cell r="U42">
            <v>2014</v>
          </cell>
        </row>
        <row r="43">
          <cell r="A43">
            <v>41</v>
          </cell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  <cell r="S43">
            <v>41887.568912037037</v>
          </cell>
          <cell r="T43">
            <v>41917.568912037037</v>
          </cell>
          <cell r="U43">
            <v>2014</v>
          </cell>
        </row>
        <row r="44">
          <cell r="A44">
            <v>42</v>
          </cell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  <cell r="S44">
            <v>41971.639189814814</v>
          </cell>
          <cell r="T44">
            <v>42001.639189814814</v>
          </cell>
          <cell r="U44">
            <v>2014</v>
          </cell>
        </row>
        <row r="45">
          <cell r="A45">
            <v>43</v>
          </cell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  <cell r="S45">
            <v>41802.790347222224</v>
          </cell>
          <cell r="T45">
            <v>41833</v>
          </cell>
          <cell r="U45">
            <v>2014</v>
          </cell>
        </row>
        <row r="46">
          <cell r="A46">
            <v>44</v>
          </cell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  <cell r="S46">
            <v>41874.098807870374</v>
          </cell>
          <cell r="T46">
            <v>41919.098807870374</v>
          </cell>
          <cell r="U46">
            <v>2014</v>
          </cell>
        </row>
        <row r="47">
          <cell r="A47">
            <v>45</v>
          </cell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  <cell r="S47">
            <v>42457.623923611114</v>
          </cell>
          <cell r="T47">
            <v>42487.623923611114</v>
          </cell>
          <cell r="U47">
            <v>2016</v>
          </cell>
        </row>
        <row r="48">
          <cell r="A48">
            <v>46</v>
          </cell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  <cell r="S48">
            <v>42323.964976851858</v>
          </cell>
          <cell r="T48">
            <v>42353.964976851858</v>
          </cell>
          <cell r="U48">
            <v>2015</v>
          </cell>
        </row>
        <row r="49">
          <cell r="A49">
            <v>47</v>
          </cell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  <cell r="S49">
            <v>41932.819525462961</v>
          </cell>
          <cell r="T49">
            <v>41992.861192129625</v>
          </cell>
          <cell r="U49">
            <v>2014</v>
          </cell>
        </row>
        <row r="50">
          <cell r="A50">
            <v>48</v>
          </cell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  <cell r="S50">
            <v>42033.516898148147</v>
          </cell>
          <cell r="T50">
            <v>42064.5</v>
          </cell>
          <cell r="U50">
            <v>2015</v>
          </cell>
        </row>
        <row r="51">
          <cell r="A51">
            <v>49</v>
          </cell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  <cell r="S51">
            <v>42271.176446759258</v>
          </cell>
          <cell r="T51">
            <v>42301.176446759258</v>
          </cell>
          <cell r="U51">
            <v>2015</v>
          </cell>
        </row>
        <row r="52">
          <cell r="A52">
            <v>50</v>
          </cell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  <cell r="S52">
            <v>41995.752986111111</v>
          </cell>
          <cell r="T52">
            <v>42034.708333333328</v>
          </cell>
          <cell r="U52">
            <v>2015</v>
          </cell>
        </row>
        <row r="53">
          <cell r="A53">
            <v>51</v>
          </cell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  <cell r="S53">
            <v>42196.928668981483</v>
          </cell>
          <cell r="T53">
            <v>42226.928668981483</v>
          </cell>
          <cell r="U53">
            <v>2015</v>
          </cell>
        </row>
        <row r="54">
          <cell r="A54">
            <v>52</v>
          </cell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  <cell r="S54">
            <v>41807.701921296299</v>
          </cell>
          <cell r="T54">
            <v>41837.701921296299</v>
          </cell>
          <cell r="U54">
            <v>2014</v>
          </cell>
        </row>
        <row r="55">
          <cell r="A55">
            <v>53</v>
          </cell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  <cell r="S55">
            <v>41719.549131944441</v>
          </cell>
          <cell r="T55">
            <v>41733.916666666664</v>
          </cell>
          <cell r="U55">
            <v>2014</v>
          </cell>
        </row>
        <row r="56">
          <cell r="A56">
            <v>54</v>
          </cell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  <cell r="S56">
            <v>42333.713206018518</v>
          </cell>
          <cell r="T56">
            <v>42363.713206018518</v>
          </cell>
          <cell r="U56">
            <v>2015</v>
          </cell>
        </row>
        <row r="57">
          <cell r="A57">
            <v>55</v>
          </cell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  <cell r="S57">
            <v>42496.968935185185</v>
          </cell>
          <cell r="T57">
            <v>42517.968935185185</v>
          </cell>
          <cell r="U57">
            <v>2016</v>
          </cell>
        </row>
        <row r="58">
          <cell r="A58">
            <v>56</v>
          </cell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  <cell r="S58">
            <v>42149.548888888887</v>
          </cell>
          <cell r="T58">
            <v>42163.666666666672</v>
          </cell>
          <cell r="U58">
            <v>2015</v>
          </cell>
        </row>
        <row r="59">
          <cell r="A59">
            <v>57</v>
          </cell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  <cell r="S59">
            <v>42089.83289351852</v>
          </cell>
          <cell r="T59">
            <v>42119.83289351852</v>
          </cell>
          <cell r="U59">
            <v>2015</v>
          </cell>
        </row>
        <row r="60">
          <cell r="A60">
            <v>58</v>
          </cell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  <cell r="S60">
            <v>41932.745046296295</v>
          </cell>
          <cell r="T60">
            <v>41962.786712962959</v>
          </cell>
          <cell r="U60">
            <v>2014</v>
          </cell>
        </row>
        <row r="61">
          <cell r="A61">
            <v>59</v>
          </cell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  <cell r="S61">
            <v>42230.23583333334</v>
          </cell>
          <cell r="T61">
            <v>42261.875</v>
          </cell>
          <cell r="U61">
            <v>2015</v>
          </cell>
        </row>
        <row r="62">
          <cell r="A62">
            <v>60</v>
          </cell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  <cell r="S62">
            <v>41701.901817129627</v>
          </cell>
          <cell r="T62">
            <v>41721</v>
          </cell>
          <cell r="U62">
            <v>2014</v>
          </cell>
        </row>
        <row r="63">
          <cell r="A63">
            <v>61</v>
          </cell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  <cell r="S63">
            <v>41409.814317129632</v>
          </cell>
          <cell r="T63">
            <v>41431.814317129632</v>
          </cell>
          <cell r="U63">
            <v>2013</v>
          </cell>
        </row>
        <row r="64">
          <cell r="A64">
            <v>62</v>
          </cell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  <cell r="S64">
            <v>41311.799513888887</v>
          </cell>
          <cell r="T64">
            <v>41336.799513888887</v>
          </cell>
          <cell r="U64">
            <v>2013</v>
          </cell>
        </row>
        <row r="65">
          <cell r="A65">
            <v>63</v>
          </cell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  <cell r="S65">
            <v>41612.912187499998</v>
          </cell>
          <cell r="T65">
            <v>41636.207638888889</v>
          </cell>
          <cell r="U65">
            <v>2013</v>
          </cell>
        </row>
        <row r="66">
          <cell r="A66">
            <v>64</v>
          </cell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  <cell r="S66">
            <v>41433.01829861111</v>
          </cell>
          <cell r="T66">
            <v>41463.01829861111</v>
          </cell>
          <cell r="U66">
            <v>2013</v>
          </cell>
        </row>
        <row r="67">
          <cell r="A67">
            <v>65</v>
          </cell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  <cell r="S67">
            <v>41835.821226851855</v>
          </cell>
          <cell r="T67">
            <v>41862.249305555553</v>
          </cell>
          <cell r="U67">
            <v>2014</v>
          </cell>
        </row>
        <row r="68">
          <cell r="A68">
            <v>66</v>
          </cell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  <cell r="S68">
            <v>42539.849768518514</v>
          </cell>
          <cell r="T68">
            <v>42569.849768518514</v>
          </cell>
          <cell r="U68">
            <v>2016</v>
          </cell>
        </row>
        <row r="69">
          <cell r="A69">
            <v>67</v>
          </cell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  <cell r="S69">
            <v>41075.583379629628</v>
          </cell>
          <cell r="T69">
            <v>41105.583379629628</v>
          </cell>
          <cell r="U69">
            <v>2012</v>
          </cell>
        </row>
        <row r="70">
          <cell r="A70">
            <v>68</v>
          </cell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  <cell r="S70">
            <v>41663.569340277776</v>
          </cell>
          <cell r="T70">
            <v>41693.569340277776</v>
          </cell>
          <cell r="U70">
            <v>2014</v>
          </cell>
        </row>
        <row r="71">
          <cell r="A71">
            <v>69</v>
          </cell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  <cell r="S71">
            <v>40786.187789351854</v>
          </cell>
          <cell r="T71">
            <v>40818.290972222225</v>
          </cell>
          <cell r="U71">
            <v>2011</v>
          </cell>
        </row>
        <row r="72">
          <cell r="A72">
            <v>70</v>
          </cell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  <cell r="S72">
            <v>40730.896354166667</v>
          </cell>
          <cell r="T72">
            <v>40790.896354166667</v>
          </cell>
          <cell r="U72">
            <v>2011</v>
          </cell>
        </row>
        <row r="73">
          <cell r="A73">
            <v>71</v>
          </cell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  <cell r="S73">
            <v>40997.271493055552</v>
          </cell>
          <cell r="T73">
            <v>41057.271493055552</v>
          </cell>
          <cell r="U73">
            <v>2012</v>
          </cell>
        </row>
        <row r="74">
          <cell r="A74">
            <v>72</v>
          </cell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  <cell r="S74">
            <v>41208.010196759256</v>
          </cell>
          <cell r="T74">
            <v>41228</v>
          </cell>
          <cell r="U74">
            <v>2012</v>
          </cell>
        </row>
        <row r="75">
          <cell r="A75">
            <v>73</v>
          </cell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  <cell r="S75">
            <v>40587.75675925926</v>
          </cell>
          <cell r="T75">
            <v>40666.165972222225</v>
          </cell>
          <cell r="U75">
            <v>2011</v>
          </cell>
        </row>
        <row r="76">
          <cell r="A76">
            <v>74</v>
          </cell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  <cell r="S76">
            <v>42360.487210648149</v>
          </cell>
          <cell r="T76">
            <v>42390.487210648149</v>
          </cell>
          <cell r="U76">
            <v>2016</v>
          </cell>
        </row>
        <row r="77">
          <cell r="A77">
            <v>75</v>
          </cell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  <cell r="S77">
            <v>41357.209166666667</v>
          </cell>
          <cell r="T77">
            <v>41387.209166666667</v>
          </cell>
          <cell r="U77">
            <v>2013</v>
          </cell>
        </row>
        <row r="78">
          <cell r="A78">
            <v>76</v>
          </cell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  <cell r="S78">
            <v>40844.691643518519</v>
          </cell>
          <cell r="T78">
            <v>40904.733310185184</v>
          </cell>
          <cell r="U78">
            <v>2011</v>
          </cell>
        </row>
        <row r="79">
          <cell r="A79">
            <v>77</v>
          </cell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  <cell r="S79">
            <v>40997.144872685189</v>
          </cell>
          <cell r="T79">
            <v>41050.124305555553</v>
          </cell>
          <cell r="U79">
            <v>2012</v>
          </cell>
        </row>
        <row r="80">
          <cell r="A80">
            <v>78</v>
          </cell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  <cell r="S80">
            <v>42604.730567129634</v>
          </cell>
          <cell r="T80">
            <v>42614.730567129634</v>
          </cell>
          <cell r="U80">
            <v>2016</v>
          </cell>
        </row>
        <row r="81">
          <cell r="A81">
            <v>79</v>
          </cell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  <cell r="S81">
            <v>41724.776539351849</v>
          </cell>
          <cell r="T81">
            <v>41754.776539351849</v>
          </cell>
          <cell r="U81">
            <v>2014</v>
          </cell>
        </row>
        <row r="82">
          <cell r="A82">
            <v>80</v>
          </cell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  <cell r="S82">
            <v>41583.083981481483</v>
          </cell>
          <cell r="T82">
            <v>41618.083981481483</v>
          </cell>
          <cell r="U82">
            <v>2013</v>
          </cell>
        </row>
        <row r="83">
          <cell r="A83">
            <v>81</v>
          </cell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  <cell r="S83">
            <v>41100.158877314818</v>
          </cell>
          <cell r="T83">
            <v>41104.126388888886</v>
          </cell>
          <cell r="U83">
            <v>2012</v>
          </cell>
        </row>
        <row r="84">
          <cell r="A84">
            <v>82</v>
          </cell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  <cell r="S84">
            <v>40795.820150462961</v>
          </cell>
          <cell r="T84">
            <v>40825.820150462961</v>
          </cell>
          <cell r="U84">
            <v>2011</v>
          </cell>
        </row>
        <row r="85">
          <cell r="A85">
            <v>83</v>
          </cell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  <cell r="S85">
            <v>42042.615613425922</v>
          </cell>
          <cell r="T85">
            <v>42057.479166666672</v>
          </cell>
          <cell r="U85">
            <v>2015</v>
          </cell>
        </row>
        <row r="86">
          <cell r="A86">
            <v>84</v>
          </cell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  <cell r="S86">
            <v>40648.757939814815</v>
          </cell>
          <cell r="T86">
            <v>40678.757939814815</v>
          </cell>
          <cell r="U86">
            <v>2011</v>
          </cell>
        </row>
        <row r="87">
          <cell r="A87">
            <v>85</v>
          </cell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  <cell r="S87">
            <v>40779.125428240739</v>
          </cell>
          <cell r="T87">
            <v>40809.125428240739</v>
          </cell>
          <cell r="U87">
            <v>2011</v>
          </cell>
        </row>
        <row r="88">
          <cell r="A88">
            <v>86</v>
          </cell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  <cell r="S88">
            <v>42291.556076388893</v>
          </cell>
          <cell r="T88">
            <v>42365.59774305555</v>
          </cell>
          <cell r="U88">
            <v>2015</v>
          </cell>
        </row>
        <row r="89">
          <cell r="A89">
            <v>87</v>
          </cell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  <cell r="S89">
            <v>40322.53938657407</v>
          </cell>
          <cell r="T89">
            <v>40332.070138888892</v>
          </cell>
          <cell r="U89">
            <v>2010</v>
          </cell>
        </row>
        <row r="90">
          <cell r="A90">
            <v>88</v>
          </cell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  <cell r="S90">
            <v>41786.65892361111</v>
          </cell>
          <cell r="T90">
            <v>41812.65892361111</v>
          </cell>
          <cell r="U90">
            <v>2014</v>
          </cell>
        </row>
        <row r="91">
          <cell r="A91">
            <v>89</v>
          </cell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  <cell r="S91">
            <v>41402.752222222225</v>
          </cell>
          <cell r="T91">
            <v>41427.752222222225</v>
          </cell>
          <cell r="U91">
            <v>2013</v>
          </cell>
        </row>
        <row r="92">
          <cell r="A92">
            <v>90</v>
          </cell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  <cell r="S92">
            <v>40706.297442129631</v>
          </cell>
          <cell r="T92">
            <v>40736.297442129631</v>
          </cell>
          <cell r="U92">
            <v>2011</v>
          </cell>
        </row>
        <row r="93">
          <cell r="A93">
            <v>91</v>
          </cell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  <cell r="S93">
            <v>40619.402361111112</v>
          </cell>
          <cell r="T93">
            <v>40680.402361111112</v>
          </cell>
          <cell r="U93">
            <v>2011</v>
          </cell>
        </row>
        <row r="94">
          <cell r="A94">
            <v>92</v>
          </cell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  <cell r="S94">
            <v>42721.198877314819</v>
          </cell>
          <cell r="T94">
            <v>42767.333333333328</v>
          </cell>
          <cell r="U94">
            <v>2017</v>
          </cell>
        </row>
        <row r="95">
          <cell r="A95">
            <v>93</v>
          </cell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  <cell r="S95">
            <v>41065.858067129629</v>
          </cell>
          <cell r="T95">
            <v>41093.875</v>
          </cell>
          <cell r="U95">
            <v>2012</v>
          </cell>
        </row>
        <row r="96">
          <cell r="A96">
            <v>94</v>
          </cell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  <cell r="S96">
            <v>41716.717847222222</v>
          </cell>
          <cell r="T96">
            <v>41736.717847222222</v>
          </cell>
          <cell r="U96">
            <v>2014</v>
          </cell>
        </row>
        <row r="97">
          <cell r="A97">
            <v>95</v>
          </cell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  <cell r="S97">
            <v>40935.005104166667</v>
          </cell>
          <cell r="T97">
            <v>40965.005104166667</v>
          </cell>
          <cell r="U97">
            <v>2012</v>
          </cell>
        </row>
        <row r="98">
          <cell r="A98">
            <v>96</v>
          </cell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  <cell r="S98">
            <v>40324.662511574075</v>
          </cell>
          <cell r="T98">
            <v>40391.125</v>
          </cell>
          <cell r="U98">
            <v>2010</v>
          </cell>
        </row>
        <row r="99">
          <cell r="A99">
            <v>97</v>
          </cell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  <cell r="S99">
            <v>40706.135208333333</v>
          </cell>
          <cell r="T99">
            <v>40736.135208333333</v>
          </cell>
          <cell r="U99">
            <v>2011</v>
          </cell>
        </row>
        <row r="100">
          <cell r="A100">
            <v>98</v>
          </cell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  <cell r="S100">
            <v>41214.79483796296</v>
          </cell>
          <cell r="T100">
            <v>41250.979166666664</v>
          </cell>
          <cell r="U100">
            <v>2012</v>
          </cell>
        </row>
        <row r="101">
          <cell r="A101">
            <v>99</v>
          </cell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  <cell r="S101">
            <v>41631.902766203704</v>
          </cell>
          <cell r="T101">
            <v>41661.902766203704</v>
          </cell>
          <cell r="U101">
            <v>2014</v>
          </cell>
        </row>
        <row r="102">
          <cell r="A102">
            <v>100</v>
          </cell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  <cell r="S102">
            <v>41197.753310185188</v>
          </cell>
          <cell r="T102">
            <v>41217.794976851852</v>
          </cell>
          <cell r="U102">
            <v>2012</v>
          </cell>
        </row>
        <row r="103">
          <cell r="A103">
            <v>101</v>
          </cell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  <cell r="S103">
            <v>41274.776736111111</v>
          </cell>
          <cell r="T103">
            <v>41298.776736111111</v>
          </cell>
          <cell r="U103">
            <v>2013</v>
          </cell>
        </row>
        <row r="104">
          <cell r="A104">
            <v>102</v>
          </cell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  <cell r="S104">
            <v>40505.131168981483</v>
          </cell>
          <cell r="T104">
            <v>40535.131168981483</v>
          </cell>
          <cell r="U104">
            <v>2010</v>
          </cell>
        </row>
        <row r="105">
          <cell r="A105">
            <v>103</v>
          </cell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  <cell r="S105">
            <v>41682.805902777778</v>
          </cell>
          <cell r="T105">
            <v>41705.805902777778</v>
          </cell>
          <cell r="U105">
            <v>2014</v>
          </cell>
        </row>
        <row r="106">
          <cell r="A106">
            <v>104</v>
          </cell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  <cell r="S106">
            <v>40612.695208333331</v>
          </cell>
          <cell r="T106">
            <v>40636.041666666664</v>
          </cell>
          <cell r="U106">
            <v>2011</v>
          </cell>
        </row>
        <row r="107">
          <cell r="A107">
            <v>105</v>
          </cell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  <cell r="S107">
            <v>42485.724768518514</v>
          </cell>
          <cell r="T107">
            <v>42504</v>
          </cell>
          <cell r="U107">
            <v>2016</v>
          </cell>
        </row>
        <row r="108">
          <cell r="A108">
            <v>106</v>
          </cell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  <cell r="S108">
            <v>40987.776631944449</v>
          </cell>
          <cell r="T108">
            <v>41001.776631944449</v>
          </cell>
          <cell r="U108">
            <v>2012</v>
          </cell>
        </row>
        <row r="109">
          <cell r="A109">
            <v>107</v>
          </cell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  <cell r="S109">
            <v>40635.982488425929</v>
          </cell>
          <cell r="T109">
            <v>40657.982488425929</v>
          </cell>
          <cell r="U109">
            <v>2011</v>
          </cell>
        </row>
        <row r="110">
          <cell r="A110">
            <v>108</v>
          </cell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  <cell r="S110">
            <v>41365.613078703704</v>
          </cell>
          <cell r="T110">
            <v>41425.613078703704</v>
          </cell>
          <cell r="U110">
            <v>2013</v>
          </cell>
        </row>
        <row r="111">
          <cell r="A111">
            <v>109</v>
          </cell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  <cell r="S111">
            <v>40570.025810185187</v>
          </cell>
          <cell r="T111">
            <v>40600.025810185187</v>
          </cell>
          <cell r="U111">
            <v>2011</v>
          </cell>
        </row>
        <row r="112">
          <cell r="A112">
            <v>110</v>
          </cell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  <cell r="S112">
            <v>41557.949687500004</v>
          </cell>
          <cell r="T112">
            <v>41592.249305555553</v>
          </cell>
          <cell r="U112">
            <v>2013</v>
          </cell>
        </row>
        <row r="113">
          <cell r="A113">
            <v>111</v>
          </cell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  <cell r="S113">
            <v>42125.333182870367</v>
          </cell>
          <cell r="T113">
            <v>42155.333182870367</v>
          </cell>
          <cell r="U113">
            <v>2015</v>
          </cell>
        </row>
        <row r="114">
          <cell r="A114">
            <v>112</v>
          </cell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  <cell r="S114">
            <v>41718.043032407404</v>
          </cell>
          <cell r="T114">
            <v>41742.083333333336</v>
          </cell>
          <cell r="U114">
            <v>2014</v>
          </cell>
        </row>
        <row r="115">
          <cell r="A115">
            <v>113</v>
          </cell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  <cell r="S115">
            <v>40753.758425925924</v>
          </cell>
          <cell r="T115">
            <v>40761.625</v>
          </cell>
          <cell r="U115">
            <v>2011</v>
          </cell>
        </row>
        <row r="116">
          <cell r="A116">
            <v>114</v>
          </cell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  <cell r="S116">
            <v>40861.27416666667</v>
          </cell>
          <cell r="T116">
            <v>40921.27416666667</v>
          </cell>
          <cell r="U116">
            <v>2012</v>
          </cell>
        </row>
        <row r="117">
          <cell r="A117">
            <v>115</v>
          </cell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  <cell r="S117">
            <v>40918.738935185182</v>
          </cell>
          <cell r="T117">
            <v>40943.738935185182</v>
          </cell>
          <cell r="U117">
            <v>2012</v>
          </cell>
        </row>
        <row r="118">
          <cell r="A118">
            <v>116</v>
          </cell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  <cell r="S118">
            <v>40595.497164351851</v>
          </cell>
          <cell r="T118">
            <v>40641.455497685187</v>
          </cell>
          <cell r="U118">
            <v>2011</v>
          </cell>
        </row>
        <row r="119">
          <cell r="A119">
            <v>117</v>
          </cell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  <cell r="S119">
            <v>40248.834999999999</v>
          </cell>
          <cell r="T119">
            <v>40338.791666666664</v>
          </cell>
          <cell r="U119">
            <v>2010</v>
          </cell>
        </row>
        <row r="120">
          <cell r="A120">
            <v>118</v>
          </cell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  <cell r="S120">
            <v>40723.053657407407</v>
          </cell>
          <cell r="T120">
            <v>40753.053657407407</v>
          </cell>
          <cell r="U120">
            <v>2011</v>
          </cell>
        </row>
        <row r="121">
          <cell r="A121">
            <v>119</v>
          </cell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  <cell r="S121">
            <v>40739.069282407407</v>
          </cell>
          <cell r="T121">
            <v>40768.958333333336</v>
          </cell>
          <cell r="U121">
            <v>2011</v>
          </cell>
        </row>
        <row r="122">
          <cell r="A122">
            <v>120</v>
          </cell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  <cell r="S122">
            <v>42616.049849537041</v>
          </cell>
          <cell r="T122">
            <v>42646.049849537041</v>
          </cell>
          <cell r="U122">
            <v>2016</v>
          </cell>
        </row>
        <row r="123">
          <cell r="A123">
            <v>121</v>
          </cell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  <cell r="S123">
            <v>42096.704976851848</v>
          </cell>
          <cell r="T123">
            <v>42112.427777777775</v>
          </cell>
          <cell r="U123">
            <v>2015</v>
          </cell>
        </row>
        <row r="124">
          <cell r="A124">
            <v>122</v>
          </cell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Q124" t="str">
            <v>film &amp; video</v>
          </cell>
          <cell r="R124" t="str">
            <v>science fiction</v>
          </cell>
          <cell r="S124">
            <v>42593.431793981479</v>
          </cell>
          <cell r="T124">
            <v>42653.431793981479</v>
          </cell>
          <cell r="U124">
            <v>2016</v>
          </cell>
        </row>
        <row r="125">
          <cell r="A125">
            <v>123</v>
          </cell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  <cell r="S125">
            <v>41904.781990740739</v>
          </cell>
          <cell r="T125">
            <v>41940.916666666664</v>
          </cell>
          <cell r="U125">
            <v>2014</v>
          </cell>
        </row>
        <row r="126">
          <cell r="A126">
            <v>124</v>
          </cell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Q126" t="str">
            <v>film &amp; video</v>
          </cell>
          <cell r="R126" t="str">
            <v>science fiction</v>
          </cell>
          <cell r="S126">
            <v>42114.928726851853</v>
          </cell>
          <cell r="T126">
            <v>42139.928726851853</v>
          </cell>
          <cell r="U126">
            <v>2015</v>
          </cell>
        </row>
        <row r="127">
          <cell r="A127">
            <v>125</v>
          </cell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  <cell r="S127">
            <v>42709.993981481486</v>
          </cell>
          <cell r="T127">
            <v>42769.993981481486</v>
          </cell>
          <cell r="U127">
            <v>2017</v>
          </cell>
        </row>
        <row r="128">
          <cell r="A128">
            <v>126</v>
          </cell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  <cell r="S128">
            <v>42135.589548611111</v>
          </cell>
          <cell r="T128">
            <v>42166.083333333328</v>
          </cell>
          <cell r="U128">
            <v>2015</v>
          </cell>
        </row>
        <row r="129">
          <cell r="A129">
            <v>127</v>
          </cell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  <cell r="S129">
            <v>42067.62431712963</v>
          </cell>
          <cell r="T129">
            <v>42097.582650462966</v>
          </cell>
          <cell r="U129">
            <v>2015</v>
          </cell>
        </row>
        <row r="130">
          <cell r="A130">
            <v>128</v>
          </cell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  <cell r="S130">
            <v>42628.22792824074</v>
          </cell>
          <cell r="T130">
            <v>42663.22792824074</v>
          </cell>
          <cell r="U130">
            <v>2016</v>
          </cell>
        </row>
        <row r="131">
          <cell r="A131">
            <v>129</v>
          </cell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Q131" t="str">
            <v>film &amp; video</v>
          </cell>
          <cell r="R131" t="str">
            <v>science fiction</v>
          </cell>
          <cell r="S131">
            <v>41882.937303240738</v>
          </cell>
          <cell r="T131">
            <v>41942.937303240738</v>
          </cell>
          <cell r="U131">
            <v>2014</v>
          </cell>
        </row>
        <row r="132">
          <cell r="A132">
            <v>130</v>
          </cell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Q132" t="str">
            <v>film &amp; video</v>
          </cell>
          <cell r="R132" t="str">
            <v>science fiction</v>
          </cell>
          <cell r="S132">
            <v>41778.915416666663</v>
          </cell>
          <cell r="T132">
            <v>41806.844444444447</v>
          </cell>
          <cell r="U132">
            <v>2014</v>
          </cell>
        </row>
        <row r="133">
          <cell r="A133">
            <v>131</v>
          </cell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Q133" t="str">
            <v>film &amp; video</v>
          </cell>
          <cell r="R133" t="str">
            <v>science fiction</v>
          </cell>
          <cell r="S133">
            <v>42541.837511574078</v>
          </cell>
          <cell r="T133">
            <v>42557</v>
          </cell>
          <cell r="U133">
            <v>2016</v>
          </cell>
        </row>
        <row r="134">
          <cell r="A134">
            <v>132</v>
          </cell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  <cell r="S134">
            <v>41905.812581018516</v>
          </cell>
          <cell r="T134">
            <v>41950.854247685187</v>
          </cell>
          <cell r="U134">
            <v>2014</v>
          </cell>
        </row>
        <row r="135">
          <cell r="A135">
            <v>133</v>
          </cell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Q135" t="str">
            <v>film &amp; video</v>
          </cell>
          <cell r="R135" t="str">
            <v>science fiction</v>
          </cell>
          <cell r="S135">
            <v>42491.80768518518</v>
          </cell>
          <cell r="T135">
            <v>42521.729861111111</v>
          </cell>
          <cell r="U135">
            <v>2016</v>
          </cell>
        </row>
        <row r="136">
          <cell r="A136">
            <v>134</v>
          </cell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Q136" t="str">
            <v>film &amp; video</v>
          </cell>
          <cell r="R136" t="str">
            <v>science fiction</v>
          </cell>
          <cell r="S136">
            <v>42221.909930555557</v>
          </cell>
          <cell r="T136">
            <v>42251.708333333328</v>
          </cell>
          <cell r="U136">
            <v>2015</v>
          </cell>
        </row>
        <row r="137">
          <cell r="A137">
            <v>135</v>
          </cell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  <cell r="S137">
            <v>41788.381909722222</v>
          </cell>
          <cell r="T137">
            <v>41821.791666666664</v>
          </cell>
          <cell r="U137">
            <v>2014</v>
          </cell>
        </row>
        <row r="138">
          <cell r="A138">
            <v>136</v>
          </cell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Q138" t="str">
            <v>film &amp; video</v>
          </cell>
          <cell r="R138" t="str">
            <v>science fiction</v>
          </cell>
          <cell r="S138">
            <v>42096.410115740742</v>
          </cell>
          <cell r="T138">
            <v>42140.427777777775</v>
          </cell>
          <cell r="U138">
            <v>2015</v>
          </cell>
        </row>
        <row r="139">
          <cell r="A139">
            <v>137</v>
          </cell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Q139" t="str">
            <v>film &amp; video</v>
          </cell>
          <cell r="R139" t="str">
            <v>science fiction</v>
          </cell>
          <cell r="S139">
            <v>42239.573993055557</v>
          </cell>
          <cell r="T139">
            <v>42289.573993055557</v>
          </cell>
          <cell r="U139">
            <v>2015</v>
          </cell>
        </row>
        <row r="140">
          <cell r="A140">
            <v>138</v>
          </cell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  <cell r="S140">
            <v>42186.257418981477</v>
          </cell>
          <cell r="T140">
            <v>42217.207638888889</v>
          </cell>
          <cell r="U140">
            <v>2015</v>
          </cell>
        </row>
        <row r="141">
          <cell r="A141">
            <v>139</v>
          </cell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  <cell r="S141">
            <v>42187.920972222222</v>
          </cell>
          <cell r="T141">
            <v>42197.920972222222</v>
          </cell>
          <cell r="U141">
            <v>2015</v>
          </cell>
        </row>
        <row r="142">
          <cell r="A142">
            <v>140</v>
          </cell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Q142" t="str">
            <v>film &amp; video</v>
          </cell>
          <cell r="R142" t="str">
            <v>science fiction</v>
          </cell>
          <cell r="S142">
            <v>42053.198287037041</v>
          </cell>
          <cell r="T142">
            <v>42083.15662037037</v>
          </cell>
          <cell r="U142">
            <v>2015</v>
          </cell>
        </row>
        <row r="143">
          <cell r="A143">
            <v>141</v>
          </cell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  <cell r="S143">
            <v>42110.153043981481</v>
          </cell>
          <cell r="T143">
            <v>42155.153043981481</v>
          </cell>
          <cell r="U143">
            <v>2015</v>
          </cell>
        </row>
        <row r="144">
          <cell r="A144">
            <v>142</v>
          </cell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  <cell r="S144">
            <v>41938.893263888887</v>
          </cell>
          <cell r="T144">
            <v>41959.934930555552</v>
          </cell>
          <cell r="U144">
            <v>2014</v>
          </cell>
        </row>
        <row r="145">
          <cell r="A145">
            <v>143</v>
          </cell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Q145" t="str">
            <v>film &amp; video</v>
          </cell>
          <cell r="R145" t="str">
            <v>science fiction</v>
          </cell>
          <cell r="S145">
            <v>42559.064143518524</v>
          </cell>
          <cell r="T145">
            <v>42616.246527777781</v>
          </cell>
          <cell r="U145">
            <v>2016</v>
          </cell>
        </row>
        <row r="146">
          <cell r="A146">
            <v>144</v>
          </cell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  <cell r="S146">
            <v>42047.762407407412</v>
          </cell>
          <cell r="T146">
            <v>42107.72074074074</v>
          </cell>
          <cell r="U146">
            <v>2015</v>
          </cell>
        </row>
        <row r="147">
          <cell r="A147">
            <v>145</v>
          </cell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  <cell r="S147">
            <v>42200.542268518519</v>
          </cell>
          <cell r="T147">
            <v>42227.542268518519</v>
          </cell>
          <cell r="U147">
            <v>2015</v>
          </cell>
        </row>
        <row r="148">
          <cell r="A148">
            <v>146</v>
          </cell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  <cell r="S148">
            <v>42693.016180555554</v>
          </cell>
          <cell r="T148">
            <v>42753.016180555554</v>
          </cell>
          <cell r="U148">
            <v>2017</v>
          </cell>
        </row>
        <row r="149">
          <cell r="A149">
            <v>147</v>
          </cell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Q149" t="str">
            <v>film &amp; video</v>
          </cell>
          <cell r="R149" t="str">
            <v>science fiction</v>
          </cell>
          <cell r="S149">
            <v>41969.767824074079</v>
          </cell>
          <cell r="T149">
            <v>42012.762499999997</v>
          </cell>
          <cell r="U149">
            <v>2015</v>
          </cell>
        </row>
        <row r="150">
          <cell r="A150">
            <v>148</v>
          </cell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  <cell r="S150">
            <v>42397.281666666662</v>
          </cell>
          <cell r="T150">
            <v>42427.281666666662</v>
          </cell>
          <cell r="U150">
            <v>2016</v>
          </cell>
        </row>
        <row r="151">
          <cell r="A151">
            <v>149</v>
          </cell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  <cell r="S151">
            <v>41968.172106481477</v>
          </cell>
          <cell r="T151">
            <v>41998.333333333328</v>
          </cell>
          <cell r="U151">
            <v>2014</v>
          </cell>
        </row>
        <row r="152">
          <cell r="A152">
            <v>150</v>
          </cell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  <cell r="S152">
            <v>42090.161828703705</v>
          </cell>
          <cell r="T152">
            <v>42150.161828703705</v>
          </cell>
          <cell r="U152">
            <v>2015</v>
          </cell>
        </row>
        <row r="153">
          <cell r="A153">
            <v>151</v>
          </cell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  <cell r="S153">
            <v>42113.550821759258</v>
          </cell>
          <cell r="T153">
            <v>42173.550821759258</v>
          </cell>
          <cell r="U153">
            <v>2015</v>
          </cell>
        </row>
        <row r="154">
          <cell r="A154">
            <v>152</v>
          </cell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  <cell r="S154">
            <v>41875.077546296299</v>
          </cell>
          <cell r="T154">
            <v>41905.077546296299</v>
          </cell>
          <cell r="U154">
            <v>2014</v>
          </cell>
        </row>
        <row r="155">
          <cell r="A155">
            <v>153</v>
          </cell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  <cell r="S155">
            <v>41933.586157407408</v>
          </cell>
          <cell r="T155">
            <v>41975.627824074079</v>
          </cell>
          <cell r="U155">
            <v>2014</v>
          </cell>
        </row>
        <row r="156">
          <cell r="A156">
            <v>154</v>
          </cell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  <cell r="S156">
            <v>42115.547395833331</v>
          </cell>
          <cell r="T156">
            <v>42158.547395833331</v>
          </cell>
          <cell r="U156">
            <v>2015</v>
          </cell>
        </row>
        <row r="157">
          <cell r="A157">
            <v>155</v>
          </cell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  <cell r="S157">
            <v>42168.559432870374</v>
          </cell>
          <cell r="T157">
            <v>42208.559432870374</v>
          </cell>
          <cell r="U157">
            <v>2015</v>
          </cell>
        </row>
        <row r="158">
          <cell r="A158">
            <v>156</v>
          </cell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  <cell r="S158">
            <v>41794.124953703707</v>
          </cell>
          <cell r="T158">
            <v>41854.124953703707</v>
          </cell>
          <cell r="U158">
            <v>2014</v>
          </cell>
        </row>
        <row r="159">
          <cell r="A159">
            <v>157</v>
          </cell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  <cell r="S159">
            <v>42396.911712962959</v>
          </cell>
          <cell r="T159">
            <v>42426.911712962959</v>
          </cell>
          <cell r="U159">
            <v>2016</v>
          </cell>
        </row>
        <row r="160">
          <cell r="A160">
            <v>158</v>
          </cell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Q160" t="str">
            <v>film &amp; video</v>
          </cell>
          <cell r="R160" t="str">
            <v>science fiction</v>
          </cell>
          <cell r="S160">
            <v>41904.07671296296</v>
          </cell>
          <cell r="T160">
            <v>41934.07671296296</v>
          </cell>
          <cell r="U160">
            <v>2014</v>
          </cell>
        </row>
        <row r="161">
          <cell r="A161">
            <v>159</v>
          </cell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  <cell r="S161">
            <v>42514.434548611112</v>
          </cell>
          <cell r="T161">
            <v>42554.434548611112</v>
          </cell>
          <cell r="U161">
            <v>2016</v>
          </cell>
        </row>
        <row r="162">
          <cell r="A162">
            <v>160</v>
          </cell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Q162" t="str">
            <v>film &amp; video</v>
          </cell>
          <cell r="R162" t="str">
            <v>drama</v>
          </cell>
          <cell r="S162">
            <v>42171.913090277783</v>
          </cell>
          <cell r="T162">
            <v>42231.913090277783</v>
          </cell>
          <cell r="U162">
            <v>2015</v>
          </cell>
        </row>
        <row r="163">
          <cell r="A163">
            <v>161</v>
          </cell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  <cell r="S163">
            <v>41792.687442129631</v>
          </cell>
          <cell r="T163">
            <v>41822.687442129631</v>
          </cell>
          <cell r="U163">
            <v>2014</v>
          </cell>
        </row>
        <row r="164">
          <cell r="A164">
            <v>162</v>
          </cell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  <cell r="S164">
            <v>41835.126805555556</v>
          </cell>
          <cell r="T164">
            <v>41867.987500000003</v>
          </cell>
          <cell r="U164">
            <v>2014</v>
          </cell>
        </row>
        <row r="165">
          <cell r="A165">
            <v>163</v>
          </cell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Q165" t="str">
            <v>film &amp; video</v>
          </cell>
          <cell r="R165" t="str">
            <v>drama</v>
          </cell>
          <cell r="S165">
            <v>42243.961273148147</v>
          </cell>
          <cell r="T165">
            <v>42278</v>
          </cell>
          <cell r="U165">
            <v>2015</v>
          </cell>
        </row>
        <row r="166">
          <cell r="A166">
            <v>164</v>
          </cell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  <cell r="S166">
            <v>41841.762743055559</v>
          </cell>
          <cell r="T166">
            <v>41901.762743055559</v>
          </cell>
          <cell r="U166">
            <v>2014</v>
          </cell>
        </row>
        <row r="167">
          <cell r="A167">
            <v>165</v>
          </cell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Q167" t="str">
            <v>film &amp; video</v>
          </cell>
          <cell r="R167" t="str">
            <v>drama</v>
          </cell>
          <cell r="S167">
            <v>42351.658842592587</v>
          </cell>
          <cell r="T167">
            <v>42381.658842592587</v>
          </cell>
          <cell r="U167">
            <v>2016</v>
          </cell>
        </row>
        <row r="168">
          <cell r="A168">
            <v>166</v>
          </cell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  <cell r="S168">
            <v>42721.075949074075</v>
          </cell>
          <cell r="T168">
            <v>42751.075949074075</v>
          </cell>
          <cell r="U168">
            <v>2017</v>
          </cell>
        </row>
        <row r="169">
          <cell r="A169">
            <v>167</v>
          </cell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  <cell r="S169">
            <v>42160.927488425921</v>
          </cell>
          <cell r="T169">
            <v>42220.927488425921</v>
          </cell>
          <cell r="U169">
            <v>2015</v>
          </cell>
        </row>
        <row r="170">
          <cell r="A170">
            <v>168</v>
          </cell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  <cell r="S170">
            <v>42052.83530092593</v>
          </cell>
          <cell r="T170">
            <v>42082.793634259258</v>
          </cell>
          <cell r="U170">
            <v>2015</v>
          </cell>
        </row>
        <row r="171">
          <cell r="A171">
            <v>169</v>
          </cell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  <cell r="S171">
            <v>41900.505312499998</v>
          </cell>
          <cell r="T171">
            <v>41930.505312499998</v>
          </cell>
          <cell r="U171">
            <v>2014</v>
          </cell>
        </row>
        <row r="172">
          <cell r="A172">
            <v>170</v>
          </cell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  <cell r="S172">
            <v>42216.977812500001</v>
          </cell>
          <cell r="T172">
            <v>42246.227777777778</v>
          </cell>
          <cell r="U172">
            <v>2015</v>
          </cell>
        </row>
        <row r="173">
          <cell r="A173">
            <v>171</v>
          </cell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  <cell r="S173">
            <v>42534.180717592593</v>
          </cell>
          <cell r="T173">
            <v>42594.180717592593</v>
          </cell>
          <cell r="U173">
            <v>2016</v>
          </cell>
        </row>
        <row r="174">
          <cell r="A174">
            <v>172</v>
          </cell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Q174" t="str">
            <v>film &amp; video</v>
          </cell>
          <cell r="R174" t="str">
            <v>drama</v>
          </cell>
          <cell r="S174">
            <v>42047.394942129627</v>
          </cell>
          <cell r="T174">
            <v>42082.353275462956</v>
          </cell>
          <cell r="U174">
            <v>2015</v>
          </cell>
        </row>
        <row r="175">
          <cell r="A175">
            <v>173</v>
          </cell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Q175" t="str">
            <v>film &amp; video</v>
          </cell>
          <cell r="R175" t="str">
            <v>drama</v>
          </cell>
          <cell r="S175">
            <v>42033.573009259257</v>
          </cell>
          <cell r="T175">
            <v>42063.573009259257</v>
          </cell>
          <cell r="U175">
            <v>2015</v>
          </cell>
        </row>
        <row r="176">
          <cell r="A176">
            <v>174</v>
          </cell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Q176" t="str">
            <v>film &amp; video</v>
          </cell>
          <cell r="R176" t="str">
            <v>drama</v>
          </cell>
          <cell r="S176">
            <v>42072.758981481486</v>
          </cell>
          <cell r="T176">
            <v>42132.758981481486</v>
          </cell>
          <cell r="U176">
            <v>2015</v>
          </cell>
        </row>
        <row r="177">
          <cell r="A177">
            <v>175</v>
          </cell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  <cell r="S177">
            <v>41855.777905092589</v>
          </cell>
          <cell r="T177">
            <v>41880.777905092589</v>
          </cell>
          <cell r="U177">
            <v>2014</v>
          </cell>
        </row>
        <row r="178">
          <cell r="A178">
            <v>176</v>
          </cell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Q178" t="str">
            <v>film &amp; video</v>
          </cell>
          <cell r="R178" t="str">
            <v>drama</v>
          </cell>
          <cell r="S178">
            <v>42191.824062500003</v>
          </cell>
          <cell r="T178">
            <v>42221.824062500003</v>
          </cell>
          <cell r="U178">
            <v>2015</v>
          </cell>
        </row>
        <row r="179">
          <cell r="A179">
            <v>177</v>
          </cell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  <cell r="S179">
            <v>42070.047754629632</v>
          </cell>
          <cell r="T179">
            <v>42087.00608796296</v>
          </cell>
          <cell r="U179">
            <v>2015</v>
          </cell>
        </row>
        <row r="180">
          <cell r="A180">
            <v>178</v>
          </cell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Q180" t="str">
            <v>film &amp; video</v>
          </cell>
          <cell r="R180" t="str">
            <v>drama</v>
          </cell>
          <cell r="S180">
            <v>42304.955381944441</v>
          </cell>
          <cell r="T180">
            <v>42334.997048611112</v>
          </cell>
          <cell r="U180">
            <v>2015</v>
          </cell>
        </row>
        <row r="181">
          <cell r="A181">
            <v>179</v>
          </cell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  <cell r="S181">
            <v>42403.080497685187</v>
          </cell>
          <cell r="T181">
            <v>42433.080497685187</v>
          </cell>
          <cell r="U181">
            <v>2016</v>
          </cell>
        </row>
        <row r="182">
          <cell r="A182">
            <v>180</v>
          </cell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  <cell r="S182">
            <v>42067.991238425922</v>
          </cell>
          <cell r="T182">
            <v>42107.791666666672</v>
          </cell>
          <cell r="U182">
            <v>2015</v>
          </cell>
        </row>
        <row r="183">
          <cell r="A183">
            <v>181</v>
          </cell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  <cell r="S183">
            <v>42147.741840277777</v>
          </cell>
          <cell r="T183">
            <v>42177.741840277777</v>
          </cell>
          <cell r="U183">
            <v>2015</v>
          </cell>
        </row>
        <row r="184">
          <cell r="A184">
            <v>182</v>
          </cell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Q184" t="str">
            <v>film &amp; video</v>
          </cell>
          <cell r="R184" t="str">
            <v>drama</v>
          </cell>
          <cell r="S184">
            <v>42712.011944444443</v>
          </cell>
          <cell r="T184">
            <v>42742.011944444443</v>
          </cell>
          <cell r="U184">
            <v>2017</v>
          </cell>
        </row>
        <row r="185">
          <cell r="A185">
            <v>183</v>
          </cell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  <cell r="S185">
            <v>41939.810300925928</v>
          </cell>
          <cell r="T185">
            <v>41969.851967592593</v>
          </cell>
          <cell r="U185">
            <v>2014</v>
          </cell>
        </row>
        <row r="186">
          <cell r="A186">
            <v>184</v>
          </cell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  <cell r="S186">
            <v>41825.791226851856</v>
          </cell>
          <cell r="T186">
            <v>41883.165972222225</v>
          </cell>
          <cell r="U186">
            <v>2014</v>
          </cell>
        </row>
        <row r="187">
          <cell r="A187">
            <v>185</v>
          </cell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  <cell r="S187">
            <v>42570.91133101852</v>
          </cell>
          <cell r="T187">
            <v>42600.91133101852</v>
          </cell>
          <cell r="U187">
            <v>2016</v>
          </cell>
        </row>
        <row r="188">
          <cell r="A188">
            <v>186</v>
          </cell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Q188" t="str">
            <v>film &amp; video</v>
          </cell>
          <cell r="R188" t="str">
            <v>drama</v>
          </cell>
          <cell r="S188">
            <v>42767.812893518523</v>
          </cell>
          <cell r="T188">
            <v>42797.833333333328</v>
          </cell>
          <cell r="U188">
            <v>2017</v>
          </cell>
        </row>
        <row r="189">
          <cell r="A189">
            <v>187</v>
          </cell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  <cell r="S189">
            <v>42182.234456018516</v>
          </cell>
          <cell r="T189">
            <v>42206.290972222225</v>
          </cell>
          <cell r="U189">
            <v>2015</v>
          </cell>
        </row>
        <row r="190">
          <cell r="A190">
            <v>188</v>
          </cell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Q190" t="str">
            <v>film &amp; video</v>
          </cell>
          <cell r="R190" t="str">
            <v>drama</v>
          </cell>
          <cell r="S190">
            <v>41857.18304398148</v>
          </cell>
          <cell r="T190">
            <v>41887.18304398148</v>
          </cell>
          <cell r="U190">
            <v>2014</v>
          </cell>
        </row>
        <row r="191">
          <cell r="A191">
            <v>189</v>
          </cell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  <cell r="S191">
            <v>42556.690706018519</v>
          </cell>
          <cell r="T191">
            <v>42616.690706018519</v>
          </cell>
          <cell r="U191">
            <v>2016</v>
          </cell>
        </row>
        <row r="192">
          <cell r="A192">
            <v>190</v>
          </cell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  <cell r="S192">
            <v>42527.650995370372</v>
          </cell>
          <cell r="T192">
            <v>42537.650995370372</v>
          </cell>
          <cell r="U192">
            <v>2016</v>
          </cell>
        </row>
        <row r="193">
          <cell r="A193">
            <v>191</v>
          </cell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  <cell r="S193">
            <v>42239.441412037035</v>
          </cell>
          <cell r="T193">
            <v>42279.441412037035</v>
          </cell>
          <cell r="U193">
            <v>2015</v>
          </cell>
        </row>
        <row r="194">
          <cell r="A194">
            <v>192</v>
          </cell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  <cell r="S194">
            <v>41899.792037037041</v>
          </cell>
          <cell r="T194">
            <v>41929.792037037041</v>
          </cell>
          <cell r="U194">
            <v>2014</v>
          </cell>
        </row>
        <row r="195">
          <cell r="A195">
            <v>193</v>
          </cell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Q195" t="str">
            <v>film &amp; video</v>
          </cell>
          <cell r="R195" t="str">
            <v>drama</v>
          </cell>
          <cell r="S195">
            <v>41911.934791666667</v>
          </cell>
          <cell r="T195">
            <v>41971.976458333331</v>
          </cell>
          <cell r="U195">
            <v>2014</v>
          </cell>
        </row>
        <row r="196">
          <cell r="A196">
            <v>194</v>
          </cell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  <cell r="S196">
            <v>42375.996886574074</v>
          </cell>
          <cell r="T196">
            <v>42435.996886574074</v>
          </cell>
          <cell r="U196">
            <v>2016</v>
          </cell>
        </row>
        <row r="197">
          <cell r="A197">
            <v>195</v>
          </cell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Q197" t="str">
            <v>film &amp; video</v>
          </cell>
          <cell r="R197" t="str">
            <v>drama</v>
          </cell>
          <cell r="S197">
            <v>42135.67050925926</v>
          </cell>
          <cell r="T197">
            <v>42195.67050925926</v>
          </cell>
          <cell r="U197">
            <v>2015</v>
          </cell>
        </row>
        <row r="198">
          <cell r="A198">
            <v>196</v>
          </cell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  <cell r="S198">
            <v>42259.542800925927</v>
          </cell>
          <cell r="T198">
            <v>42287.875</v>
          </cell>
          <cell r="U198">
            <v>2015</v>
          </cell>
        </row>
        <row r="199">
          <cell r="A199">
            <v>197</v>
          </cell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  <cell r="S199">
            <v>42741.848379629635</v>
          </cell>
          <cell r="T199">
            <v>42783.875</v>
          </cell>
          <cell r="U199">
            <v>2017</v>
          </cell>
        </row>
        <row r="200">
          <cell r="A200">
            <v>198</v>
          </cell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  <cell r="S200">
            <v>41887.383356481485</v>
          </cell>
          <cell r="T200">
            <v>41917.383356481485</v>
          </cell>
          <cell r="U200">
            <v>2014</v>
          </cell>
        </row>
        <row r="201">
          <cell r="A201">
            <v>199</v>
          </cell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Q201" t="str">
            <v>film &amp; video</v>
          </cell>
          <cell r="R201" t="str">
            <v>drama</v>
          </cell>
          <cell r="S201">
            <v>42584.123865740738</v>
          </cell>
          <cell r="T201">
            <v>42614.123865740738</v>
          </cell>
          <cell r="U201">
            <v>2016</v>
          </cell>
        </row>
        <row r="202">
          <cell r="A202">
            <v>200</v>
          </cell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  <cell r="S202">
            <v>41867.083368055559</v>
          </cell>
          <cell r="T202">
            <v>41897.083368055559</v>
          </cell>
          <cell r="U202">
            <v>2014</v>
          </cell>
        </row>
        <row r="203">
          <cell r="A203">
            <v>201</v>
          </cell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  <cell r="S203">
            <v>42023.818622685183</v>
          </cell>
          <cell r="T203">
            <v>42043.818622685183</v>
          </cell>
          <cell r="U203">
            <v>2015</v>
          </cell>
        </row>
        <row r="204">
          <cell r="A204">
            <v>202</v>
          </cell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Q204" t="str">
            <v>film &amp; video</v>
          </cell>
          <cell r="R204" t="str">
            <v>drama</v>
          </cell>
          <cell r="S204">
            <v>42255.927824074075</v>
          </cell>
          <cell r="T204">
            <v>42285.874305555553</v>
          </cell>
          <cell r="U204">
            <v>2015</v>
          </cell>
        </row>
        <row r="205">
          <cell r="A205">
            <v>203</v>
          </cell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  <cell r="S205">
            <v>41973.847962962958</v>
          </cell>
          <cell r="T205">
            <v>42033.847962962958</v>
          </cell>
          <cell r="U205">
            <v>2015</v>
          </cell>
        </row>
        <row r="206">
          <cell r="A206">
            <v>204</v>
          </cell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  <cell r="S206">
            <v>42556.583368055552</v>
          </cell>
          <cell r="T206">
            <v>42586.583368055552</v>
          </cell>
          <cell r="U206">
            <v>2016</v>
          </cell>
        </row>
        <row r="207">
          <cell r="A207">
            <v>205</v>
          </cell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  <cell r="S207">
            <v>42248.632199074069</v>
          </cell>
          <cell r="T207">
            <v>42283.632199074069</v>
          </cell>
          <cell r="U207">
            <v>2015</v>
          </cell>
        </row>
        <row r="208">
          <cell r="A208">
            <v>206</v>
          </cell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Q208" t="str">
            <v>film &amp; video</v>
          </cell>
          <cell r="R208" t="str">
            <v>drama</v>
          </cell>
          <cell r="S208">
            <v>42567.004432870366</v>
          </cell>
          <cell r="T208">
            <v>42588.004432870366</v>
          </cell>
          <cell r="U208">
            <v>2016</v>
          </cell>
        </row>
        <row r="209">
          <cell r="A209">
            <v>207</v>
          </cell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  <cell r="S209">
            <v>41978.197199074071</v>
          </cell>
          <cell r="T209">
            <v>42008.197199074071</v>
          </cell>
          <cell r="U209">
            <v>2015</v>
          </cell>
        </row>
        <row r="210">
          <cell r="A210">
            <v>208</v>
          </cell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Q210" t="str">
            <v>film &amp; video</v>
          </cell>
          <cell r="R210" t="str">
            <v>drama</v>
          </cell>
          <cell r="S210">
            <v>41959.369988425926</v>
          </cell>
          <cell r="T210">
            <v>41989.369988425926</v>
          </cell>
          <cell r="U210">
            <v>2014</v>
          </cell>
        </row>
        <row r="211">
          <cell r="A211">
            <v>209</v>
          </cell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Q211" t="str">
            <v>film &amp; video</v>
          </cell>
          <cell r="R211" t="str">
            <v>drama</v>
          </cell>
          <cell r="S211">
            <v>42165.922858796301</v>
          </cell>
          <cell r="T211">
            <v>42195.922858796301</v>
          </cell>
          <cell r="U211">
            <v>2015</v>
          </cell>
        </row>
        <row r="212">
          <cell r="A212">
            <v>210</v>
          </cell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  <cell r="S212">
            <v>42249.064722222218</v>
          </cell>
          <cell r="T212">
            <v>42278.208333333328</v>
          </cell>
          <cell r="U212">
            <v>2015</v>
          </cell>
        </row>
        <row r="213">
          <cell r="A213">
            <v>211</v>
          </cell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  <cell r="S213">
            <v>42236.159918981488</v>
          </cell>
          <cell r="T213">
            <v>42266.159918981488</v>
          </cell>
          <cell r="U213">
            <v>2015</v>
          </cell>
        </row>
        <row r="214">
          <cell r="A214">
            <v>212</v>
          </cell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  <cell r="S214">
            <v>42416.881018518514</v>
          </cell>
          <cell r="T214">
            <v>42476.839351851857</v>
          </cell>
          <cell r="U214">
            <v>2016</v>
          </cell>
        </row>
        <row r="215">
          <cell r="A215">
            <v>213</v>
          </cell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  <cell r="S215">
            <v>42202.594293981485</v>
          </cell>
          <cell r="T215">
            <v>42232.587974537033</v>
          </cell>
          <cell r="U215">
            <v>2015</v>
          </cell>
        </row>
        <row r="216">
          <cell r="A216">
            <v>214</v>
          </cell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  <cell r="S216">
            <v>42009.64061342593</v>
          </cell>
          <cell r="T216">
            <v>42069.64061342593</v>
          </cell>
          <cell r="U216">
            <v>2015</v>
          </cell>
        </row>
        <row r="217">
          <cell r="A217">
            <v>215</v>
          </cell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  <cell r="S217">
            <v>42375.230115740742</v>
          </cell>
          <cell r="T217">
            <v>42417.999305555553</v>
          </cell>
          <cell r="U217">
            <v>2016</v>
          </cell>
        </row>
        <row r="218">
          <cell r="A218">
            <v>216</v>
          </cell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  <cell r="S218">
            <v>42066.958761574075</v>
          </cell>
          <cell r="T218">
            <v>42116.917094907403</v>
          </cell>
          <cell r="U218">
            <v>2015</v>
          </cell>
        </row>
        <row r="219">
          <cell r="A219">
            <v>217</v>
          </cell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  <cell r="S219">
            <v>41970.64061342593</v>
          </cell>
          <cell r="T219">
            <v>42001.64061342593</v>
          </cell>
          <cell r="U219">
            <v>2014</v>
          </cell>
        </row>
        <row r="220">
          <cell r="A220">
            <v>218</v>
          </cell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  <cell r="S220">
            <v>42079.628344907411</v>
          </cell>
          <cell r="T220">
            <v>42139.628344907411</v>
          </cell>
          <cell r="U220">
            <v>2015</v>
          </cell>
        </row>
        <row r="221">
          <cell r="A221">
            <v>219</v>
          </cell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  <cell r="S221">
            <v>42429.326678240745</v>
          </cell>
          <cell r="T221">
            <v>42461.290972222225</v>
          </cell>
          <cell r="U221">
            <v>2016</v>
          </cell>
        </row>
        <row r="222">
          <cell r="A222">
            <v>220</v>
          </cell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  <cell r="S222">
            <v>42195.643865740742</v>
          </cell>
          <cell r="T222">
            <v>42236.837499999994</v>
          </cell>
          <cell r="U222">
            <v>2015</v>
          </cell>
        </row>
        <row r="223">
          <cell r="A223">
            <v>221</v>
          </cell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Q223" t="str">
            <v>film &amp; video</v>
          </cell>
          <cell r="R223" t="str">
            <v>drama</v>
          </cell>
          <cell r="S223">
            <v>42031.837546296301</v>
          </cell>
          <cell r="T223">
            <v>42091.79587962963</v>
          </cell>
          <cell r="U223">
            <v>2015</v>
          </cell>
        </row>
        <row r="224">
          <cell r="A224">
            <v>222</v>
          </cell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  <cell r="S224">
            <v>42031.769884259258</v>
          </cell>
          <cell r="T224">
            <v>42090.110416666663</v>
          </cell>
          <cell r="U224">
            <v>2015</v>
          </cell>
        </row>
        <row r="225">
          <cell r="A225">
            <v>223</v>
          </cell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Q225" t="str">
            <v>film &amp; video</v>
          </cell>
          <cell r="R225" t="str">
            <v>drama</v>
          </cell>
          <cell r="S225">
            <v>42482.048032407409</v>
          </cell>
          <cell r="T225">
            <v>42512.045138888891</v>
          </cell>
          <cell r="U225">
            <v>2016</v>
          </cell>
        </row>
        <row r="226">
          <cell r="A226">
            <v>224</v>
          </cell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Q226" t="str">
            <v>film &amp; video</v>
          </cell>
          <cell r="R226" t="str">
            <v>drama</v>
          </cell>
          <cell r="S226">
            <v>42135.235254629632</v>
          </cell>
          <cell r="T226">
            <v>42195.235254629632</v>
          </cell>
          <cell r="U226">
            <v>2015</v>
          </cell>
        </row>
        <row r="227">
          <cell r="A227">
            <v>225</v>
          </cell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Q227" t="str">
            <v>film &amp; video</v>
          </cell>
          <cell r="R227" t="str">
            <v>drama</v>
          </cell>
          <cell r="S227">
            <v>42438.961273148147</v>
          </cell>
          <cell r="T227">
            <v>42468.919606481482</v>
          </cell>
          <cell r="U227">
            <v>2016</v>
          </cell>
        </row>
        <row r="228">
          <cell r="A228">
            <v>226</v>
          </cell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  <cell r="S228">
            <v>42106.666018518517</v>
          </cell>
          <cell r="T228">
            <v>42155.395138888889</v>
          </cell>
          <cell r="U228">
            <v>2015</v>
          </cell>
        </row>
        <row r="229">
          <cell r="A229">
            <v>227</v>
          </cell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Q229" t="str">
            <v>film &amp; video</v>
          </cell>
          <cell r="R229" t="str">
            <v>drama</v>
          </cell>
          <cell r="S229">
            <v>42164.893993055557</v>
          </cell>
          <cell r="T229">
            <v>42194.893993055557</v>
          </cell>
          <cell r="U229">
            <v>2015</v>
          </cell>
        </row>
        <row r="230">
          <cell r="A230">
            <v>228</v>
          </cell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Q230" t="str">
            <v>film &amp; video</v>
          </cell>
          <cell r="R230" t="str">
            <v>drama</v>
          </cell>
          <cell r="S230">
            <v>42096.686400462961</v>
          </cell>
          <cell r="T230">
            <v>42156.686400462961</v>
          </cell>
          <cell r="U230">
            <v>2015</v>
          </cell>
        </row>
        <row r="231">
          <cell r="A231">
            <v>229</v>
          </cell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Q231" t="str">
            <v>film &amp; video</v>
          </cell>
          <cell r="R231" t="str">
            <v>drama</v>
          </cell>
          <cell r="S231">
            <v>42383.933993055558</v>
          </cell>
          <cell r="T231">
            <v>42413.933993055558</v>
          </cell>
          <cell r="U231">
            <v>2016</v>
          </cell>
        </row>
        <row r="232">
          <cell r="A232">
            <v>230</v>
          </cell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  <cell r="S232">
            <v>42129.777210648142</v>
          </cell>
          <cell r="T232">
            <v>42159.777210648142</v>
          </cell>
          <cell r="U232">
            <v>2015</v>
          </cell>
        </row>
        <row r="233">
          <cell r="A233">
            <v>231</v>
          </cell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Q233" t="str">
            <v>film &amp; video</v>
          </cell>
          <cell r="R233" t="str">
            <v>drama</v>
          </cell>
          <cell r="S233">
            <v>42341.958923611113</v>
          </cell>
          <cell r="T233">
            <v>42371.958923611113</v>
          </cell>
          <cell r="U233">
            <v>2016</v>
          </cell>
        </row>
        <row r="234">
          <cell r="A234">
            <v>232</v>
          </cell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  <cell r="S234">
            <v>42032.82576388889</v>
          </cell>
          <cell r="T234">
            <v>42062.82576388889</v>
          </cell>
          <cell r="U234">
            <v>2015</v>
          </cell>
        </row>
        <row r="235">
          <cell r="A235">
            <v>233</v>
          </cell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Q235" t="str">
            <v>film &amp; video</v>
          </cell>
          <cell r="R235" t="str">
            <v>drama</v>
          </cell>
          <cell r="S235">
            <v>42612.911712962959</v>
          </cell>
          <cell r="T235">
            <v>42642.911712962959</v>
          </cell>
          <cell r="U235">
            <v>2016</v>
          </cell>
        </row>
        <row r="236">
          <cell r="A236">
            <v>234</v>
          </cell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  <cell r="S236">
            <v>42136.035405092596</v>
          </cell>
          <cell r="T236">
            <v>42176.035405092596</v>
          </cell>
          <cell r="U236">
            <v>2015</v>
          </cell>
        </row>
        <row r="237">
          <cell r="A237">
            <v>235</v>
          </cell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Q237" t="str">
            <v>film &amp; video</v>
          </cell>
          <cell r="R237" t="str">
            <v>drama</v>
          </cell>
          <cell r="S237">
            <v>42164.908530092594</v>
          </cell>
          <cell r="T237">
            <v>42194.908530092594</v>
          </cell>
          <cell r="U237">
            <v>2015</v>
          </cell>
        </row>
        <row r="238">
          <cell r="A238">
            <v>236</v>
          </cell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Q238" t="str">
            <v>film &amp; video</v>
          </cell>
          <cell r="R238" t="str">
            <v>drama</v>
          </cell>
          <cell r="S238">
            <v>42321.08447916666</v>
          </cell>
          <cell r="T238">
            <v>42374</v>
          </cell>
          <cell r="U238">
            <v>2016</v>
          </cell>
        </row>
        <row r="239">
          <cell r="A239">
            <v>237</v>
          </cell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  <cell r="S239">
            <v>42377.577187499999</v>
          </cell>
          <cell r="T239">
            <v>42437.577187499999</v>
          </cell>
          <cell r="U239">
            <v>2016</v>
          </cell>
        </row>
        <row r="240">
          <cell r="A240">
            <v>238</v>
          </cell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Q240" t="str">
            <v>film &amp; video</v>
          </cell>
          <cell r="R240" t="str">
            <v>drama</v>
          </cell>
          <cell r="S240">
            <v>42713.962499999994</v>
          </cell>
          <cell r="T240">
            <v>42734.375</v>
          </cell>
          <cell r="U240">
            <v>2016</v>
          </cell>
        </row>
        <row r="241">
          <cell r="A241">
            <v>239</v>
          </cell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  <cell r="S241">
            <v>42297.110300925924</v>
          </cell>
          <cell r="T241">
            <v>42316.5</v>
          </cell>
          <cell r="U241">
            <v>2015</v>
          </cell>
        </row>
        <row r="242">
          <cell r="A242">
            <v>240</v>
          </cell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  <cell r="S242">
            <v>41354.708460648151</v>
          </cell>
          <cell r="T242">
            <v>41399.708460648151</v>
          </cell>
          <cell r="U242">
            <v>2013</v>
          </cell>
        </row>
        <row r="243">
          <cell r="A243">
            <v>241</v>
          </cell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  <cell r="S243">
            <v>41949.697962962964</v>
          </cell>
          <cell r="T243">
            <v>41994.697962962964</v>
          </cell>
          <cell r="U243">
            <v>2014</v>
          </cell>
        </row>
        <row r="244">
          <cell r="A244">
            <v>242</v>
          </cell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  <cell r="S244">
            <v>40862.492939814816</v>
          </cell>
          <cell r="T244">
            <v>40897.492939814816</v>
          </cell>
          <cell r="U244">
            <v>2011</v>
          </cell>
        </row>
        <row r="245">
          <cell r="A245">
            <v>243</v>
          </cell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  <cell r="S245">
            <v>41662.047500000001</v>
          </cell>
          <cell r="T245">
            <v>41692.047500000001</v>
          </cell>
          <cell r="U245">
            <v>2014</v>
          </cell>
        </row>
        <row r="246">
          <cell r="A246">
            <v>244</v>
          </cell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  <cell r="S246">
            <v>40213.323599537034</v>
          </cell>
          <cell r="T246">
            <v>40253.29583333333</v>
          </cell>
          <cell r="U246">
            <v>2010</v>
          </cell>
        </row>
        <row r="247">
          <cell r="A247">
            <v>245</v>
          </cell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  <cell r="S247">
            <v>41107.053067129629</v>
          </cell>
          <cell r="T247">
            <v>41137.053067129629</v>
          </cell>
          <cell r="U247">
            <v>2012</v>
          </cell>
        </row>
        <row r="248">
          <cell r="A248">
            <v>246</v>
          </cell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  <cell r="S248">
            <v>40480.363483796296</v>
          </cell>
          <cell r="T248">
            <v>40530.405150462961</v>
          </cell>
          <cell r="U248">
            <v>2010</v>
          </cell>
        </row>
        <row r="249">
          <cell r="A249">
            <v>247</v>
          </cell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  <cell r="S249">
            <v>40430.604328703703</v>
          </cell>
          <cell r="T249">
            <v>40467.152083333334</v>
          </cell>
          <cell r="U249">
            <v>2010</v>
          </cell>
        </row>
        <row r="250">
          <cell r="A250">
            <v>248</v>
          </cell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  <cell r="S250">
            <v>40870.774409722224</v>
          </cell>
          <cell r="T250">
            <v>40915.774409722224</v>
          </cell>
          <cell r="U250">
            <v>2012</v>
          </cell>
        </row>
        <row r="251">
          <cell r="A251">
            <v>249</v>
          </cell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  <cell r="S251">
            <v>40332.923842592594</v>
          </cell>
          <cell r="T251">
            <v>40412.736111111109</v>
          </cell>
          <cell r="U251">
            <v>2010</v>
          </cell>
        </row>
        <row r="252">
          <cell r="A252">
            <v>250</v>
          </cell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  <cell r="S252">
            <v>41401.565868055557</v>
          </cell>
          <cell r="T252">
            <v>41431.565868055557</v>
          </cell>
          <cell r="U252">
            <v>2013</v>
          </cell>
        </row>
        <row r="253">
          <cell r="A253">
            <v>251</v>
          </cell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  <cell r="S253">
            <v>41013.787569444445</v>
          </cell>
          <cell r="T253">
            <v>41045.791666666664</v>
          </cell>
          <cell r="U253">
            <v>2012</v>
          </cell>
        </row>
        <row r="254">
          <cell r="A254">
            <v>252</v>
          </cell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  <cell r="S254">
            <v>40266.662708333337</v>
          </cell>
          <cell r="T254">
            <v>40330.165972222225</v>
          </cell>
          <cell r="U254">
            <v>2010</v>
          </cell>
        </row>
        <row r="255">
          <cell r="A255">
            <v>253</v>
          </cell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  <cell r="S255">
            <v>40924.650868055556</v>
          </cell>
          <cell r="T255">
            <v>40954.650868055556</v>
          </cell>
          <cell r="U255">
            <v>2012</v>
          </cell>
        </row>
        <row r="256">
          <cell r="A256">
            <v>254</v>
          </cell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  <cell r="S256">
            <v>42263.952662037031</v>
          </cell>
          <cell r="T256">
            <v>42294.083333333328</v>
          </cell>
          <cell r="U256">
            <v>2015</v>
          </cell>
        </row>
        <row r="257">
          <cell r="A257">
            <v>255</v>
          </cell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  <cell r="S257">
            <v>40588.526412037041</v>
          </cell>
          <cell r="T257">
            <v>40618.48474537037</v>
          </cell>
          <cell r="U257">
            <v>2011</v>
          </cell>
        </row>
        <row r="258">
          <cell r="A258">
            <v>256</v>
          </cell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  <cell r="S258">
            <v>41319.769293981481</v>
          </cell>
          <cell r="T258">
            <v>41349.769293981481</v>
          </cell>
          <cell r="U258">
            <v>2013</v>
          </cell>
        </row>
        <row r="259">
          <cell r="A259">
            <v>257</v>
          </cell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  <cell r="S259">
            <v>42479.626875000002</v>
          </cell>
          <cell r="T259">
            <v>42509.626875000002</v>
          </cell>
          <cell r="U259">
            <v>2016</v>
          </cell>
        </row>
        <row r="260">
          <cell r="A260">
            <v>258</v>
          </cell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  <cell r="S260">
            <v>40682.051689814813</v>
          </cell>
          <cell r="T260">
            <v>40712.051689814813</v>
          </cell>
          <cell r="U260">
            <v>2011</v>
          </cell>
        </row>
        <row r="261">
          <cell r="A261">
            <v>259</v>
          </cell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  <cell r="S261">
            <v>42072.738067129627</v>
          </cell>
          <cell r="T261">
            <v>42102.738067129627</v>
          </cell>
          <cell r="U261">
            <v>2015</v>
          </cell>
        </row>
        <row r="262">
          <cell r="A262">
            <v>260</v>
          </cell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  <cell r="S262">
            <v>40330.755543981482</v>
          </cell>
          <cell r="T262">
            <v>40376.415972222225</v>
          </cell>
          <cell r="U262">
            <v>2010</v>
          </cell>
        </row>
        <row r="263">
          <cell r="A263">
            <v>261</v>
          </cell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  <cell r="S263">
            <v>41017.885462962964</v>
          </cell>
          <cell r="T263">
            <v>41067.621527777781</v>
          </cell>
          <cell r="U263">
            <v>2012</v>
          </cell>
        </row>
        <row r="264">
          <cell r="A264">
            <v>262</v>
          </cell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  <cell r="S264">
            <v>40555.24800925926</v>
          </cell>
          <cell r="T264">
            <v>40600.24800925926</v>
          </cell>
          <cell r="U264">
            <v>2011</v>
          </cell>
        </row>
        <row r="265">
          <cell r="A265">
            <v>263</v>
          </cell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  <cell r="S265">
            <v>41149.954791666663</v>
          </cell>
          <cell r="T265">
            <v>41179.954791666663</v>
          </cell>
          <cell r="U265">
            <v>2012</v>
          </cell>
        </row>
        <row r="266">
          <cell r="A266">
            <v>264</v>
          </cell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  <cell r="S266">
            <v>41010.620312500003</v>
          </cell>
          <cell r="T266">
            <v>41040.620312500003</v>
          </cell>
          <cell r="U266">
            <v>2012</v>
          </cell>
        </row>
        <row r="267">
          <cell r="A267">
            <v>265</v>
          </cell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  <cell r="S267">
            <v>40267.245717592588</v>
          </cell>
          <cell r="T267">
            <v>40308.844444444447</v>
          </cell>
          <cell r="U267">
            <v>2010</v>
          </cell>
        </row>
        <row r="268">
          <cell r="A268">
            <v>266</v>
          </cell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  <cell r="S268">
            <v>40205.174849537041</v>
          </cell>
          <cell r="T268">
            <v>40291.160416666666</v>
          </cell>
          <cell r="U268">
            <v>2010</v>
          </cell>
        </row>
        <row r="269">
          <cell r="A269">
            <v>267</v>
          </cell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  <cell r="S269">
            <v>41785.452534722222</v>
          </cell>
          <cell r="T269">
            <v>41815.452534722222</v>
          </cell>
          <cell r="U269">
            <v>2014</v>
          </cell>
        </row>
        <row r="270">
          <cell r="A270">
            <v>268</v>
          </cell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  <cell r="S270">
            <v>40809.15252314815</v>
          </cell>
          <cell r="T270">
            <v>40854.194189814814</v>
          </cell>
          <cell r="U270">
            <v>2011</v>
          </cell>
        </row>
        <row r="271">
          <cell r="A271">
            <v>269</v>
          </cell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  <cell r="S271">
            <v>42758.197013888886</v>
          </cell>
          <cell r="T271">
            <v>42788.197013888886</v>
          </cell>
          <cell r="U271">
            <v>2017</v>
          </cell>
        </row>
        <row r="272">
          <cell r="A272">
            <v>270</v>
          </cell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  <cell r="S272">
            <v>40637.866550925923</v>
          </cell>
          <cell r="T272">
            <v>40688.166666666664</v>
          </cell>
          <cell r="U272">
            <v>2011</v>
          </cell>
        </row>
        <row r="273">
          <cell r="A273">
            <v>271</v>
          </cell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  <cell r="S273">
            <v>41612.10024305556</v>
          </cell>
          <cell r="T273">
            <v>41641.333333333336</v>
          </cell>
          <cell r="U273">
            <v>2014</v>
          </cell>
        </row>
        <row r="274">
          <cell r="A274">
            <v>272</v>
          </cell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  <cell r="S274">
            <v>40235.900358796294</v>
          </cell>
          <cell r="T274">
            <v>40296.78402777778</v>
          </cell>
          <cell r="U274">
            <v>2010</v>
          </cell>
        </row>
        <row r="275">
          <cell r="A275">
            <v>273</v>
          </cell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  <cell r="S275">
            <v>40697.498449074075</v>
          </cell>
          <cell r="T275">
            <v>40727.498449074075</v>
          </cell>
          <cell r="U275">
            <v>2011</v>
          </cell>
        </row>
        <row r="276">
          <cell r="A276">
            <v>274</v>
          </cell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  <cell r="S276">
            <v>40969.912372685183</v>
          </cell>
          <cell r="T276">
            <v>41004.290972222225</v>
          </cell>
          <cell r="U276">
            <v>2012</v>
          </cell>
        </row>
        <row r="277">
          <cell r="A277">
            <v>275</v>
          </cell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  <cell r="S277">
            <v>41193.032013888893</v>
          </cell>
          <cell r="T277">
            <v>41223.073680555557</v>
          </cell>
          <cell r="U277">
            <v>2012</v>
          </cell>
        </row>
        <row r="278">
          <cell r="A278">
            <v>276</v>
          </cell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  <cell r="S278">
            <v>40967.081874999996</v>
          </cell>
          <cell r="T278">
            <v>41027.040208333332</v>
          </cell>
          <cell r="U278">
            <v>2012</v>
          </cell>
        </row>
        <row r="279">
          <cell r="A279">
            <v>277</v>
          </cell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  <cell r="S279">
            <v>42117.891423611116</v>
          </cell>
          <cell r="T279">
            <v>42147.891423611116</v>
          </cell>
          <cell r="U279">
            <v>2015</v>
          </cell>
        </row>
        <row r="280">
          <cell r="A280">
            <v>278</v>
          </cell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  <cell r="S280">
            <v>41164.040960648148</v>
          </cell>
          <cell r="T280">
            <v>41194.040960648148</v>
          </cell>
          <cell r="U280">
            <v>2012</v>
          </cell>
        </row>
        <row r="281">
          <cell r="A281">
            <v>279</v>
          </cell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  <cell r="S281">
            <v>42759.244166666671</v>
          </cell>
          <cell r="T281">
            <v>42793.084027777775</v>
          </cell>
          <cell r="U281">
            <v>2017</v>
          </cell>
        </row>
        <row r="282">
          <cell r="A282">
            <v>280</v>
          </cell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  <cell r="S282">
            <v>41744.590682870366</v>
          </cell>
          <cell r="T282">
            <v>41789.590682870366</v>
          </cell>
          <cell r="U282">
            <v>2014</v>
          </cell>
        </row>
        <row r="283">
          <cell r="A283">
            <v>281</v>
          </cell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  <cell r="S283">
            <v>39950.163344907407</v>
          </cell>
          <cell r="T283">
            <v>40035.80972222222</v>
          </cell>
          <cell r="U283">
            <v>2009</v>
          </cell>
        </row>
        <row r="284">
          <cell r="A284">
            <v>282</v>
          </cell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  <cell r="S284">
            <v>40194.920046296298</v>
          </cell>
          <cell r="T284">
            <v>40231.916666666664</v>
          </cell>
          <cell r="U284">
            <v>2010</v>
          </cell>
        </row>
        <row r="285">
          <cell r="A285">
            <v>283</v>
          </cell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  <cell r="S285">
            <v>40675.71</v>
          </cell>
          <cell r="T285">
            <v>40695.207638888889</v>
          </cell>
          <cell r="U285">
            <v>2011</v>
          </cell>
        </row>
        <row r="286">
          <cell r="A286">
            <v>284</v>
          </cell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  <cell r="S286">
            <v>40904.738194444442</v>
          </cell>
          <cell r="T286">
            <v>40929.738194444442</v>
          </cell>
          <cell r="U286">
            <v>2012</v>
          </cell>
        </row>
        <row r="287">
          <cell r="A287">
            <v>285</v>
          </cell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  <cell r="S287">
            <v>41506.756111111114</v>
          </cell>
          <cell r="T287">
            <v>41536.756111111114</v>
          </cell>
          <cell r="U287">
            <v>2013</v>
          </cell>
        </row>
        <row r="288">
          <cell r="A288">
            <v>286</v>
          </cell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  <cell r="S288">
            <v>41313.816249999996</v>
          </cell>
          <cell r="T288">
            <v>41358.774583333332</v>
          </cell>
          <cell r="U288">
            <v>2013</v>
          </cell>
        </row>
        <row r="289">
          <cell r="A289">
            <v>287</v>
          </cell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  <cell r="S289">
            <v>41184.277986111112</v>
          </cell>
          <cell r="T289">
            <v>41215.166666666664</v>
          </cell>
          <cell r="U289">
            <v>2012</v>
          </cell>
        </row>
        <row r="290">
          <cell r="A290">
            <v>288</v>
          </cell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  <cell r="S290">
            <v>41051.168900462959</v>
          </cell>
          <cell r="T290">
            <v>41086.168900462959</v>
          </cell>
          <cell r="U290">
            <v>2012</v>
          </cell>
        </row>
        <row r="291">
          <cell r="A291">
            <v>289</v>
          </cell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  <cell r="S291">
            <v>41550.456412037034</v>
          </cell>
          <cell r="T291">
            <v>41580.456412037034</v>
          </cell>
          <cell r="U291">
            <v>2013</v>
          </cell>
        </row>
        <row r="292">
          <cell r="A292">
            <v>290</v>
          </cell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  <cell r="S292">
            <v>40526.36917824074</v>
          </cell>
          <cell r="T292">
            <v>40576.332638888889</v>
          </cell>
          <cell r="U292">
            <v>2011</v>
          </cell>
        </row>
        <row r="293">
          <cell r="A293">
            <v>291</v>
          </cell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  <cell r="S293">
            <v>41376.769050925926</v>
          </cell>
          <cell r="T293">
            <v>41395.000694444447</v>
          </cell>
          <cell r="U293">
            <v>2013</v>
          </cell>
        </row>
        <row r="294">
          <cell r="A294">
            <v>292</v>
          </cell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  <cell r="S294">
            <v>40812.803229166668</v>
          </cell>
          <cell r="T294">
            <v>40845.165972222225</v>
          </cell>
          <cell r="U294">
            <v>2011</v>
          </cell>
        </row>
        <row r="295">
          <cell r="A295">
            <v>293</v>
          </cell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  <cell r="S295">
            <v>41719.667986111112</v>
          </cell>
          <cell r="T295">
            <v>41749.667986111112</v>
          </cell>
          <cell r="U295">
            <v>2014</v>
          </cell>
        </row>
        <row r="296">
          <cell r="A296">
            <v>294</v>
          </cell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  <cell r="S296">
            <v>40343.084421296298</v>
          </cell>
          <cell r="T296">
            <v>40378.666666666664</v>
          </cell>
          <cell r="U296">
            <v>2010</v>
          </cell>
        </row>
        <row r="297">
          <cell r="A297">
            <v>295</v>
          </cell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  <cell r="S297">
            <v>41519.004733796297</v>
          </cell>
          <cell r="T297">
            <v>41579</v>
          </cell>
          <cell r="U297">
            <v>2013</v>
          </cell>
        </row>
        <row r="298">
          <cell r="A298">
            <v>296</v>
          </cell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  <cell r="S298">
            <v>41134.475497685184</v>
          </cell>
          <cell r="T298">
            <v>41159.475497685184</v>
          </cell>
          <cell r="U298">
            <v>2012</v>
          </cell>
        </row>
        <row r="299">
          <cell r="A299">
            <v>297</v>
          </cell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  <cell r="S299">
            <v>42089.72802083334</v>
          </cell>
          <cell r="T299">
            <v>42125.165972222225</v>
          </cell>
          <cell r="U299">
            <v>2015</v>
          </cell>
        </row>
        <row r="300">
          <cell r="A300">
            <v>298</v>
          </cell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  <cell r="S300">
            <v>41709.463518518518</v>
          </cell>
          <cell r="T300">
            <v>41768.875</v>
          </cell>
          <cell r="U300">
            <v>2014</v>
          </cell>
        </row>
        <row r="301">
          <cell r="A301">
            <v>299</v>
          </cell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  <cell r="S301">
            <v>40469.225231481483</v>
          </cell>
          <cell r="T301">
            <v>40499.266898148147</v>
          </cell>
          <cell r="U301">
            <v>2010</v>
          </cell>
        </row>
        <row r="302">
          <cell r="A302">
            <v>300</v>
          </cell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  <cell r="S302">
            <v>40626.959930555553</v>
          </cell>
          <cell r="T302">
            <v>40657.959930555553</v>
          </cell>
          <cell r="U302">
            <v>2011</v>
          </cell>
        </row>
        <row r="303">
          <cell r="A303">
            <v>301</v>
          </cell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  <cell r="S303">
            <v>41312.737673611111</v>
          </cell>
          <cell r="T303">
            <v>41352.696006944447</v>
          </cell>
          <cell r="U303">
            <v>2013</v>
          </cell>
        </row>
        <row r="304">
          <cell r="A304">
            <v>302</v>
          </cell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  <cell r="S304">
            <v>40933.856921296298</v>
          </cell>
          <cell r="T304">
            <v>40963.856921296298</v>
          </cell>
          <cell r="U304">
            <v>2012</v>
          </cell>
        </row>
        <row r="305">
          <cell r="A305">
            <v>303</v>
          </cell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  <cell r="S305">
            <v>41032.071134259262</v>
          </cell>
          <cell r="T305">
            <v>41062.071134259262</v>
          </cell>
          <cell r="U305">
            <v>2012</v>
          </cell>
        </row>
        <row r="306">
          <cell r="A306">
            <v>304</v>
          </cell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  <cell r="S306">
            <v>41114.094872685186</v>
          </cell>
          <cell r="T306">
            <v>41153.083333333336</v>
          </cell>
          <cell r="U306">
            <v>2012</v>
          </cell>
        </row>
        <row r="307">
          <cell r="A307">
            <v>305</v>
          </cell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  <cell r="S307">
            <v>40948.630196759259</v>
          </cell>
          <cell r="T307">
            <v>40978.630196759259</v>
          </cell>
          <cell r="U307">
            <v>2012</v>
          </cell>
        </row>
        <row r="308">
          <cell r="A308">
            <v>306</v>
          </cell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  <cell r="S308">
            <v>41333.837187500001</v>
          </cell>
          <cell r="T308">
            <v>41353.795520833337</v>
          </cell>
          <cell r="U308">
            <v>2013</v>
          </cell>
        </row>
        <row r="309">
          <cell r="A309">
            <v>307</v>
          </cell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  <cell r="S309">
            <v>41282.944456018515</v>
          </cell>
          <cell r="T309">
            <v>41312.944456018515</v>
          </cell>
          <cell r="U309">
            <v>2013</v>
          </cell>
        </row>
        <row r="310">
          <cell r="A310">
            <v>308</v>
          </cell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  <cell r="S310">
            <v>40567.694560185184</v>
          </cell>
          <cell r="T310">
            <v>40612.694560185184</v>
          </cell>
          <cell r="U310">
            <v>2011</v>
          </cell>
        </row>
        <row r="311">
          <cell r="A311">
            <v>309</v>
          </cell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  <cell r="S311">
            <v>41134.751550925925</v>
          </cell>
          <cell r="T311">
            <v>41155.751550925925</v>
          </cell>
          <cell r="U311">
            <v>2012</v>
          </cell>
        </row>
        <row r="312">
          <cell r="A312">
            <v>310</v>
          </cell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  <cell r="S312">
            <v>40821.183136574073</v>
          </cell>
          <cell r="T312">
            <v>40836.083333333336</v>
          </cell>
          <cell r="U312">
            <v>2011</v>
          </cell>
        </row>
        <row r="313">
          <cell r="A313">
            <v>311</v>
          </cell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  <cell r="S313">
            <v>40868.219814814816</v>
          </cell>
          <cell r="T313">
            <v>40909.332638888889</v>
          </cell>
          <cell r="U313">
            <v>2012</v>
          </cell>
        </row>
        <row r="314">
          <cell r="A314">
            <v>312</v>
          </cell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  <cell r="S314">
            <v>41348.877685185187</v>
          </cell>
          <cell r="T314">
            <v>41378.877685185187</v>
          </cell>
          <cell r="U314">
            <v>2013</v>
          </cell>
        </row>
        <row r="315">
          <cell r="A315">
            <v>313</v>
          </cell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  <cell r="S315">
            <v>40357.227939814817</v>
          </cell>
          <cell r="T315">
            <v>40401.665972222225</v>
          </cell>
          <cell r="U315">
            <v>2010</v>
          </cell>
        </row>
        <row r="316">
          <cell r="A316">
            <v>314</v>
          </cell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  <cell r="S316">
            <v>41304.833194444444</v>
          </cell>
          <cell r="T316">
            <v>41334.833194444444</v>
          </cell>
          <cell r="U316">
            <v>2013</v>
          </cell>
        </row>
        <row r="317">
          <cell r="A317">
            <v>315</v>
          </cell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  <cell r="S317">
            <v>41113.77238425926</v>
          </cell>
          <cell r="T317">
            <v>41143.77238425926</v>
          </cell>
          <cell r="U317">
            <v>2012</v>
          </cell>
        </row>
        <row r="318">
          <cell r="A318">
            <v>316</v>
          </cell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  <cell r="S318">
            <v>41950.923576388886</v>
          </cell>
          <cell r="T318">
            <v>41984.207638888889</v>
          </cell>
          <cell r="U318">
            <v>2014</v>
          </cell>
        </row>
        <row r="319">
          <cell r="A319">
            <v>317</v>
          </cell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  <cell r="S319">
            <v>41589.676886574074</v>
          </cell>
          <cell r="T319">
            <v>41619.676886574074</v>
          </cell>
          <cell r="U319">
            <v>2013</v>
          </cell>
        </row>
        <row r="320">
          <cell r="A320">
            <v>318</v>
          </cell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  <cell r="S320">
            <v>41330.038784722223</v>
          </cell>
          <cell r="T320">
            <v>41359.997118055559</v>
          </cell>
          <cell r="U320">
            <v>2013</v>
          </cell>
        </row>
        <row r="321">
          <cell r="A321">
            <v>319</v>
          </cell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  <cell r="S321">
            <v>40123.83829861111</v>
          </cell>
          <cell r="T321">
            <v>40211.332638888889</v>
          </cell>
          <cell r="U321">
            <v>2010</v>
          </cell>
        </row>
        <row r="322">
          <cell r="A322">
            <v>320</v>
          </cell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  <cell r="S322">
            <v>42331.551307870366</v>
          </cell>
          <cell r="T322">
            <v>42360.958333333328</v>
          </cell>
          <cell r="U322">
            <v>2015</v>
          </cell>
        </row>
        <row r="323">
          <cell r="A323">
            <v>321</v>
          </cell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  <cell r="S323">
            <v>42647.446597222224</v>
          </cell>
          <cell r="T323">
            <v>42682.488263888896</v>
          </cell>
          <cell r="U323">
            <v>2016</v>
          </cell>
        </row>
        <row r="324">
          <cell r="A324">
            <v>322</v>
          </cell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  <cell r="S324">
            <v>42473.57</v>
          </cell>
          <cell r="T324">
            <v>42503.57</v>
          </cell>
          <cell r="U324">
            <v>2016</v>
          </cell>
        </row>
        <row r="325">
          <cell r="A325">
            <v>323</v>
          </cell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  <cell r="S325">
            <v>42697.32136574074</v>
          </cell>
          <cell r="T325">
            <v>42725.332638888889</v>
          </cell>
          <cell r="U325">
            <v>2016</v>
          </cell>
        </row>
        <row r="326">
          <cell r="A326">
            <v>324</v>
          </cell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  <cell r="S326">
            <v>42184.626250000001</v>
          </cell>
          <cell r="T326">
            <v>42217.626250000001</v>
          </cell>
          <cell r="U326">
            <v>2015</v>
          </cell>
        </row>
        <row r="327">
          <cell r="A327">
            <v>325</v>
          </cell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  <cell r="S327">
            <v>42689.187881944439</v>
          </cell>
          <cell r="T327">
            <v>42724.187881944439</v>
          </cell>
          <cell r="U327">
            <v>2016</v>
          </cell>
        </row>
        <row r="328">
          <cell r="A328">
            <v>326</v>
          </cell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  <cell r="S328">
            <v>42775.314884259264</v>
          </cell>
          <cell r="T328">
            <v>42808.956250000003</v>
          </cell>
          <cell r="U328">
            <v>2017</v>
          </cell>
        </row>
        <row r="329">
          <cell r="A329">
            <v>327</v>
          </cell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  <cell r="S329">
            <v>42058.235289351855</v>
          </cell>
          <cell r="T329">
            <v>42085.333333333328</v>
          </cell>
          <cell r="U329">
            <v>2015</v>
          </cell>
        </row>
        <row r="330">
          <cell r="A330">
            <v>328</v>
          </cell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  <cell r="S330">
            <v>42278.946620370371</v>
          </cell>
          <cell r="T330">
            <v>42309.166666666672</v>
          </cell>
          <cell r="U330">
            <v>2015</v>
          </cell>
        </row>
        <row r="331">
          <cell r="A331">
            <v>329</v>
          </cell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  <cell r="S331">
            <v>42291.46674768519</v>
          </cell>
          <cell r="T331">
            <v>42315.166666666672</v>
          </cell>
          <cell r="U331">
            <v>2015</v>
          </cell>
        </row>
        <row r="332">
          <cell r="A332">
            <v>330</v>
          </cell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  <cell r="S332">
            <v>41379.515775462962</v>
          </cell>
          <cell r="T332">
            <v>41411.165972222225</v>
          </cell>
          <cell r="U332">
            <v>2013</v>
          </cell>
        </row>
        <row r="333">
          <cell r="A333">
            <v>331</v>
          </cell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  <cell r="S333">
            <v>42507.581412037034</v>
          </cell>
          <cell r="T333">
            <v>42538.581412037034</v>
          </cell>
          <cell r="U333">
            <v>2016</v>
          </cell>
        </row>
        <row r="334">
          <cell r="A334">
            <v>332</v>
          </cell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  <cell r="S334">
            <v>42263.680289351847</v>
          </cell>
          <cell r="T334">
            <v>42305.333333333328</v>
          </cell>
          <cell r="U334">
            <v>2015</v>
          </cell>
        </row>
        <row r="335">
          <cell r="A335">
            <v>333</v>
          </cell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  <cell r="S335">
            <v>42437.636469907404</v>
          </cell>
          <cell r="T335">
            <v>42467.59480324074</v>
          </cell>
          <cell r="U335">
            <v>2016</v>
          </cell>
        </row>
        <row r="336">
          <cell r="A336">
            <v>334</v>
          </cell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  <cell r="S336">
            <v>42101.682372685187</v>
          </cell>
          <cell r="T336">
            <v>42139.791666666672</v>
          </cell>
          <cell r="U336">
            <v>2015</v>
          </cell>
        </row>
        <row r="337">
          <cell r="A337">
            <v>335</v>
          </cell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  <cell r="S337">
            <v>42101.737442129626</v>
          </cell>
          <cell r="T337">
            <v>42132.916666666672</v>
          </cell>
          <cell r="U337">
            <v>2015</v>
          </cell>
        </row>
        <row r="338">
          <cell r="A338">
            <v>336</v>
          </cell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  <cell r="S338">
            <v>42291.596273148149</v>
          </cell>
          <cell r="T338">
            <v>42321.637939814813</v>
          </cell>
          <cell r="U338">
            <v>2015</v>
          </cell>
        </row>
        <row r="339">
          <cell r="A339">
            <v>337</v>
          </cell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  <cell r="S339">
            <v>42047.128564814819</v>
          </cell>
          <cell r="T339">
            <v>42077.086898148147</v>
          </cell>
          <cell r="U339">
            <v>2015</v>
          </cell>
        </row>
        <row r="340">
          <cell r="A340">
            <v>338</v>
          </cell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  <cell r="S340">
            <v>42559.755671296298</v>
          </cell>
          <cell r="T340">
            <v>42616.041666666672</v>
          </cell>
          <cell r="U340">
            <v>2016</v>
          </cell>
        </row>
        <row r="341">
          <cell r="A341">
            <v>339</v>
          </cell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  <cell r="S341">
            <v>42093.760046296295</v>
          </cell>
          <cell r="T341">
            <v>42123.760046296295</v>
          </cell>
          <cell r="U341">
            <v>2015</v>
          </cell>
        </row>
        <row r="342">
          <cell r="A342">
            <v>340</v>
          </cell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  <cell r="S342">
            <v>42772.669062500005</v>
          </cell>
          <cell r="T342">
            <v>42802.875</v>
          </cell>
          <cell r="U342">
            <v>2017</v>
          </cell>
        </row>
        <row r="343">
          <cell r="A343">
            <v>341</v>
          </cell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  <cell r="S343">
            <v>41894.879606481481</v>
          </cell>
          <cell r="T343">
            <v>41913.165972222225</v>
          </cell>
          <cell r="U343">
            <v>2014</v>
          </cell>
        </row>
        <row r="344">
          <cell r="A344">
            <v>342</v>
          </cell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  <cell r="S344">
            <v>42459.780844907407</v>
          </cell>
          <cell r="T344">
            <v>42489.780844907407</v>
          </cell>
          <cell r="U344">
            <v>2016</v>
          </cell>
        </row>
        <row r="345">
          <cell r="A345">
            <v>343</v>
          </cell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  <cell r="S345">
            <v>41926.73778935185</v>
          </cell>
          <cell r="T345">
            <v>41957.125</v>
          </cell>
          <cell r="U345">
            <v>2014</v>
          </cell>
        </row>
        <row r="346">
          <cell r="A346">
            <v>344</v>
          </cell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  <cell r="S346">
            <v>42111.970995370371</v>
          </cell>
          <cell r="T346">
            <v>42156.097222222219</v>
          </cell>
          <cell r="U346">
            <v>2015</v>
          </cell>
        </row>
        <row r="347">
          <cell r="A347">
            <v>345</v>
          </cell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  <cell r="S347">
            <v>42114.944328703699</v>
          </cell>
          <cell r="T347">
            <v>42144.944328703699</v>
          </cell>
          <cell r="U347">
            <v>2015</v>
          </cell>
        </row>
        <row r="348">
          <cell r="A348">
            <v>346</v>
          </cell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  <cell r="S348">
            <v>42261.500243055561</v>
          </cell>
          <cell r="T348">
            <v>42291.500243055561</v>
          </cell>
          <cell r="U348">
            <v>2015</v>
          </cell>
        </row>
        <row r="349">
          <cell r="A349">
            <v>347</v>
          </cell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  <cell r="S349">
            <v>42292.495474537034</v>
          </cell>
          <cell r="T349">
            <v>42322.537141203706</v>
          </cell>
          <cell r="U349">
            <v>2015</v>
          </cell>
        </row>
        <row r="350">
          <cell r="A350">
            <v>348</v>
          </cell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  <cell r="S350">
            <v>42207.58699074074</v>
          </cell>
          <cell r="T350">
            <v>42237.58699074074</v>
          </cell>
          <cell r="U350">
            <v>2015</v>
          </cell>
        </row>
        <row r="351">
          <cell r="A351">
            <v>349</v>
          </cell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  <cell r="S351">
            <v>42760.498935185184</v>
          </cell>
          <cell r="T351">
            <v>42790.498935185184</v>
          </cell>
          <cell r="U351">
            <v>2017</v>
          </cell>
        </row>
        <row r="352">
          <cell r="A352">
            <v>350</v>
          </cell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  <cell r="S352">
            <v>42586.066076388888</v>
          </cell>
          <cell r="T352">
            <v>42624.165972222225</v>
          </cell>
          <cell r="U352">
            <v>2016</v>
          </cell>
        </row>
        <row r="353">
          <cell r="A353">
            <v>351</v>
          </cell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  <cell r="S353">
            <v>42427.964745370366</v>
          </cell>
          <cell r="T353">
            <v>42467.923078703709</v>
          </cell>
          <cell r="U353">
            <v>2016</v>
          </cell>
        </row>
        <row r="354">
          <cell r="A354">
            <v>352</v>
          </cell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  <cell r="S354">
            <v>41890.167453703703</v>
          </cell>
          <cell r="T354">
            <v>41920.167453703703</v>
          </cell>
          <cell r="U354">
            <v>2014</v>
          </cell>
        </row>
        <row r="355">
          <cell r="A355">
            <v>353</v>
          </cell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  <cell r="S355">
            <v>42297.791886574079</v>
          </cell>
          <cell r="T355">
            <v>42327.833553240736</v>
          </cell>
          <cell r="U355">
            <v>2015</v>
          </cell>
        </row>
        <row r="356">
          <cell r="A356">
            <v>354</v>
          </cell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  <cell r="S356">
            <v>42438.827789351853</v>
          </cell>
          <cell r="T356">
            <v>42468.786122685182</v>
          </cell>
          <cell r="U356">
            <v>2016</v>
          </cell>
        </row>
        <row r="357">
          <cell r="A357">
            <v>355</v>
          </cell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  <cell r="S357">
            <v>41943.293912037036</v>
          </cell>
          <cell r="T357">
            <v>41974.3355787037</v>
          </cell>
          <cell r="U357">
            <v>2014</v>
          </cell>
        </row>
        <row r="358">
          <cell r="A358">
            <v>356</v>
          </cell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  <cell r="S358">
            <v>42415.803159722222</v>
          </cell>
          <cell r="T358">
            <v>42445.761493055557</v>
          </cell>
          <cell r="U358">
            <v>2016</v>
          </cell>
        </row>
        <row r="359">
          <cell r="A359">
            <v>357</v>
          </cell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  <cell r="S359">
            <v>42078.222187499996</v>
          </cell>
          <cell r="T359">
            <v>42118.222187499996</v>
          </cell>
          <cell r="U359">
            <v>2015</v>
          </cell>
        </row>
        <row r="360">
          <cell r="A360">
            <v>358</v>
          </cell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  <cell r="S360">
            <v>42507.860196759255</v>
          </cell>
          <cell r="T360">
            <v>42536.625</v>
          </cell>
          <cell r="U360">
            <v>2016</v>
          </cell>
        </row>
        <row r="361">
          <cell r="A361">
            <v>359</v>
          </cell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  <cell r="S361">
            <v>41935.070486111108</v>
          </cell>
          <cell r="T361">
            <v>41957.216666666667</v>
          </cell>
          <cell r="U361">
            <v>2014</v>
          </cell>
        </row>
        <row r="362">
          <cell r="A362">
            <v>360</v>
          </cell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  <cell r="S362">
            <v>42163.897916666669</v>
          </cell>
          <cell r="T362">
            <v>42208.132638888885</v>
          </cell>
          <cell r="U362">
            <v>2015</v>
          </cell>
        </row>
        <row r="363">
          <cell r="A363">
            <v>361</v>
          </cell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  <cell r="S363">
            <v>41936.001226851848</v>
          </cell>
          <cell r="T363">
            <v>41966.042893518519</v>
          </cell>
          <cell r="U363">
            <v>2014</v>
          </cell>
        </row>
        <row r="364">
          <cell r="A364">
            <v>362</v>
          </cell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  <cell r="S364">
            <v>41837.210543981484</v>
          </cell>
          <cell r="T364">
            <v>41859</v>
          </cell>
          <cell r="U364">
            <v>2014</v>
          </cell>
        </row>
        <row r="365">
          <cell r="A365">
            <v>363</v>
          </cell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  <cell r="S365">
            <v>40255.744629629626</v>
          </cell>
          <cell r="T365">
            <v>40300.806944444441</v>
          </cell>
          <cell r="U365">
            <v>2010</v>
          </cell>
        </row>
        <row r="366">
          <cell r="A366">
            <v>364</v>
          </cell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  <cell r="S366">
            <v>41780.859629629631</v>
          </cell>
          <cell r="T366">
            <v>41811.165972222225</v>
          </cell>
          <cell r="U366">
            <v>2014</v>
          </cell>
        </row>
        <row r="367">
          <cell r="A367">
            <v>365</v>
          </cell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  <cell r="S367">
            <v>41668.606469907405</v>
          </cell>
          <cell r="T367">
            <v>41698.606469907405</v>
          </cell>
          <cell r="U367">
            <v>2014</v>
          </cell>
        </row>
        <row r="368">
          <cell r="A368">
            <v>366</v>
          </cell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  <cell r="S368">
            <v>41019.793032407404</v>
          </cell>
          <cell r="T368">
            <v>41049.793032407404</v>
          </cell>
          <cell r="U368">
            <v>2012</v>
          </cell>
        </row>
        <row r="369">
          <cell r="A369">
            <v>367</v>
          </cell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  <cell r="S369">
            <v>41355.577291666668</v>
          </cell>
          <cell r="T369">
            <v>41395.207638888889</v>
          </cell>
          <cell r="U369">
            <v>2013</v>
          </cell>
        </row>
        <row r="370">
          <cell r="A370">
            <v>368</v>
          </cell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  <cell r="S370">
            <v>42043.605578703704</v>
          </cell>
          <cell r="T370">
            <v>42078.563912037032</v>
          </cell>
          <cell r="U370">
            <v>2015</v>
          </cell>
        </row>
        <row r="371">
          <cell r="A371">
            <v>369</v>
          </cell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  <cell r="S371">
            <v>40893.551724537036</v>
          </cell>
          <cell r="T371">
            <v>40923.551724537036</v>
          </cell>
          <cell r="U371">
            <v>2012</v>
          </cell>
        </row>
        <row r="372">
          <cell r="A372">
            <v>370</v>
          </cell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  <cell r="S372">
            <v>42711.795138888891</v>
          </cell>
          <cell r="T372">
            <v>42741.795138888891</v>
          </cell>
          <cell r="U372">
            <v>2017</v>
          </cell>
        </row>
        <row r="373">
          <cell r="A373">
            <v>371</v>
          </cell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  <cell r="S373">
            <v>41261.767812500002</v>
          </cell>
          <cell r="T373">
            <v>41306.767812500002</v>
          </cell>
          <cell r="U373">
            <v>2013</v>
          </cell>
        </row>
        <row r="374">
          <cell r="A374">
            <v>372</v>
          </cell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  <cell r="S374">
            <v>42425.576898148152</v>
          </cell>
          <cell r="T374">
            <v>42465.666666666672</v>
          </cell>
          <cell r="U374">
            <v>2016</v>
          </cell>
        </row>
        <row r="375">
          <cell r="A375">
            <v>373</v>
          </cell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  <cell r="S375">
            <v>41078.91201388889</v>
          </cell>
          <cell r="T375">
            <v>41108.91201388889</v>
          </cell>
          <cell r="U375">
            <v>2012</v>
          </cell>
        </row>
        <row r="376">
          <cell r="A376">
            <v>374</v>
          </cell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  <cell r="S376">
            <v>40757.889247685183</v>
          </cell>
          <cell r="T376">
            <v>40802.889247685183</v>
          </cell>
          <cell r="U376">
            <v>2011</v>
          </cell>
        </row>
        <row r="377">
          <cell r="A377">
            <v>375</v>
          </cell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  <cell r="S377">
            <v>41657.985081018516</v>
          </cell>
          <cell r="T377">
            <v>41699.720833333333</v>
          </cell>
          <cell r="U377">
            <v>2014</v>
          </cell>
        </row>
        <row r="378">
          <cell r="A378">
            <v>376</v>
          </cell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  <cell r="S378">
            <v>42576.452731481477</v>
          </cell>
          <cell r="T378">
            <v>42607.452731481477</v>
          </cell>
          <cell r="U378">
            <v>2016</v>
          </cell>
        </row>
        <row r="379">
          <cell r="A379">
            <v>377</v>
          </cell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  <cell r="S379">
            <v>42292.250787037032</v>
          </cell>
          <cell r="T379">
            <v>42322.292361111111</v>
          </cell>
          <cell r="U379">
            <v>2015</v>
          </cell>
        </row>
        <row r="380">
          <cell r="A380">
            <v>378</v>
          </cell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  <cell r="S380">
            <v>42370.571851851855</v>
          </cell>
          <cell r="T380">
            <v>42394.994444444441</v>
          </cell>
          <cell r="U380">
            <v>2016</v>
          </cell>
        </row>
        <row r="381">
          <cell r="A381">
            <v>379</v>
          </cell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  <cell r="S381">
            <v>40987.688333333332</v>
          </cell>
          <cell r="T381">
            <v>41032.688333333332</v>
          </cell>
          <cell r="U381">
            <v>2012</v>
          </cell>
        </row>
        <row r="382">
          <cell r="A382">
            <v>380</v>
          </cell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  <cell r="S382">
            <v>42367.719814814816</v>
          </cell>
          <cell r="T382">
            <v>42392.719814814816</v>
          </cell>
          <cell r="U382">
            <v>2016</v>
          </cell>
        </row>
        <row r="383">
          <cell r="A383">
            <v>381</v>
          </cell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  <cell r="S383">
            <v>41085.698113425926</v>
          </cell>
          <cell r="T383">
            <v>41120.208333333336</v>
          </cell>
          <cell r="U383">
            <v>2012</v>
          </cell>
        </row>
        <row r="384">
          <cell r="A384">
            <v>382</v>
          </cell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  <cell r="S384">
            <v>41144.709490740745</v>
          </cell>
          <cell r="T384">
            <v>41158.709490740745</v>
          </cell>
          <cell r="U384">
            <v>2012</v>
          </cell>
        </row>
        <row r="385">
          <cell r="A385">
            <v>383</v>
          </cell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  <cell r="S385">
            <v>41755.117581018516</v>
          </cell>
          <cell r="T385">
            <v>41778.117581018516</v>
          </cell>
          <cell r="U385">
            <v>2014</v>
          </cell>
        </row>
        <row r="386">
          <cell r="A386">
            <v>384</v>
          </cell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  <cell r="S386">
            <v>41980.781793981485</v>
          </cell>
          <cell r="T386">
            <v>42010.781793981485</v>
          </cell>
          <cell r="U386">
            <v>2015</v>
          </cell>
        </row>
        <row r="387">
          <cell r="A387">
            <v>385</v>
          </cell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  <cell r="S387">
            <v>41934.584502314814</v>
          </cell>
          <cell r="T387">
            <v>41964.626168981486</v>
          </cell>
          <cell r="U387">
            <v>2014</v>
          </cell>
        </row>
        <row r="388">
          <cell r="A388">
            <v>386</v>
          </cell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  <cell r="S388">
            <v>42211.951284722221</v>
          </cell>
          <cell r="T388">
            <v>42226.951284722221</v>
          </cell>
          <cell r="U388">
            <v>2015</v>
          </cell>
        </row>
        <row r="389">
          <cell r="A389">
            <v>387</v>
          </cell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  <cell r="S389">
            <v>42200.67659722222</v>
          </cell>
          <cell r="T389">
            <v>42231.25</v>
          </cell>
          <cell r="U389">
            <v>2015</v>
          </cell>
        </row>
        <row r="390">
          <cell r="A390">
            <v>388</v>
          </cell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  <cell r="S390">
            <v>42549.076157407413</v>
          </cell>
          <cell r="T390">
            <v>42579.076157407413</v>
          </cell>
          <cell r="U390">
            <v>2016</v>
          </cell>
        </row>
        <row r="391">
          <cell r="A391">
            <v>389</v>
          </cell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  <cell r="S391">
            <v>41674.063078703701</v>
          </cell>
          <cell r="T391">
            <v>41705.957638888889</v>
          </cell>
          <cell r="U391">
            <v>2014</v>
          </cell>
        </row>
        <row r="392">
          <cell r="A392">
            <v>390</v>
          </cell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  <cell r="S392">
            <v>42112.036712962959</v>
          </cell>
          <cell r="T392">
            <v>42132.036712962959</v>
          </cell>
          <cell r="U392">
            <v>2015</v>
          </cell>
        </row>
        <row r="393">
          <cell r="A393">
            <v>391</v>
          </cell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  <cell r="S393">
            <v>40865.042256944449</v>
          </cell>
          <cell r="T393">
            <v>40895.040972222225</v>
          </cell>
          <cell r="U393">
            <v>2011</v>
          </cell>
        </row>
        <row r="394">
          <cell r="A394">
            <v>392</v>
          </cell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  <cell r="S394">
            <v>40763.717256944445</v>
          </cell>
          <cell r="T394">
            <v>40794.125</v>
          </cell>
          <cell r="U394">
            <v>2011</v>
          </cell>
        </row>
        <row r="395">
          <cell r="A395">
            <v>393</v>
          </cell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  <cell r="S395">
            <v>41526.708935185183</v>
          </cell>
          <cell r="T395">
            <v>41557.708935185183</v>
          </cell>
          <cell r="U395">
            <v>2013</v>
          </cell>
        </row>
        <row r="396">
          <cell r="A396">
            <v>394</v>
          </cell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  <cell r="S396">
            <v>42417.818078703705</v>
          </cell>
          <cell r="T396">
            <v>42477.776412037041</v>
          </cell>
          <cell r="U396">
            <v>2016</v>
          </cell>
        </row>
        <row r="397">
          <cell r="A397">
            <v>395</v>
          </cell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  <cell r="S397">
            <v>40990.909259259257</v>
          </cell>
          <cell r="T397">
            <v>41026.897222222222</v>
          </cell>
          <cell r="U397">
            <v>2012</v>
          </cell>
        </row>
        <row r="398">
          <cell r="A398">
            <v>396</v>
          </cell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  <cell r="S398">
            <v>41082.564884259256</v>
          </cell>
          <cell r="T398">
            <v>41097.564884259256</v>
          </cell>
          <cell r="U398">
            <v>2012</v>
          </cell>
        </row>
        <row r="399">
          <cell r="A399">
            <v>397</v>
          </cell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  <cell r="S399">
            <v>40379.776435185187</v>
          </cell>
          <cell r="T399">
            <v>40422.155555555553</v>
          </cell>
          <cell r="U399">
            <v>2010</v>
          </cell>
        </row>
        <row r="400">
          <cell r="A400">
            <v>398</v>
          </cell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  <cell r="S400">
            <v>42078.793124999997</v>
          </cell>
          <cell r="T400">
            <v>42123.793124999997</v>
          </cell>
          <cell r="U400">
            <v>2015</v>
          </cell>
        </row>
        <row r="401">
          <cell r="A401">
            <v>399</v>
          </cell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  <cell r="S401">
            <v>42687.875775462962</v>
          </cell>
          <cell r="T401">
            <v>42718.5</v>
          </cell>
          <cell r="U401">
            <v>2016</v>
          </cell>
        </row>
        <row r="402">
          <cell r="A402">
            <v>400</v>
          </cell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  <cell r="S402">
            <v>41745.635960648149</v>
          </cell>
          <cell r="T402">
            <v>41776.145833333336</v>
          </cell>
          <cell r="U402">
            <v>2014</v>
          </cell>
        </row>
        <row r="403">
          <cell r="A403">
            <v>401</v>
          </cell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  <cell r="S403">
            <v>40732.842245370368</v>
          </cell>
          <cell r="T403">
            <v>40762.842245370368</v>
          </cell>
          <cell r="U403">
            <v>2011</v>
          </cell>
        </row>
        <row r="404">
          <cell r="A404">
            <v>402</v>
          </cell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  <cell r="S404">
            <v>42292.539548611108</v>
          </cell>
          <cell r="T404">
            <v>42313.58121527778</v>
          </cell>
          <cell r="U404">
            <v>2015</v>
          </cell>
        </row>
        <row r="405">
          <cell r="A405">
            <v>403</v>
          </cell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  <cell r="S405">
            <v>40718.310659722221</v>
          </cell>
          <cell r="T405">
            <v>40765.297222222223</v>
          </cell>
          <cell r="U405">
            <v>2011</v>
          </cell>
        </row>
        <row r="406">
          <cell r="A406">
            <v>404</v>
          </cell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  <cell r="S406">
            <v>41646.628032407411</v>
          </cell>
          <cell r="T406">
            <v>41675.961111111108</v>
          </cell>
          <cell r="U406">
            <v>2014</v>
          </cell>
        </row>
        <row r="407">
          <cell r="A407">
            <v>405</v>
          </cell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  <cell r="S407">
            <v>41674.08494212963</v>
          </cell>
          <cell r="T407">
            <v>41704.08494212963</v>
          </cell>
          <cell r="U407">
            <v>2014</v>
          </cell>
        </row>
        <row r="408">
          <cell r="A408">
            <v>406</v>
          </cell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  <cell r="S408">
            <v>40638.162465277775</v>
          </cell>
          <cell r="T408">
            <v>40672.249305555553</v>
          </cell>
          <cell r="U408">
            <v>2011</v>
          </cell>
        </row>
        <row r="409">
          <cell r="A409">
            <v>407</v>
          </cell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  <cell r="S409">
            <v>40806.870949074073</v>
          </cell>
          <cell r="T409">
            <v>40866.912615740745</v>
          </cell>
          <cell r="U409">
            <v>2011</v>
          </cell>
        </row>
        <row r="410">
          <cell r="A410">
            <v>408</v>
          </cell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  <cell r="S410">
            <v>41543.735995370371</v>
          </cell>
          <cell r="T410">
            <v>41583.777662037035</v>
          </cell>
          <cell r="U410">
            <v>2013</v>
          </cell>
        </row>
        <row r="411">
          <cell r="A411">
            <v>409</v>
          </cell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  <cell r="S411">
            <v>42543.862777777773</v>
          </cell>
          <cell r="T411">
            <v>42573.862777777773</v>
          </cell>
          <cell r="U411">
            <v>2016</v>
          </cell>
        </row>
        <row r="412">
          <cell r="A412">
            <v>410</v>
          </cell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  <cell r="S412">
            <v>42113.981446759266</v>
          </cell>
          <cell r="T412">
            <v>42173.981446759266</v>
          </cell>
          <cell r="U412">
            <v>2015</v>
          </cell>
        </row>
        <row r="413">
          <cell r="A413">
            <v>411</v>
          </cell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  <cell r="S413">
            <v>41598.17597222222</v>
          </cell>
          <cell r="T413">
            <v>41630.208333333336</v>
          </cell>
          <cell r="U413">
            <v>2013</v>
          </cell>
        </row>
        <row r="414">
          <cell r="A414">
            <v>412</v>
          </cell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  <cell r="S414">
            <v>41099.742800925924</v>
          </cell>
          <cell r="T414">
            <v>41115.742800925924</v>
          </cell>
          <cell r="U414">
            <v>2012</v>
          </cell>
        </row>
        <row r="415">
          <cell r="A415">
            <v>413</v>
          </cell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  <cell r="S415">
            <v>41079.877442129626</v>
          </cell>
          <cell r="T415">
            <v>41109.877442129626</v>
          </cell>
          <cell r="U415">
            <v>2012</v>
          </cell>
        </row>
        <row r="416">
          <cell r="A416">
            <v>414</v>
          </cell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  <cell r="S416">
            <v>41529.063252314816</v>
          </cell>
          <cell r="T416">
            <v>41559.063252314816</v>
          </cell>
          <cell r="U416">
            <v>2013</v>
          </cell>
        </row>
        <row r="417">
          <cell r="A417">
            <v>415</v>
          </cell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  <cell r="S417">
            <v>41904.851875</v>
          </cell>
          <cell r="T417">
            <v>41929.5</v>
          </cell>
          <cell r="U417">
            <v>2014</v>
          </cell>
        </row>
        <row r="418">
          <cell r="A418">
            <v>416</v>
          </cell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  <cell r="S418">
            <v>41648.396192129629</v>
          </cell>
          <cell r="T418">
            <v>41678.396192129629</v>
          </cell>
          <cell r="U418">
            <v>2014</v>
          </cell>
        </row>
        <row r="419">
          <cell r="A419">
            <v>417</v>
          </cell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  <cell r="S419">
            <v>41360.970601851855</v>
          </cell>
          <cell r="T419">
            <v>41372.189583333333</v>
          </cell>
          <cell r="U419">
            <v>2013</v>
          </cell>
        </row>
        <row r="420">
          <cell r="A420">
            <v>418</v>
          </cell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  <cell r="S420">
            <v>42178.282372685186</v>
          </cell>
          <cell r="T420">
            <v>42208.282372685186</v>
          </cell>
          <cell r="U420">
            <v>2015</v>
          </cell>
        </row>
        <row r="421">
          <cell r="A421">
            <v>419</v>
          </cell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  <cell r="S421">
            <v>41394.842442129629</v>
          </cell>
          <cell r="T421">
            <v>41454.842442129629</v>
          </cell>
          <cell r="U421">
            <v>2013</v>
          </cell>
        </row>
        <row r="422">
          <cell r="A422">
            <v>420</v>
          </cell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  <cell r="S422">
            <v>41682.23646990741</v>
          </cell>
          <cell r="T422">
            <v>41712.194803240738</v>
          </cell>
          <cell r="U422">
            <v>2014</v>
          </cell>
        </row>
        <row r="423">
          <cell r="A423">
            <v>421</v>
          </cell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  <cell r="S423">
            <v>42177.491388888884</v>
          </cell>
          <cell r="T423">
            <v>42237.491388888884</v>
          </cell>
          <cell r="U423">
            <v>2015</v>
          </cell>
        </row>
        <row r="424">
          <cell r="A424">
            <v>422</v>
          </cell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  <cell r="S424">
            <v>41863.260381944441</v>
          </cell>
          <cell r="T424">
            <v>41893.260381944441</v>
          </cell>
          <cell r="U424">
            <v>2014</v>
          </cell>
        </row>
        <row r="425">
          <cell r="A425">
            <v>423</v>
          </cell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  <cell r="S425">
            <v>41400.92627314815</v>
          </cell>
          <cell r="T425">
            <v>41430.92627314815</v>
          </cell>
          <cell r="U425">
            <v>2013</v>
          </cell>
        </row>
        <row r="426">
          <cell r="A426">
            <v>424</v>
          </cell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  <cell r="S426">
            <v>40934.376145833332</v>
          </cell>
          <cell r="T426">
            <v>40994.334479166668</v>
          </cell>
          <cell r="U426">
            <v>2012</v>
          </cell>
        </row>
        <row r="427">
          <cell r="A427">
            <v>425</v>
          </cell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  <cell r="S427">
            <v>42275.861157407402</v>
          </cell>
          <cell r="T427">
            <v>42335.902824074074</v>
          </cell>
          <cell r="U427">
            <v>2015</v>
          </cell>
        </row>
        <row r="428">
          <cell r="A428">
            <v>426</v>
          </cell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  <cell r="S428">
            <v>42400.711967592593</v>
          </cell>
          <cell r="T428">
            <v>42430.711967592593</v>
          </cell>
          <cell r="U428">
            <v>2016</v>
          </cell>
        </row>
        <row r="429">
          <cell r="A429">
            <v>427</v>
          </cell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Q429" t="str">
            <v>film &amp; video</v>
          </cell>
          <cell r="R429" t="str">
            <v>animation</v>
          </cell>
          <cell r="S429">
            <v>42285.909027777772</v>
          </cell>
          <cell r="T429">
            <v>42299.790972222225</v>
          </cell>
          <cell r="U429">
            <v>2015</v>
          </cell>
        </row>
        <row r="430">
          <cell r="A430">
            <v>428</v>
          </cell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  <cell r="S430">
            <v>41778.766724537039</v>
          </cell>
          <cell r="T430">
            <v>41806.916666666664</v>
          </cell>
          <cell r="U430">
            <v>2014</v>
          </cell>
        </row>
        <row r="431">
          <cell r="A431">
            <v>429</v>
          </cell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Q431" t="str">
            <v>film &amp; video</v>
          </cell>
          <cell r="R431" t="str">
            <v>animation</v>
          </cell>
          <cell r="S431">
            <v>40070.901412037041</v>
          </cell>
          <cell r="T431">
            <v>40144.207638888889</v>
          </cell>
          <cell r="U431">
            <v>2009</v>
          </cell>
        </row>
        <row r="432">
          <cell r="A432">
            <v>430</v>
          </cell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  <cell r="S432">
            <v>41513.107256944444</v>
          </cell>
          <cell r="T432">
            <v>41528.107256944444</v>
          </cell>
          <cell r="U432">
            <v>2013</v>
          </cell>
        </row>
        <row r="433">
          <cell r="A433">
            <v>431</v>
          </cell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  <cell r="S433">
            <v>42526.871331018512</v>
          </cell>
          <cell r="T433">
            <v>42556.871331018512</v>
          </cell>
          <cell r="U433">
            <v>2016</v>
          </cell>
        </row>
        <row r="434">
          <cell r="A434">
            <v>432</v>
          </cell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  <cell r="S434">
            <v>42238.726631944446</v>
          </cell>
          <cell r="T434">
            <v>42298.726631944446</v>
          </cell>
          <cell r="U434">
            <v>2015</v>
          </cell>
        </row>
        <row r="435">
          <cell r="A435">
            <v>433</v>
          </cell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Q435" t="str">
            <v>film &amp; video</v>
          </cell>
          <cell r="R435" t="str">
            <v>animation</v>
          </cell>
          <cell r="S435">
            <v>42228.629884259266</v>
          </cell>
          <cell r="T435">
            <v>42288.629884259266</v>
          </cell>
          <cell r="U435">
            <v>2015</v>
          </cell>
        </row>
        <row r="436">
          <cell r="A436">
            <v>434</v>
          </cell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  <cell r="S436">
            <v>41576.834513888891</v>
          </cell>
          <cell r="T436">
            <v>41609.876180555555</v>
          </cell>
          <cell r="U436">
            <v>2013</v>
          </cell>
        </row>
        <row r="437">
          <cell r="A437">
            <v>435</v>
          </cell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  <cell r="S437">
            <v>41500.747453703705</v>
          </cell>
          <cell r="T437">
            <v>41530.747453703705</v>
          </cell>
          <cell r="U437">
            <v>2013</v>
          </cell>
        </row>
        <row r="438">
          <cell r="A438">
            <v>436</v>
          </cell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Q438" t="str">
            <v>film &amp; video</v>
          </cell>
          <cell r="R438" t="str">
            <v>animation</v>
          </cell>
          <cell r="S438">
            <v>41456.36241898148</v>
          </cell>
          <cell r="T438">
            <v>41486.36241898148</v>
          </cell>
          <cell r="U438">
            <v>2013</v>
          </cell>
        </row>
        <row r="439">
          <cell r="A439">
            <v>437</v>
          </cell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Q439" t="str">
            <v>film &amp; video</v>
          </cell>
          <cell r="R439" t="str">
            <v>animation</v>
          </cell>
          <cell r="S439">
            <v>42591.31858796296</v>
          </cell>
          <cell r="T439">
            <v>42651.31858796296</v>
          </cell>
          <cell r="U439">
            <v>2016</v>
          </cell>
        </row>
        <row r="440">
          <cell r="A440">
            <v>438</v>
          </cell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  <cell r="S440">
            <v>42296.261087962965</v>
          </cell>
          <cell r="T440">
            <v>42326.302754629629</v>
          </cell>
          <cell r="U440">
            <v>2015</v>
          </cell>
        </row>
        <row r="441">
          <cell r="A441">
            <v>439</v>
          </cell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Q441" t="str">
            <v>film &amp; video</v>
          </cell>
          <cell r="R441" t="str">
            <v>animation</v>
          </cell>
          <cell r="S441">
            <v>41919.761782407404</v>
          </cell>
          <cell r="T441">
            <v>41929.761782407404</v>
          </cell>
          <cell r="U441">
            <v>2014</v>
          </cell>
        </row>
        <row r="442">
          <cell r="A442">
            <v>440</v>
          </cell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  <cell r="S442">
            <v>42423.985567129625</v>
          </cell>
          <cell r="T442">
            <v>42453.943900462968</v>
          </cell>
          <cell r="U442">
            <v>2016</v>
          </cell>
        </row>
        <row r="443">
          <cell r="A443">
            <v>441</v>
          </cell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Q443" t="str">
            <v>film &amp; video</v>
          </cell>
          <cell r="R443" t="str">
            <v>animation</v>
          </cell>
          <cell r="S443">
            <v>41550.793935185182</v>
          </cell>
          <cell r="T443">
            <v>41580.793935185182</v>
          </cell>
          <cell r="U443">
            <v>2013</v>
          </cell>
        </row>
        <row r="444">
          <cell r="A444">
            <v>442</v>
          </cell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  <cell r="S444">
            <v>42024.888692129629</v>
          </cell>
          <cell r="T444">
            <v>42054.888692129629</v>
          </cell>
          <cell r="U444">
            <v>2015</v>
          </cell>
        </row>
        <row r="445">
          <cell r="A445">
            <v>443</v>
          </cell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  <cell r="S445">
            <v>41650.015057870369</v>
          </cell>
          <cell r="T445">
            <v>41680.015057870369</v>
          </cell>
          <cell r="U445">
            <v>2014</v>
          </cell>
        </row>
        <row r="446">
          <cell r="A446">
            <v>444</v>
          </cell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  <cell r="S446">
            <v>40894.906956018516</v>
          </cell>
          <cell r="T446">
            <v>40954.906956018516</v>
          </cell>
          <cell r="U446">
            <v>2012</v>
          </cell>
        </row>
        <row r="447">
          <cell r="A447">
            <v>445</v>
          </cell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  <cell r="S447">
            <v>42130.335358796292</v>
          </cell>
          <cell r="T447">
            <v>42145.335358796292</v>
          </cell>
          <cell r="U447">
            <v>2015</v>
          </cell>
        </row>
        <row r="448">
          <cell r="A448">
            <v>446</v>
          </cell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  <cell r="S448">
            <v>42037.083564814813</v>
          </cell>
          <cell r="T448">
            <v>42067.083564814813</v>
          </cell>
          <cell r="U448">
            <v>2015</v>
          </cell>
        </row>
        <row r="449">
          <cell r="A449">
            <v>447</v>
          </cell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  <cell r="S449">
            <v>41331.555127314816</v>
          </cell>
          <cell r="T449">
            <v>41356.513460648144</v>
          </cell>
          <cell r="U449">
            <v>2013</v>
          </cell>
        </row>
        <row r="450">
          <cell r="A450">
            <v>448</v>
          </cell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  <cell r="S450">
            <v>41753.758043981477</v>
          </cell>
          <cell r="T450">
            <v>41773.758043981477</v>
          </cell>
          <cell r="U450">
            <v>2014</v>
          </cell>
        </row>
        <row r="451">
          <cell r="A451">
            <v>449</v>
          </cell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  <cell r="S451">
            <v>41534.568113425928</v>
          </cell>
          <cell r="T451">
            <v>41564.568113425928</v>
          </cell>
          <cell r="U451">
            <v>2013</v>
          </cell>
        </row>
        <row r="452">
          <cell r="A452">
            <v>450</v>
          </cell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  <cell r="S452">
            <v>41654.946759259255</v>
          </cell>
          <cell r="T452">
            <v>41684.946759259255</v>
          </cell>
          <cell r="U452">
            <v>2014</v>
          </cell>
        </row>
        <row r="453">
          <cell r="A453">
            <v>451</v>
          </cell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Q453" t="str">
            <v>film &amp; video</v>
          </cell>
          <cell r="R453" t="str">
            <v>animation</v>
          </cell>
          <cell r="S453">
            <v>41634.715173611112</v>
          </cell>
          <cell r="T453">
            <v>41664.715173611112</v>
          </cell>
          <cell r="U453">
            <v>2014</v>
          </cell>
        </row>
        <row r="454">
          <cell r="A454">
            <v>452</v>
          </cell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  <cell r="S454">
            <v>42107.703877314809</v>
          </cell>
          <cell r="T454">
            <v>42137.703877314809</v>
          </cell>
          <cell r="U454">
            <v>2015</v>
          </cell>
        </row>
        <row r="455">
          <cell r="A455">
            <v>453</v>
          </cell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  <cell r="S455">
            <v>42038.824988425928</v>
          </cell>
          <cell r="T455">
            <v>42054.824988425928</v>
          </cell>
          <cell r="U455">
            <v>2015</v>
          </cell>
        </row>
        <row r="456">
          <cell r="A456">
            <v>454</v>
          </cell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  <cell r="S456">
            <v>41938.717256944445</v>
          </cell>
          <cell r="T456">
            <v>41969.551388888889</v>
          </cell>
          <cell r="U456">
            <v>2014</v>
          </cell>
        </row>
        <row r="457">
          <cell r="A457">
            <v>455</v>
          </cell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  <cell r="S457">
            <v>40971.002569444441</v>
          </cell>
          <cell r="T457">
            <v>41016.021527777775</v>
          </cell>
          <cell r="U457">
            <v>2012</v>
          </cell>
        </row>
        <row r="458">
          <cell r="A458">
            <v>456</v>
          </cell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  <cell r="S458">
            <v>41547.694456018515</v>
          </cell>
          <cell r="T458">
            <v>41569.165972222225</v>
          </cell>
          <cell r="U458">
            <v>2013</v>
          </cell>
        </row>
        <row r="459">
          <cell r="A459">
            <v>457</v>
          </cell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Q459" t="str">
            <v>film &amp; video</v>
          </cell>
          <cell r="R459" t="str">
            <v>animation</v>
          </cell>
          <cell r="S459">
            <v>41837.767500000002</v>
          </cell>
          <cell r="T459">
            <v>41867.767500000002</v>
          </cell>
          <cell r="U459">
            <v>2014</v>
          </cell>
        </row>
        <row r="460">
          <cell r="A460">
            <v>458</v>
          </cell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  <cell r="S460">
            <v>41378.69976851852</v>
          </cell>
          <cell r="T460">
            <v>41408.69976851852</v>
          </cell>
          <cell r="U460">
            <v>2013</v>
          </cell>
        </row>
        <row r="461">
          <cell r="A461">
            <v>459</v>
          </cell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  <cell r="T461">
            <v>40860.682025462964</v>
          </cell>
          <cell r="U461">
            <v>2011</v>
          </cell>
        </row>
        <row r="462">
          <cell r="A462">
            <v>460</v>
          </cell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  <cell r="S462">
            <v>41759.542534722219</v>
          </cell>
          <cell r="T462">
            <v>41791.166666666664</v>
          </cell>
          <cell r="U462">
            <v>2014</v>
          </cell>
        </row>
        <row r="463">
          <cell r="A463">
            <v>461</v>
          </cell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Q463" t="str">
            <v>film &amp; video</v>
          </cell>
          <cell r="R463" t="str">
            <v>animation</v>
          </cell>
          <cell r="S463">
            <v>41407.84684027778</v>
          </cell>
          <cell r="T463">
            <v>41427.84684027778</v>
          </cell>
          <cell r="U463">
            <v>2013</v>
          </cell>
        </row>
        <row r="464">
          <cell r="A464">
            <v>462</v>
          </cell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Q464" t="str">
            <v>film &amp; video</v>
          </cell>
          <cell r="R464" t="str">
            <v>animation</v>
          </cell>
          <cell r="S464">
            <v>40705.126631944448</v>
          </cell>
          <cell r="T464">
            <v>40765.126631944448</v>
          </cell>
          <cell r="U464">
            <v>2011</v>
          </cell>
        </row>
        <row r="465">
          <cell r="A465">
            <v>463</v>
          </cell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  <cell r="S465">
            <v>40750.710104166668</v>
          </cell>
          <cell r="T465">
            <v>40810.710104166668</v>
          </cell>
          <cell r="U465">
            <v>2011</v>
          </cell>
        </row>
        <row r="466">
          <cell r="A466">
            <v>464</v>
          </cell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  <cell r="S466">
            <v>42488.848784722228</v>
          </cell>
          <cell r="T466">
            <v>42508.848784722228</v>
          </cell>
          <cell r="U466">
            <v>2016</v>
          </cell>
        </row>
        <row r="467">
          <cell r="A467">
            <v>465</v>
          </cell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  <cell r="S467">
            <v>41801.120069444441</v>
          </cell>
          <cell r="T467">
            <v>41817.120069444441</v>
          </cell>
          <cell r="U467">
            <v>2014</v>
          </cell>
        </row>
        <row r="468">
          <cell r="A468">
            <v>466</v>
          </cell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  <cell r="S468">
            <v>41129.942870370374</v>
          </cell>
          <cell r="T468">
            <v>41159.942870370374</v>
          </cell>
          <cell r="U468">
            <v>2012</v>
          </cell>
        </row>
        <row r="469">
          <cell r="A469">
            <v>467</v>
          </cell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  <cell r="S469">
            <v>41135.679791666669</v>
          </cell>
          <cell r="T469">
            <v>41180.679791666669</v>
          </cell>
          <cell r="U469">
            <v>2012</v>
          </cell>
        </row>
        <row r="470">
          <cell r="A470">
            <v>468</v>
          </cell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Q470" t="str">
            <v>film &amp; video</v>
          </cell>
          <cell r="R470" t="str">
            <v>animation</v>
          </cell>
          <cell r="S470">
            <v>41041.167627314811</v>
          </cell>
          <cell r="T470">
            <v>41101.160474537035</v>
          </cell>
          <cell r="U470">
            <v>2012</v>
          </cell>
        </row>
        <row r="471">
          <cell r="A471">
            <v>469</v>
          </cell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Q471" t="str">
            <v>film &amp; video</v>
          </cell>
          <cell r="R471" t="str">
            <v>animation</v>
          </cell>
          <cell r="S471">
            <v>41827.989861111113</v>
          </cell>
          <cell r="T471">
            <v>41887.989861111113</v>
          </cell>
          <cell r="U471">
            <v>2014</v>
          </cell>
        </row>
        <row r="472">
          <cell r="A472">
            <v>470</v>
          </cell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  <cell r="S472">
            <v>41605.167696759258</v>
          </cell>
          <cell r="T472">
            <v>41655.166666666664</v>
          </cell>
          <cell r="U472">
            <v>2014</v>
          </cell>
        </row>
        <row r="473">
          <cell r="A473">
            <v>471</v>
          </cell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  <cell r="S473">
            <v>41703.721979166665</v>
          </cell>
          <cell r="T473">
            <v>41748.680312500001</v>
          </cell>
          <cell r="U473">
            <v>2014</v>
          </cell>
        </row>
        <row r="474">
          <cell r="A474">
            <v>472</v>
          </cell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  <cell r="S474">
            <v>41844.922662037039</v>
          </cell>
          <cell r="T474">
            <v>41874.922662037039</v>
          </cell>
          <cell r="U474">
            <v>2014</v>
          </cell>
        </row>
        <row r="475">
          <cell r="A475">
            <v>473</v>
          </cell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  <cell r="S475">
            <v>41869.698136574072</v>
          </cell>
          <cell r="T475">
            <v>41899.698136574072</v>
          </cell>
          <cell r="U475">
            <v>2014</v>
          </cell>
        </row>
        <row r="476">
          <cell r="A476">
            <v>474</v>
          </cell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  <cell r="S476">
            <v>42753.329039351855</v>
          </cell>
          <cell r="T476">
            <v>42783.329039351855</v>
          </cell>
          <cell r="U476">
            <v>2017</v>
          </cell>
        </row>
        <row r="477">
          <cell r="A477">
            <v>475</v>
          </cell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Q477" t="str">
            <v>film &amp; video</v>
          </cell>
          <cell r="R477" t="str">
            <v>animation</v>
          </cell>
          <cell r="S477">
            <v>42100.086145833338</v>
          </cell>
          <cell r="T477">
            <v>42130.086145833338</v>
          </cell>
          <cell r="U477">
            <v>2015</v>
          </cell>
        </row>
        <row r="478">
          <cell r="A478">
            <v>476</v>
          </cell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  <cell r="S478">
            <v>41757.975011574075</v>
          </cell>
          <cell r="T478">
            <v>41793.165972222225</v>
          </cell>
          <cell r="U478">
            <v>2014</v>
          </cell>
        </row>
        <row r="479">
          <cell r="A479">
            <v>477</v>
          </cell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Q479" t="str">
            <v>film &amp; video</v>
          </cell>
          <cell r="R479" t="str">
            <v>animation</v>
          </cell>
          <cell r="S479">
            <v>40987.83488425926</v>
          </cell>
          <cell r="T479">
            <v>41047.83488425926</v>
          </cell>
          <cell r="U479">
            <v>2012</v>
          </cell>
        </row>
        <row r="480">
          <cell r="A480">
            <v>478</v>
          </cell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Q480" t="str">
            <v>film &amp; video</v>
          </cell>
          <cell r="R480" t="str">
            <v>animation</v>
          </cell>
          <cell r="S480">
            <v>42065.910983796297</v>
          </cell>
          <cell r="T480">
            <v>42095.869317129633</v>
          </cell>
          <cell r="U480">
            <v>2015</v>
          </cell>
        </row>
        <row r="481">
          <cell r="A481">
            <v>479</v>
          </cell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  <cell r="S481">
            <v>41904.407812500001</v>
          </cell>
          <cell r="T481">
            <v>41964.449479166666</v>
          </cell>
          <cell r="U481">
            <v>2014</v>
          </cell>
        </row>
        <row r="482">
          <cell r="A482">
            <v>480</v>
          </cell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  <cell r="S482">
            <v>41465.500173611108</v>
          </cell>
          <cell r="T482">
            <v>41495.500173611108</v>
          </cell>
          <cell r="U482">
            <v>2013</v>
          </cell>
        </row>
        <row r="483">
          <cell r="A483">
            <v>481</v>
          </cell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  <cell r="S483">
            <v>41162.672326388885</v>
          </cell>
          <cell r="T483">
            <v>41192.672326388885</v>
          </cell>
          <cell r="U483">
            <v>2012</v>
          </cell>
        </row>
        <row r="484">
          <cell r="A484">
            <v>482</v>
          </cell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  <cell r="S484">
            <v>42447.896875000006</v>
          </cell>
          <cell r="T484">
            <v>42474.606944444444</v>
          </cell>
          <cell r="U484">
            <v>2016</v>
          </cell>
        </row>
        <row r="485">
          <cell r="A485">
            <v>483</v>
          </cell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  <cell r="S485">
            <v>41243.197592592594</v>
          </cell>
          <cell r="T485">
            <v>41303.197592592594</v>
          </cell>
          <cell r="U485">
            <v>2013</v>
          </cell>
        </row>
        <row r="486">
          <cell r="A486">
            <v>484</v>
          </cell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  <cell r="S486">
            <v>42272.93949074074</v>
          </cell>
          <cell r="T486">
            <v>42313.981157407412</v>
          </cell>
          <cell r="U486">
            <v>2015</v>
          </cell>
        </row>
        <row r="487">
          <cell r="A487">
            <v>485</v>
          </cell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  <cell r="S487">
            <v>41381.50577546296</v>
          </cell>
          <cell r="T487">
            <v>41411.50577546296</v>
          </cell>
          <cell r="U487">
            <v>2013</v>
          </cell>
        </row>
        <row r="488">
          <cell r="A488">
            <v>486</v>
          </cell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  <cell r="S488">
            <v>41761.94258101852</v>
          </cell>
          <cell r="T488">
            <v>41791.94258101852</v>
          </cell>
          <cell r="U488">
            <v>2014</v>
          </cell>
        </row>
        <row r="489">
          <cell r="A489">
            <v>487</v>
          </cell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Q489" t="str">
            <v>film &amp; video</v>
          </cell>
          <cell r="R489" t="str">
            <v>animation</v>
          </cell>
          <cell r="S489">
            <v>42669.594837962963</v>
          </cell>
          <cell r="T489">
            <v>42729.636504629627</v>
          </cell>
          <cell r="U489">
            <v>2016</v>
          </cell>
        </row>
        <row r="490">
          <cell r="A490">
            <v>488</v>
          </cell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Q490" t="str">
            <v>film &amp; video</v>
          </cell>
          <cell r="R490" t="str">
            <v>animation</v>
          </cell>
          <cell r="S490">
            <v>42714.054398148146</v>
          </cell>
          <cell r="T490">
            <v>42744.054398148146</v>
          </cell>
          <cell r="U490">
            <v>2017</v>
          </cell>
        </row>
        <row r="491">
          <cell r="A491">
            <v>489</v>
          </cell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  <cell r="S491">
            <v>40882.481666666667</v>
          </cell>
          <cell r="T491">
            <v>40913.481249999997</v>
          </cell>
          <cell r="U491">
            <v>2012</v>
          </cell>
        </row>
        <row r="492">
          <cell r="A492">
            <v>490</v>
          </cell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Q492" t="str">
            <v>film &amp; video</v>
          </cell>
          <cell r="R492" t="str">
            <v>animation</v>
          </cell>
          <cell r="S492">
            <v>41113.968576388892</v>
          </cell>
          <cell r="T492">
            <v>41143.968576388892</v>
          </cell>
          <cell r="U492">
            <v>2012</v>
          </cell>
        </row>
        <row r="493">
          <cell r="A493">
            <v>491</v>
          </cell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Q493" t="str">
            <v>film &amp; video</v>
          </cell>
          <cell r="R493" t="str">
            <v>animation</v>
          </cell>
          <cell r="S493">
            <v>42366.982627314821</v>
          </cell>
          <cell r="T493">
            <v>42396.982627314821</v>
          </cell>
          <cell r="U493">
            <v>2016</v>
          </cell>
        </row>
        <row r="494">
          <cell r="A494">
            <v>492</v>
          </cell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Q494" t="str">
            <v>film &amp; video</v>
          </cell>
          <cell r="R494" t="str">
            <v>animation</v>
          </cell>
          <cell r="S494">
            <v>42596.03506944445</v>
          </cell>
          <cell r="T494">
            <v>42656.03506944445</v>
          </cell>
          <cell r="U494">
            <v>2016</v>
          </cell>
        </row>
        <row r="495">
          <cell r="A495">
            <v>493</v>
          </cell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Q495" t="str">
            <v>film &amp; video</v>
          </cell>
          <cell r="R495" t="str">
            <v>animation</v>
          </cell>
          <cell r="S495">
            <v>42114.726134259254</v>
          </cell>
          <cell r="T495">
            <v>42144.726134259254</v>
          </cell>
          <cell r="U495">
            <v>2015</v>
          </cell>
        </row>
        <row r="496">
          <cell r="A496">
            <v>494</v>
          </cell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  <cell r="S496">
            <v>41799.830613425926</v>
          </cell>
          <cell r="T496">
            <v>41823.125</v>
          </cell>
          <cell r="U496">
            <v>2014</v>
          </cell>
        </row>
        <row r="497">
          <cell r="A497">
            <v>495</v>
          </cell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Q497" t="str">
            <v>film &amp; video</v>
          </cell>
          <cell r="R497" t="str">
            <v>animation</v>
          </cell>
          <cell r="S497">
            <v>42171.827604166669</v>
          </cell>
          <cell r="T497">
            <v>42201.827604166669</v>
          </cell>
          <cell r="U497">
            <v>2015</v>
          </cell>
        </row>
        <row r="498">
          <cell r="A498">
            <v>496</v>
          </cell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  <cell r="S498">
            <v>41620.93141203704</v>
          </cell>
          <cell r="T498">
            <v>41680.93141203704</v>
          </cell>
          <cell r="U498">
            <v>2014</v>
          </cell>
        </row>
        <row r="499">
          <cell r="A499">
            <v>497</v>
          </cell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  <cell r="S499">
            <v>41945.037789351853</v>
          </cell>
          <cell r="T499">
            <v>41998.208333333328</v>
          </cell>
          <cell r="U499">
            <v>2014</v>
          </cell>
        </row>
        <row r="500">
          <cell r="A500">
            <v>498</v>
          </cell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  <cell r="S500">
            <v>40858.762141203704</v>
          </cell>
          <cell r="T500">
            <v>40900.762141203704</v>
          </cell>
          <cell r="U500">
            <v>2011</v>
          </cell>
        </row>
        <row r="501">
          <cell r="A501">
            <v>499</v>
          </cell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  <cell r="S501">
            <v>40043.895462962959</v>
          </cell>
          <cell r="T501">
            <v>40098.874305555553</v>
          </cell>
          <cell r="U501">
            <v>2009</v>
          </cell>
        </row>
        <row r="502">
          <cell r="A502">
            <v>500</v>
          </cell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  <cell r="S502">
            <v>40247.886006944449</v>
          </cell>
          <cell r="T502">
            <v>40306.927777777775</v>
          </cell>
          <cell r="U502">
            <v>2010</v>
          </cell>
        </row>
        <row r="503">
          <cell r="A503">
            <v>501</v>
          </cell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Q503" t="str">
            <v>film &amp; video</v>
          </cell>
          <cell r="R503" t="str">
            <v>animation</v>
          </cell>
          <cell r="S503">
            <v>40703.234386574077</v>
          </cell>
          <cell r="T503">
            <v>40733.234386574077</v>
          </cell>
          <cell r="U503">
            <v>2011</v>
          </cell>
        </row>
        <row r="504">
          <cell r="A504">
            <v>502</v>
          </cell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  <cell r="S504">
            <v>40956.553530092591</v>
          </cell>
          <cell r="T504">
            <v>40986.511863425927</v>
          </cell>
          <cell r="U504">
            <v>2012</v>
          </cell>
        </row>
        <row r="505">
          <cell r="A505">
            <v>503</v>
          </cell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  <cell r="S505">
            <v>41991.526655092588</v>
          </cell>
          <cell r="T505">
            <v>42021.526655092588</v>
          </cell>
          <cell r="U505">
            <v>2015</v>
          </cell>
        </row>
        <row r="506">
          <cell r="A506">
            <v>504</v>
          </cell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  <cell r="S506">
            <v>40949.98364583333</v>
          </cell>
          <cell r="T506">
            <v>41009.941979166666</v>
          </cell>
          <cell r="U506">
            <v>2012</v>
          </cell>
        </row>
        <row r="507">
          <cell r="A507">
            <v>505</v>
          </cell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  <cell r="S507">
            <v>42318.098217592589</v>
          </cell>
          <cell r="T507">
            <v>42363.098217592589</v>
          </cell>
          <cell r="U507">
            <v>2015</v>
          </cell>
        </row>
        <row r="508">
          <cell r="A508">
            <v>506</v>
          </cell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  <cell r="S508">
            <v>41466.552314814813</v>
          </cell>
          <cell r="T508">
            <v>41496.552314814813</v>
          </cell>
          <cell r="U508">
            <v>2013</v>
          </cell>
        </row>
        <row r="509">
          <cell r="A509">
            <v>507</v>
          </cell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  <cell r="S509">
            <v>41156.958993055552</v>
          </cell>
          <cell r="T509">
            <v>41201.958993055552</v>
          </cell>
          <cell r="U509">
            <v>2012</v>
          </cell>
        </row>
        <row r="510">
          <cell r="A510">
            <v>508</v>
          </cell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  <cell r="S510">
            <v>40995.024317129632</v>
          </cell>
          <cell r="T510">
            <v>41054.593055555553</v>
          </cell>
          <cell r="U510">
            <v>2012</v>
          </cell>
        </row>
        <row r="511">
          <cell r="A511">
            <v>509</v>
          </cell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  <cell r="S511">
            <v>42153.631597222222</v>
          </cell>
          <cell r="T511">
            <v>42183.631597222222</v>
          </cell>
          <cell r="U511">
            <v>2015</v>
          </cell>
        </row>
        <row r="512">
          <cell r="A512">
            <v>510</v>
          </cell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Q512" t="str">
            <v>film &amp; video</v>
          </cell>
          <cell r="R512" t="str">
            <v>animation</v>
          </cell>
          <cell r="S512">
            <v>42400.176377314812</v>
          </cell>
          <cell r="T512">
            <v>42430.176377314812</v>
          </cell>
          <cell r="U512">
            <v>2016</v>
          </cell>
        </row>
        <row r="513">
          <cell r="A513">
            <v>511</v>
          </cell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  <cell r="S513">
            <v>41340.303032407406</v>
          </cell>
          <cell r="T513">
            <v>41370.261365740742</v>
          </cell>
          <cell r="U513">
            <v>2013</v>
          </cell>
        </row>
        <row r="514">
          <cell r="A514">
            <v>512</v>
          </cell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  <cell r="S514">
            <v>42649.742210648154</v>
          </cell>
          <cell r="T514">
            <v>42694.783877314811</v>
          </cell>
          <cell r="U514">
            <v>2016</v>
          </cell>
        </row>
        <row r="515">
          <cell r="A515">
            <v>513</v>
          </cell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  <cell r="S515">
            <v>42552.653993055559</v>
          </cell>
          <cell r="T515">
            <v>42597.291666666672</v>
          </cell>
          <cell r="U515">
            <v>2016</v>
          </cell>
        </row>
        <row r="516">
          <cell r="A516">
            <v>514</v>
          </cell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  <cell r="S516">
            <v>41830.613969907405</v>
          </cell>
          <cell r="T516">
            <v>41860.613969907405</v>
          </cell>
          <cell r="U516">
            <v>2014</v>
          </cell>
        </row>
        <row r="517">
          <cell r="A517">
            <v>515</v>
          </cell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  <cell r="S517">
            <v>42327.490752314814</v>
          </cell>
          <cell r="T517">
            <v>42367.490752314814</v>
          </cell>
          <cell r="U517">
            <v>2015</v>
          </cell>
        </row>
        <row r="518">
          <cell r="A518">
            <v>516</v>
          </cell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Q518" t="str">
            <v>film &amp; video</v>
          </cell>
          <cell r="R518" t="str">
            <v>animation</v>
          </cell>
          <cell r="S518">
            <v>42091.778703703705</v>
          </cell>
          <cell r="T518">
            <v>42151.778703703705</v>
          </cell>
          <cell r="U518">
            <v>2015</v>
          </cell>
        </row>
        <row r="519">
          <cell r="A519">
            <v>517</v>
          </cell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  <cell r="S519">
            <v>42738.615289351852</v>
          </cell>
          <cell r="T519">
            <v>42768.615289351852</v>
          </cell>
          <cell r="U519">
            <v>2017</v>
          </cell>
        </row>
        <row r="520">
          <cell r="A520">
            <v>518</v>
          </cell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Q520" t="str">
            <v>film &amp; video</v>
          </cell>
          <cell r="R520" t="str">
            <v>animation</v>
          </cell>
          <cell r="S520">
            <v>42223.616018518514</v>
          </cell>
          <cell r="T520">
            <v>42253.615277777775</v>
          </cell>
          <cell r="U520">
            <v>2015</v>
          </cell>
        </row>
        <row r="521">
          <cell r="A521">
            <v>519</v>
          </cell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  <cell r="S521">
            <v>41218.391446759262</v>
          </cell>
          <cell r="T521">
            <v>41248.391446759262</v>
          </cell>
          <cell r="U521">
            <v>2012</v>
          </cell>
        </row>
        <row r="522">
          <cell r="A522">
            <v>520</v>
          </cell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  <cell r="S522">
            <v>42318.702094907407</v>
          </cell>
          <cell r="T522">
            <v>42348.702094907407</v>
          </cell>
          <cell r="U522">
            <v>2015</v>
          </cell>
        </row>
        <row r="523">
          <cell r="A523">
            <v>521</v>
          </cell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  <cell r="S523">
            <v>42646.092812499999</v>
          </cell>
          <cell r="T523">
            <v>42675.207638888889</v>
          </cell>
          <cell r="U523">
            <v>2016</v>
          </cell>
        </row>
        <row r="524">
          <cell r="A524">
            <v>522</v>
          </cell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  <cell r="S524">
            <v>42430.040798611109</v>
          </cell>
          <cell r="T524">
            <v>42449.999131944445</v>
          </cell>
          <cell r="U524">
            <v>2016</v>
          </cell>
        </row>
        <row r="525">
          <cell r="A525">
            <v>523</v>
          </cell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  <cell r="S525">
            <v>42238.13282407407</v>
          </cell>
          <cell r="T525">
            <v>42268.13282407407</v>
          </cell>
          <cell r="U525">
            <v>2015</v>
          </cell>
        </row>
        <row r="526">
          <cell r="A526">
            <v>524</v>
          </cell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  <cell r="S526">
            <v>42492.717233796298</v>
          </cell>
          <cell r="T526">
            <v>42522.717233796298</v>
          </cell>
          <cell r="U526">
            <v>2016</v>
          </cell>
        </row>
        <row r="527">
          <cell r="A527">
            <v>525</v>
          </cell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  <cell r="S527">
            <v>41850.400937500002</v>
          </cell>
          <cell r="T527">
            <v>41895.400937500002</v>
          </cell>
          <cell r="U527">
            <v>2014</v>
          </cell>
        </row>
        <row r="528">
          <cell r="A528">
            <v>526</v>
          </cell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  <cell r="S528">
            <v>42192.591944444444</v>
          </cell>
          <cell r="T528">
            <v>42223.708333333328</v>
          </cell>
          <cell r="U528">
            <v>2015</v>
          </cell>
        </row>
        <row r="529">
          <cell r="A529">
            <v>527</v>
          </cell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  <cell r="S529">
            <v>42753.205625000002</v>
          </cell>
          <cell r="T529">
            <v>42783.670138888891</v>
          </cell>
          <cell r="U529">
            <v>2017</v>
          </cell>
        </row>
        <row r="530">
          <cell r="A530">
            <v>528</v>
          </cell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  <cell r="S530">
            <v>42155.920219907406</v>
          </cell>
          <cell r="T530">
            <v>42176.888888888891</v>
          </cell>
          <cell r="U530">
            <v>2015</v>
          </cell>
        </row>
        <row r="531">
          <cell r="A531">
            <v>529</v>
          </cell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  <cell r="S531">
            <v>42725.031180555554</v>
          </cell>
          <cell r="T531">
            <v>42746.208333333328</v>
          </cell>
          <cell r="U531">
            <v>2017</v>
          </cell>
        </row>
        <row r="532">
          <cell r="A532">
            <v>530</v>
          </cell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  <cell r="S532">
            <v>42157.591064814813</v>
          </cell>
          <cell r="T532">
            <v>42179.083333333328</v>
          </cell>
          <cell r="U532">
            <v>2015</v>
          </cell>
        </row>
        <row r="533">
          <cell r="A533">
            <v>531</v>
          </cell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  <cell r="S533">
            <v>42676.065150462964</v>
          </cell>
          <cell r="T533">
            <v>42721.290972222225</v>
          </cell>
          <cell r="U533">
            <v>2016</v>
          </cell>
        </row>
        <row r="534">
          <cell r="A534">
            <v>532</v>
          </cell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  <cell r="S534">
            <v>42473.007037037038</v>
          </cell>
          <cell r="T534">
            <v>42503.007037037038</v>
          </cell>
          <cell r="U534">
            <v>2016</v>
          </cell>
        </row>
        <row r="535">
          <cell r="A535">
            <v>533</v>
          </cell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  <cell r="S535">
            <v>42482.43478009259</v>
          </cell>
          <cell r="T535">
            <v>42506.43478009259</v>
          </cell>
          <cell r="U535">
            <v>2016</v>
          </cell>
        </row>
        <row r="536">
          <cell r="A536">
            <v>534</v>
          </cell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  <cell r="S536">
            <v>42270.810995370368</v>
          </cell>
          <cell r="T536">
            <v>42309.958333333328</v>
          </cell>
          <cell r="U536">
            <v>2015</v>
          </cell>
        </row>
        <row r="537">
          <cell r="A537">
            <v>535</v>
          </cell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  <cell r="S537">
            <v>42711.545196759253</v>
          </cell>
          <cell r="T537">
            <v>42741.545196759253</v>
          </cell>
          <cell r="U537">
            <v>2017</v>
          </cell>
        </row>
        <row r="538">
          <cell r="A538">
            <v>536</v>
          </cell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  <cell r="S538">
            <v>42179.344988425932</v>
          </cell>
          <cell r="T538">
            <v>42219.75</v>
          </cell>
          <cell r="U538">
            <v>2015</v>
          </cell>
        </row>
        <row r="539">
          <cell r="A539">
            <v>537</v>
          </cell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  <cell r="S539">
            <v>42282.768414351856</v>
          </cell>
          <cell r="T539">
            <v>42312.810081018513</v>
          </cell>
          <cell r="U539">
            <v>2015</v>
          </cell>
        </row>
        <row r="540">
          <cell r="A540">
            <v>538</v>
          </cell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  <cell r="S540">
            <v>42473.794710648144</v>
          </cell>
          <cell r="T540">
            <v>42503.794710648144</v>
          </cell>
          <cell r="U540">
            <v>2016</v>
          </cell>
        </row>
        <row r="541">
          <cell r="A541">
            <v>539</v>
          </cell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  <cell r="S541">
            <v>42535.049849537041</v>
          </cell>
          <cell r="T541">
            <v>42556.049849537041</v>
          </cell>
          <cell r="U541">
            <v>2016</v>
          </cell>
        </row>
        <row r="542">
          <cell r="A542">
            <v>540</v>
          </cell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  <cell r="S542">
            <v>42009.817199074074</v>
          </cell>
          <cell r="T542">
            <v>42039.817199074074</v>
          </cell>
          <cell r="U542">
            <v>2015</v>
          </cell>
        </row>
        <row r="543">
          <cell r="A543">
            <v>541</v>
          </cell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  <cell r="S543">
            <v>42276.046689814815</v>
          </cell>
          <cell r="T543">
            <v>42306.046689814815</v>
          </cell>
          <cell r="U543">
            <v>2015</v>
          </cell>
        </row>
        <row r="544">
          <cell r="A544">
            <v>542</v>
          </cell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  <cell r="S544">
            <v>42433.737453703703</v>
          </cell>
          <cell r="T544">
            <v>42493.695787037039</v>
          </cell>
          <cell r="U544">
            <v>2016</v>
          </cell>
        </row>
        <row r="545">
          <cell r="A545">
            <v>543</v>
          </cell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  <cell r="S545">
            <v>41914.092152777775</v>
          </cell>
          <cell r="T545">
            <v>41944.092152777775</v>
          </cell>
          <cell r="U545">
            <v>2014</v>
          </cell>
        </row>
        <row r="546">
          <cell r="A546">
            <v>544</v>
          </cell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  <cell r="S546">
            <v>42525.656944444447</v>
          </cell>
          <cell r="T546">
            <v>42555.656944444447</v>
          </cell>
          <cell r="U546">
            <v>2016</v>
          </cell>
        </row>
        <row r="547">
          <cell r="A547">
            <v>545</v>
          </cell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  <cell r="S547">
            <v>42283.592465277776</v>
          </cell>
          <cell r="T547">
            <v>42323.634131944447</v>
          </cell>
          <cell r="U547">
            <v>2015</v>
          </cell>
        </row>
        <row r="548">
          <cell r="A548">
            <v>546</v>
          </cell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  <cell r="S548">
            <v>42249.667997685188</v>
          </cell>
          <cell r="T548">
            <v>42294.667997685188</v>
          </cell>
          <cell r="U548">
            <v>2015</v>
          </cell>
        </row>
        <row r="549">
          <cell r="A549">
            <v>547</v>
          </cell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Q549" t="str">
            <v>technology</v>
          </cell>
          <cell r="R549" t="str">
            <v>web</v>
          </cell>
          <cell r="S549">
            <v>42380.696342592593</v>
          </cell>
          <cell r="T549">
            <v>42410.696342592593</v>
          </cell>
          <cell r="U549">
            <v>2016</v>
          </cell>
        </row>
        <row r="550">
          <cell r="A550">
            <v>548</v>
          </cell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  <cell r="S550">
            <v>42276.903333333335</v>
          </cell>
          <cell r="T550">
            <v>42306.903333333335</v>
          </cell>
          <cell r="U550">
            <v>2015</v>
          </cell>
        </row>
        <row r="551">
          <cell r="A551">
            <v>549</v>
          </cell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  <cell r="S551">
            <v>42163.636828703704</v>
          </cell>
          <cell r="T551">
            <v>42193.636828703704</v>
          </cell>
          <cell r="U551">
            <v>2015</v>
          </cell>
        </row>
        <row r="552">
          <cell r="A552">
            <v>550</v>
          </cell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  <cell r="S552">
            <v>42753.678761574076</v>
          </cell>
          <cell r="T552">
            <v>42766.208333333328</v>
          </cell>
          <cell r="U552">
            <v>2017</v>
          </cell>
        </row>
        <row r="553">
          <cell r="A553">
            <v>551</v>
          </cell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  <cell r="S553">
            <v>42173.275740740741</v>
          </cell>
          <cell r="T553">
            <v>42217.745138888888</v>
          </cell>
          <cell r="U553">
            <v>2015</v>
          </cell>
        </row>
        <row r="554">
          <cell r="A554">
            <v>552</v>
          </cell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Q554" t="str">
            <v>technology</v>
          </cell>
          <cell r="R554" t="str">
            <v>web</v>
          </cell>
          <cell r="S554">
            <v>42318.616851851853</v>
          </cell>
          <cell r="T554">
            <v>42378.616851851853</v>
          </cell>
          <cell r="U554">
            <v>2016</v>
          </cell>
        </row>
        <row r="555">
          <cell r="A555">
            <v>553</v>
          </cell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  <cell r="S555">
            <v>41927.71980324074</v>
          </cell>
          <cell r="T555">
            <v>41957.761469907404</v>
          </cell>
          <cell r="U555">
            <v>2014</v>
          </cell>
        </row>
        <row r="556">
          <cell r="A556">
            <v>554</v>
          </cell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  <cell r="S556">
            <v>41901.684861111113</v>
          </cell>
          <cell r="T556">
            <v>41931.684861111113</v>
          </cell>
          <cell r="U556">
            <v>2014</v>
          </cell>
        </row>
        <row r="557">
          <cell r="A557">
            <v>555</v>
          </cell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Q557" t="str">
            <v>technology</v>
          </cell>
          <cell r="R557" t="str">
            <v>web</v>
          </cell>
          <cell r="S557">
            <v>42503.353506944448</v>
          </cell>
          <cell r="T557">
            <v>42533.353506944448</v>
          </cell>
          <cell r="U557">
            <v>2016</v>
          </cell>
        </row>
        <row r="558">
          <cell r="A558">
            <v>556</v>
          </cell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  <cell r="S558">
            <v>42345.860150462962</v>
          </cell>
          <cell r="T558">
            <v>42375.860150462962</v>
          </cell>
          <cell r="U558">
            <v>2016</v>
          </cell>
        </row>
        <row r="559">
          <cell r="A559">
            <v>557</v>
          </cell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  <cell r="S559">
            <v>42676.942164351851</v>
          </cell>
          <cell r="T559">
            <v>42706.983831018515</v>
          </cell>
          <cell r="U559">
            <v>2016</v>
          </cell>
        </row>
        <row r="560">
          <cell r="A560">
            <v>558</v>
          </cell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Q560" t="str">
            <v>technology</v>
          </cell>
          <cell r="R560" t="str">
            <v>web</v>
          </cell>
          <cell r="S560">
            <v>42057.883159722223</v>
          </cell>
          <cell r="T560">
            <v>42087.841493055559</v>
          </cell>
          <cell r="U560">
            <v>2015</v>
          </cell>
        </row>
        <row r="561">
          <cell r="A561">
            <v>559</v>
          </cell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  <cell r="S561">
            <v>42321.283101851848</v>
          </cell>
          <cell r="T561">
            <v>42351.283101851848</v>
          </cell>
          <cell r="U561">
            <v>2015</v>
          </cell>
        </row>
        <row r="562">
          <cell r="A562">
            <v>560</v>
          </cell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  <cell r="S562">
            <v>41960.771354166667</v>
          </cell>
          <cell r="T562">
            <v>41990.771354166667</v>
          </cell>
          <cell r="U562">
            <v>2014</v>
          </cell>
        </row>
        <row r="563">
          <cell r="A563">
            <v>561</v>
          </cell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  <cell r="S563">
            <v>42268.658715277779</v>
          </cell>
          <cell r="T563">
            <v>42303.658715277779</v>
          </cell>
          <cell r="U563">
            <v>2015</v>
          </cell>
        </row>
        <row r="564">
          <cell r="A564">
            <v>562</v>
          </cell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Q564" t="str">
            <v>technology</v>
          </cell>
          <cell r="R564" t="str">
            <v>web</v>
          </cell>
          <cell r="S564">
            <v>42692.389062500006</v>
          </cell>
          <cell r="T564">
            <v>42722.389062500006</v>
          </cell>
          <cell r="U564">
            <v>2016</v>
          </cell>
        </row>
        <row r="565">
          <cell r="A565">
            <v>563</v>
          </cell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  <cell r="S565">
            <v>42022.069988425923</v>
          </cell>
          <cell r="T565">
            <v>42052.069988425923</v>
          </cell>
          <cell r="U565">
            <v>2015</v>
          </cell>
        </row>
        <row r="566">
          <cell r="A566">
            <v>564</v>
          </cell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  <cell r="S566">
            <v>42411.942997685182</v>
          </cell>
          <cell r="T566">
            <v>42441.942997685182</v>
          </cell>
          <cell r="U566">
            <v>2016</v>
          </cell>
        </row>
        <row r="567">
          <cell r="A567">
            <v>565</v>
          </cell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Q567" t="str">
            <v>technology</v>
          </cell>
          <cell r="R567" t="str">
            <v>web</v>
          </cell>
          <cell r="S567">
            <v>42165.785289351858</v>
          </cell>
          <cell r="T567">
            <v>42195.785289351858</v>
          </cell>
          <cell r="U567">
            <v>2015</v>
          </cell>
        </row>
        <row r="568">
          <cell r="A568">
            <v>566</v>
          </cell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  <cell r="S568">
            <v>42535.68440972222</v>
          </cell>
          <cell r="T568">
            <v>42565.68440972222</v>
          </cell>
          <cell r="U568">
            <v>2016</v>
          </cell>
        </row>
        <row r="569">
          <cell r="A569">
            <v>567</v>
          </cell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Q569" t="str">
            <v>technology</v>
          </cell>
          <cell r="R569" t="str">
            <v>web</v>
          </cell>
          <cell r="S569">
            <v>41975.842523148152</v>
          </cell>
          <cell r="T569">
            <v>42005.842523148152</v>
          </cell>
          <cell r="U569">
            <v>2015</v>
          </cell>
        </row>
        <row r="570">
          <cell r="A570">
            <v>568</v>
          </cell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  <cell r="S570">
            <v>42348.9215625</v>
          </cell>
          <cell r="T570">
            <v>42385.458333333328</v>
          </cell>
          <cell r="U570">
            <v>2016</v>
          </cell>
        </row>
        <row r="571">
          <cell r="A571">
            <v>569</v>
          </cell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  <cell r="S571">
            <v>42340.847361111111</v>
          </cell>
          <cell r="T571">
            <v>42370.847361111111</v>
          </cell>
          <cell r="U571">
            <v>2016</v>
          </cell>
        </row>
        <row r="572">
          <cell r="A572">
            <v>570</v>
          </cell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  <cell r="S572">
            <v>42388.798252314817</v>
          </cell>
          <cell r="T572">
            <v>42418.798252314817</v>
          </cell>
          <cell r="U572">
            <v>2016</v>
          </cell>
        </row>
        <row r="573">
          <cell r="A573">
            <v>571</v>
          </cell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  <cell r="S573">
            <v>42192.816238425927</v>
          </cell>
          <cell r="T573">
            <v>42212.165972222225</v>
          </cell>
          <cell r="U573">
            <v>2015</v>
          </cell>
        </row>
        <row r="574">
          <cell r="A574">
            <v>572</v>
          </cell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Q574" t="str">
            <v>technology</v>
          </cell>
          <cell r="R574" t="str">
            <v>web</v>
          </cell>
          <cell r="S574">
            <v>42282.71629629629</v>
          </cell>
          <cell r="T574">
            <v>42312.757962962962</v>
          </cell>
          <cell r="U574">
            <v>2015</v>
          </cell>
        </row>
        <row r="575">
          <cell r="A575">
            <v>573</v>
          </cell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  <cell r="S575">
            <v>41963.050127314811</v>
          </cell>
          <cell r="T575">
            <v>42022.05</v>
          </cell>
          <cell r="U575">
            <v>2015</v>
          </cell>
        </row>
        <row r="576">
          <cell r="A576">
            <v>574</v>
          </cell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  <cell r="S576">
            <v>42632.443368055552</v>
          </cell>
          <cell r="T576">
            <v>42662.443368055552</v>
          </cell>
          <cell r="U576">
            <v>2016</v>
          </cell>
        </row>
        <row r="577">
          <cell r="A577">
            <v>575</v>
          </cell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  <cell r="S577">
            <v>42138.692627314813</v>
          </cell>
          <cell r="T577">
            <v>42168.692627314813</v>
          </cell>
          <cell r="U577">
            <v>2015</v>
          </cell>
        </row>
        <row r="578">
          <cell r="A578">
            <v>576</v>
          </cell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  <cell r="S578">
            <v>42031.471666666665</v>
          </cell>
          <cell r="T578">
            <v>42091.43</v>
          </cell>
          <cell r="U578">
            <v>2015</v>
          </cell>
        </row>
        <row r="579">
          <cell r="A579">
            <v>577</v>
          </cell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  <cell r="S579">
            <v>42450.589143518519</v>
          </cell>
          <cell r="T579">
            <v>42510.589143518519</v>
          </cell>
          <cell r="U579">
            <v>2016</v>
          </cell>
        </row>
        <row r="580">
          <cell r="A580">
            <v>578</v>
          </cell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  <cell r="S580">
            <v>42230.578622685185</v>
          </cell>
          <cell r="T580">
            <v>42254.578622685185</v>
          </cell>
          <cell r="U580">
            <v>2015</v>
          </cell>
        </row>
        <row r="581">
          <cell r="A581">
            <v>579</v>
          </cell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  <cell r="S581">
            <v>41968.852118055554</v>
          </cell>
          <cell r="T581">
            <v>41998.852118055554</v>
          </cell>
          <cell r="U581">
            <v>2014</v>
          </cell>
        </row>
        <row r="582">
          <cell r="A582">
            <v>580</v>
          </cell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  <cell r="S582">
            <v>42605.908182870371</v>
          </cell>
          <cell r="T582">
            <v>42635.908182870371</v>
          </cell>
          <cell r="U582">
            <v>2016</v>
          </cell>
        </row>
        <row r="583">
          <cell r="A583">
            <v>581</v>
          </cell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Q583" t="str">
            <v>technology</v>
          </cell>
          <cell r="R583" t="str">
            <v>web</v>
          </cell>
          <cell r="S583">
            <v>42188.012777777782</v>
          </cell>
          <cell r="T583">
            <v>42218.012777777782</v>
          </cell>
          <cell r="U583">
            <v>2015</v>
          </cell>
        </row>
        <row r="584">
          <cell r="A584">
            <v>582</v>
          </cell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Q584" t="str">
            <v>technology</v>
          </cell>
          <cell r="R584" t="str">
            <v>web</v>
          </cell>
          <cell r="S584">
            <v>42055.739803240736</v>
          </cell>
          <cell r="T584">
            <v>42078.75</v>
          </cell>
          <cell r="U584">
            <v>2015</v>
          </cell>
        </row>
        <row r="585">
          <cell r="A585">
            <v>583</v>
          </cell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  <cell r="S585">
            <v>42052.93850694444</v>
          </cell>
          <cell r="T585">
            <v>42082.896840277783</v>
          </cell>
          <cell r="U585">
            <v>2015</v>
          </cell>
        </row>
        <row r="586">
          <cell r="A586">
            <v>584</v>
          </cell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  <cell r="S586">
            <v>42049.716620370367</v>
          </cell>
          <cell r="T586">
            <v>42079.674953703703</v>
          </cell>
          <cell r="U586">
            <v>2015</v>
          </cell>
        </row>
        <row r="587">
          <cell r="A587">
            <v>585</v>
          </cell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Q587" t="str">
            <v>technology</v>
          </cell>
          <cell r="R587" t="str">
            <v>web</v>
          </cell>
          <cell r="S587">
            <v>42283.3909375</v>
          </cell>
          <cell r="T587">
            <v>42339</v>
          </cell>
          <cell r="U587">
            <v>2015</v>
          </cell>
        </row>
        <row r="588">
          <cell r="A588">
            <v>586</v>
          </cell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  <cell r="S588">
            <v>42020.854247685187</v>
          </cell>
          <cell r="T588">
            <v>42050.854247685187</v>
          </cell>
          <cell r="U588">
            <v>2015</v>
          </cell>
        </row>
        <row r="589">
          <cell r="A589">
            <v>587</v>
          </cell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  <cell r="S589">
            <v>42080.757326388892</v>
          </cell>
          <cell r="T589">
            <v>42110.757326388892</v>
          </cell>
          <cell r="U589">
            <v>2015</v>
          </cell>
        </row>
        <row r="590">
          <cell r="A590">
            <v>588</v>
          </cell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  <cell r="S590">
            <v>42631.769513888896</v>
          </cell>
          <cell r="T590">
            <v>42691.811180555553</v>
          </cell>
          <cell r="U590">
            <v>2016</v>
          </cell>
        </row>
        <row r="591">
          <cell r="A591">
            <v>589</v>
          </cell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  <cell r="S591">
            <v>42178.614571759259</v>
          </cell>
          <cell r="T591">
            <v>42193.614571759259</v>
          </cell>
          <cell r="U591">
            <v>2015</v>
          </cell>
        </row>
        <row r="592">
          <cell r="A592">
            <v>590</v>
          </cell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  <cell r="S592">
            <v>42377.554756944446</v>
          </cell>
          <cell r="T592">
            <v>42408.542361111111</v>
          </cell>
          <cell r="U592">
            <v>2016</v>
          </cell>
        </row>
        <row r="593">
          <cell r="A593">
            <v>591</v>
          </cell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  <cell r="S593">
            <v>42177.543171296296</v>
          </cell>
          <cell r="T593">
            <v>42207.543171296296</v>
          </cell>
          <cell r="U593">
            <v>2015</v>
          </cell>
        </row>
        <row r="594">
          <cell r="A594">
            <v>592</v>
          </cell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  <cell r="S594">
            <v>41946.232175925928</v>
          </cell>
          <cell r="T594">
            <v>41976.232175925921</v>
          </cell>
          <cell r="U594">
            <v>2014</v>
          </cell>
        </row>
        <row r="595">
          <cell r="A595">
            <v>593</v>
          </cell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  <cell r="S595">
            <v>42070.677604166667</v>
          </cell>
          <cell r="T595">
            <v>42100.635937500003</v>
          </cell>
          <cell r="U595">
            <v>2015</v>
          </cell>
        </row>
        <row r="596">
          <cell r="A596">
            <v>594</v>
          </cell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  <cell r="S596">
            <v>42446.780162037037</v>
          </cell>
          <cell r="T596">
            <v>42476.780162037037</v>
          </cell>
          <cell r="U596">
            <v>2016</v>
          </cell>
        </row>
        <row r="597">
          <cell r="A597">
            <v>595</v>
          </cell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  <cell r="S597">
            <v>42083.069884259254</v>
          </cell>
          <cell r="T597">
            <v>42128.069884259254</v>
          </cell>
          <cell r="U597">
            <v>2015</v>
          </cell>
        </row>
        <row r="598">
          <cell r="A598">
            <v>596</v>
          </cell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  <cell r="S598">
            <v>42646.896898148145</v>
          </cell>
          <cell r="T598">
            <v>42676.896898148145</v>
          </cell>
          <cell r="U598">
            <v>2016</v>
          </cell>
        </row>
        <row r="599">
          <cell r="A599">
            <v>597</v>
          </cell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  <cell r="S599">
            <v>42545.705266203702</v>
          </cell>
          <cell r="T599">
            <v>42582.666666666672</v>
          </cell>
          <cell r="U599">
            <v>2016</v>
          </cell>
        </row>
        <row r="600">
          <cell r="A600">
            <v>598</v>
          </cell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  <cell r="S600">
            <v>41948.00209490741</v>
          </cell>
          <cell r="T600">
            <v>41978.00209490741</v>
          </cell>
          <cell r="U600">
            <v>2014</v>
          </cell>
        </row>
        <row r="601">
          <cell r="A601">
            <v>599</v>
          </cell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  <cell r="S601">
            <v>42047.812523148154</v>
          </cell>
          <cell r="T601">
            <v>42071.636111111111</v>
          </cell>
          <cell r="U601">
            <v>2015</v>
          </cell>
        </row>
        <row r="602">
          <cell r="A602">
            <v>600</v>
          </cell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  <cell r="S602">
            <v>42073.798171296294</v>
          </cell>
          <cell r="T602">
            <v>42133.798171296294</v>
          </cell>
          <cell r="U602">
            <v>2015</v>
          </cell>
        </row>
        <row r="603">
          <cell r="A603">
            <v>601</v>
          </cell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  <cell r="S603">
            <v>41969.858090277776</v>
          </cell>
          <cell r="T603">
            <v>41999.858090277776</v>
          </cell>
          <cell r="U603">
            <v>2014</v>
          </cell>
        </row>
        <row r="604">
          <cell r="A604">
            <v>602</v>
          </cell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Q604" t="str">
            <v>technology</v>
          </cell>
          <cell r="R604" t="str">
            <v>web</v>
          </cell>
          <cell r="S604">
            <v>42143.79415509259</v>
          </cell>
          <cell r="T604">
            <v>42173.79415509259</v>
          </cell>
          <cell r="U604">
            <v>2015</v>
          </cell>
        </row>
        <row r="605">
          <cell r="A605">
            <v>603</v>
          </cell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  <cell r="S605">
            <v>41835.639155092591</v>
          </cell>
          <cell r="T605">
            <v>41865.639155092591</v>
          </cell>
          <cell r="U605">
            <v>2014</v>
          </cell>
        </row>
        <row r="606">
          <cell r="A606">
            <v>604</v>
          </cell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Q606" t="str">
            <v>technology</v>
          </cell>
          <cell r="R606" t="str">
            <v>web</v>
          </cell>
          <cell r="S606">
            <v>41849.035370370373</v>
          </cell>
          <cell r="T606">
            <v>41879.035370370373</v>
          </cell>
          <cell r="U606">
            <v>2014</v>
          </cell>
        </row>
        <row r="607">
          <cell r="A607">
            <v>605</v>
          </cell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  <cell r="S607">
            <v>42194.357731481476</v>
          </cell>
          <cell r="T607">
            <v>42239.357731481476</v>
          </cell>
          <cell r="U607">
            <v>2015</v>
          </cell>
        </row>
        <row r="608">
          <cell r="A608">
            <v>606</v>
          </cell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  <cell r="S608">
            <v>42102.650567129633</v>
          </cell>
          <cell r="T608">
            <v>42148.625</v>
          </cell>
          <cell r="U608">
            <v>2015</v>
          </cell>
        </row>
        <row r="609">
          <cell r="A609">
            <v>607</v>
          </cell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Q609" t="str">
            <v>technology</v>
          </cell>
          <cell r="R609" t="str">
            <v>web</v>
          </cell>
          <cell r="S609">
            <v>42300.825648148151</v>
          </cell>
          <cell r="T609">
            <v>42330.867314814815</v>
          </cell>
          <cell r="U609">
            <v>2015</v>
          </cell>
        </row>
        <row r="610">
          <cell r="A610">
            <v>608</v>
          </cell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  <cell r="S610">
            <v>42140.921064814815</v>
          </cell>
          <cell r="T610">
            <v>42170.921064814815</v>
          </cell>
          <cell r="U610">
            <v>2015</v>
          </cell>
        </row>
        <row r="611">
          <cell r="A611">
            <v>609</v>
          </cell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  <cell r="S611">
            <v>42307.034074074079</v>
          </cell>
          <cell r="T611">
            <v>42337.075740740736</v>
          </cell>
          <cell r="U611">
            <v>2015</v>
          </cell>
        </row>
        <row r="612">
          <cell r="A612">
            <v>610</v>
          </cell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Q612" t="str">
            <v>technology</v>
          </cell>
          <cell r="R612" t="str">
            <v>web</v>
          </cell>
          <cell r="S612">
            <v>42086.83085648148</v>
          </cell>
          <cell r="T612">
            <v>42116.83085648148</v>
          </cell>
          <cell r="U612">
            <v>2015</v>
          </cell>
        </row>
        <row r="613">
          <cell r="A613">
            <v>611</v>
          </cell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Q613" t="str">
            <v>technology</v>
          </cell>
          <cell r="R613" t="str">
            <v>web</v>
          </cell>
          <cell r="S613">
            <v>42328.560613425929</v>
          </cell>
          <cell r="T613">
            <v>42388.560613425929</v>
          </cell>
          <cell r="U613">
            <v>2016</v>
          </cell>
        </row>
        <row r="614">
          <cell r="A614">
            <v>612</v>
          </cell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Q614" t="str">
            <v>technology</v>
          </cell>
          <cell r="R614" t="str">
            <v>web</v>
          </cell>
          <cell r="S614">
            <v>42585.031782407401</v>
          </cell>
          <cell r="T614">
            <v>42615.031782407401</v>
          </cell>
          <cell r="U614">
            <v>2016</v>
          </cell>
        </row>
        <row r="615">
          <cell r="A615">
            <v>613</v>
          </cell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  <cell r="S615">
            <v>42247.496759259258</v>
          </cell>
          <cell r="T615">
            <v>42278.207638888889</v>
          </cell>
          <cell r="U615">
            <v>2015</v>
          </cell>
        </row>
        <row r="616">
          <cell r="A616">
            <v>614</v>
          </cell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Q616" t="str">
            <v>technology</v>
          </cell>
          <cell r="R616" t="str">
            <v>web</v>
          </cell>
          <cell r="S616">
            <v>42515.061805555553</v>
          </cell>
          <cell r="T616">
            <v>42545.061805555553</v>
          </cell>
          <cell r="U616">
            <v>2016</v>
          </cell>
        </row>
        <row r="617">
          <cell r="A617">
            <v>615</v>
          </cell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Q617" t="str">
            <v>technology</v>
          </cell>
          <cell r="R617" t="str">
            <v>web</v>
          </cell>
          <cell r="S617">
            <v>42242.122210648144</v>
          </cell>
          <cell r="T617">
            <v>42272.122210648144</v>
          </cell>
          <cell r="U617">
            <v>2015</v>
          </cell>
        </row>
        <row r="618">
          <cell r="A618">
            <v>616</v>
          </cell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Q618" t="str">
            <v>technology</v>
          </cell>
          <cell r="R618" t="str">
            <v>web</v>
          </cell>
          <cell r="S618">
            <v>42761.376238425932</v>
          </cell>
          <cell r="T618">
            <v>42791.376238425932</v>
          </cell>
          <cell r="U618">
            <v>2017</v>
          </cell>
        </row>
        <row r="619">
          <cell r="A619">
            <v>617</v>
          </cell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  <cell r="S619">
            <v>42087.343090277776</v>
          </cell>
          <cell r="T619">
            <v>42132.343090277776</v>
          </cell>
          <cell r="U619">
            <v>2015</v>
          </cell>
        </row>
        <row r="620">
          <cell r="A620">
            <v>618</v>
          </cell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Q620" t="str">
            <v>technology</v>
          </cell>
          <cell r="R620" t="str">
            <v>web</v>
          </cell>
          <cell r="S620">
            <v>42317.810219907406</v>
          </cell>
          <cell r="T620">
            <v>42347.810219907406</v>
          </cell>
          <cell r="U620">
            <v>2015</v>
          </cell>
        </row>
        <row r="621">
          <cell r="A621">
            <v>619</v>
          </cell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  <cell r="S621">
            <v>41908.650347222225</v>
          </cell>
          <cell r="T621">
            <v>41968.692013888889</v>
          </cell>
          <cell r="U621">
            <v>2014</v>
          </cell>
        </row>
        <row r="622">
          <cell r="A622">
            <v>620</v>
          </cell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  <cell r="S622">
            <v>41831.716874999998</v>
          </cell>
          <cell r="T622">
            <v>41876.716874999998</v>
          </cell>
          <cell r="U622">
            <v>2014</v>
          </cell>
        </row>
        <row r="623">
          <cell r="A623">
            <v>621</v>
          </cell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  <cell r="S623">
            <v>42528.987696759257</v>
          </cell>
          <cell r="T623">
            <v>42558.987696759257</v>
          </cell>
          <cell r="U623">
            <v>2016</v>
          </cell>
        </row>
        <row r="624">
          <cell r="A624">
            <v>622</v>
          </cell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  <cell r="S624">
            <v>42532.774745370371</v>
          </cell>
          <cell r="T624">
            <v>42552.774745370371</v>
          </cell>
          <cell r="U624">
            <v>2016</v>
          </cell>
        </row>
        <row r="625">
          <cell r="A625">
            <v>623</v>
          </cell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Q625" t="str">
            <v>technology</v>
          </cell>
          <cell r="R625" t="str">
            <v>web</v>
          </cell>
          <cell r="S625">
            <v>42122.009224537032</v>
          </cell>
          <cell r="T625">
            <v>42152.009224537032</v>
          </cell>
          <cell r="U625">
            <v>2015</v>
          </cell>
        </row>
        <row r="626">
          <cell r="A626">
            <v>624</v>
          </cell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Q626" t="str">
            <v>technology</v>
          </cell>
          <cell r="R626" t="str">
            <v>web</v>
          </cell>
          <cell r="S626">
            <v>42108.988900462966</v>
          </cell>
          <cell r="T626">
            <v>42138.988900462966</v>
          </cell>
          <cell r="U626">
            <v>2015</v>
          </cell>
        </row>
        <row r="627">
          <cell r="A627">
            <v>625</v>
          </cell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Q627" t="str">
            <v>technology</v>
          </cell>
          <cell r="R627" t="str">
            <v>web</v>
          </cell>
          <cell r="S627">
            <v>42790.895567129628</v>
          </cell>
          <cell r="T627">
            <v>42820.853900462964</v>
          </cell>
          <cell r="U627">
            <v>2017</v>
          </cell>
        </row>
        <row r="628">
          <cell r="A628">
            <v>626</v>
          </cell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  <cell r="S628">
            <v>42198.559479166666</v>
          </cell>
          <cell r="T628">
            <v>42231.556944444441</v>
          </cell>
          <cell r="U628">
            <v>2015</v>
          </cell>
        </row>
        <row r="629">
          <cell r="A629">
            <v>627</v>
          </cell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  <cell r="S629">
            <v>42384.306840277779</v>
          </cell>
          <cell r="T629">
            <v>42443.958333333328</v>
          </cell>
          <cell r="U629">
            <v>2016</v>
          </cell>
        </row>
        <row r="630">
          <cell r="A630">
            <v>628</v>
          </cell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Q630" t="str">
            <v>technology</v>
          </cell>
          <cell r="R630" t="str">
            <v>web</v>
          </cell>
          <cell r="S630">
            <v>41803.692789351851</v>
          </cell>
          <cell r="T630">
            <v>41833.692789351851</v>
          </cell>
          <cell r="U630">
            <v>2014</v>
          </cell>
        </row>
        <row r="631">
          <cell r="A631">
            <v>629</v>
          </cell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  <cell r="S631">
            <v>42474.637824074074</v>
          </cell>
          <cell r="T631">
            <v>42504.637824074074</v>
          </cell>
          <cell r="U631">
            <v>2016</v>
          </cell>
        </row>
        <row r="632">
          <cell r="A632">
            <v>630</v>
          </cell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  <cell r="S632">
            <v>42223.619456018518</v>
          </cell>
          <cell r="T632">
            <v>42253.215277777781</v>
          </cell>
          <cell r="U632">
            <v>2015</v>
          </cell>
        </row>
        <row r="633">
          <cell r="A633">
            <v>631</v>
          </cell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  <cell r="S633">
            <v>42489.772326388891</v>
          </cell>
          <cell r="T633">
            <v>42518.772326388891</v>
          </cell>
          <cell r="U633">
            <v>2016</v>
          </cell>
        </row>
        <row r="634">
          <cell r="A634">
            <v>632</v>
          </cell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Q634" t="str">
            <v>technology</v>
          </cell>
          <cell r="R634" t="str">
            <v>web</v>
          </cell>
          <cell r="S634">
            <v>42303.659317129626</v>
          </cell>
          <cell r="T634">
            <v>42333.700983796298</v>
          </cell>
          <cell r="U634">
            <v>2015</v>
          </cell>
        </row>
        <row r="635">
          <cell r="A635">
            <v>633</v>
          </cell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  <cell r="S635">
            <v>42507.29932870371</v>
          </cell>
          <cell r="T635">
            <v>42538.958333333328</v>
          </cell>
          <cell r="U635">
            <v>2016</v>
          </cell>
        </row>
        <row r="636">
          <cell r="A636">
            <v>634</v>
          </cell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  <cell r="S636">
            <v>42031.928576388891</v>
          </cell>
          <cell r="T636">
            <v>42061.928576388891</v>
          </cell>
          <cell r="U636">
            <v>2015</v>
          </cell>
        </row>
        <row r="637">
          <cell r="A637">
            <v>635</v>
          </cell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  <cell r="S637">
            <v>42076.092152777783</v>
          </cell>
          <cell r="T637">
            <v>42106.092152777783</v>
          </cell>
          <cell r="U637">
            <v>2015</v>
          </cell>
        </row>
        <row r="638">
          <cell r="A638">
            <v>636</v>
          </cell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  <cell r="S638">
            <v>42131.455439814818</v>
          </cell>
          <cell r="T638">
            <v>42161.44930555555</v>
          </cell>
          <cell r="U638">
            <v>2015</v>
          </cell>
        </row>
        <row r="639">
          <cell r="A639">
            <v>637</v>
          </cell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Q639" t="str">
            <v>technology</v>
          </cell>
          <cell r="R639" t="str">
            <v>web</v>
          </cell>
          <cell r="S639">
            <v>42762.962013888886</v>
          </cell>
          <cell r="T639">
            <v>42791.961111111115</v>
          </cell>
          <cell r="U639">
            <v>2017</v>
          </cell>
        </row>
        <row r="640">
          <cell r="A640">
            <v>638</v>
          </cell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  <cell r="S640">
            <v>42759.593310185184</v>
          </cell>
          <cell r="T640">
            <v>42819.55164351852</v>
          </cell>
          <cell r="U640">
            <v>2017</v>
          </cell>
        </row>
        <row r="641">
          <cell r="A641">
            <v>639</v>
          </cell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  <cell r="S641">
            <v>41865.583275462966</v>
          </cell>
          <cell r="T641">
            <v>41925.583275462966</v>
          </cell>
          <cell r="U641">
            <v>2014</v>
          </cell>
        </row>
        <row r="642">
          <cell r="A642">
            <v>640</v>
          </cell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  <cell r="S642">
            <v>42683.420312500006</v>
          </cell>
          <cell r="T642">
            <v>42698.958333333328</v>
          </cell>
          <cell r="U642">
            <v>2016</v>
          </cell>
        </row>
        <row r="643">
          <cell r="A643">
            <v>641</v>
          </cell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  <cell r="S643">
            <v>42199.57</v>
          </cell>
          <cell r="T643">
            <v>42229.57</v>
          </cell>
          <cell r="U643">
            <v>2015</v>
          </cell>
        </row>
        <row r="644">
          <cell r="A644">
            <v>642</v>
          </cell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  <cell r="S644">
            <v>42199.651319444441</v>
          </cell>
          <cell r="T644">
            <v>42235.651319444441</v>
          </cell>
          <cell r="U644">
            <v>2015</v>
          </cell>
        </row>
        <row r="645">
          <cell r="A645">
            <v>643</v>
          </cell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  <cell r="S645">
            <v>42100.642071759255</v>
          </cell>
          <cell r="T645">
            <v>42155.642071759255</v>
          </cell>
          <cell r="U645">
            <v>2015</v>
          </cell>
        </row>
        <row r="646">
          <cell r="A646">
            <v>644</v>
          </cell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  <cell r="S646">
            <v>41898.665960648148</v>
          </cell>
          <cell r="T646">
            <v>41941.041666666664</v>
          </cell>
          <cell r="U646">
            <v>2014</v>
          </cell>
        </row>
        <row r="647">
          <cell r="A647">
            <v>645</v>
          </cell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  <cell r="S647">
            <v>42564.026319444441</v>
          </cell>
          <cell r="T647">
            <v>42594.026319444441</v>
          </cell>
          <cell r="U647">
            <v>2016</v>
          </cell>
        </row>
        <row r="648">
          <cell r="A648">
            <v>646</v>
          </cell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  <cell r="S648">
            <v>41832.852627314816</v>
          </cell>
          <cell r="T648">
            <v>41862.852627314816</v>
          </cell>
          <cell r="U648">
            <v>2014</v>
          </cell>
        </row>
        <row r="649">
          <cell r="A649">
            <v>647</v>
          </cell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  <cell r="S649">
            <v>42416.767928240741</v>
          </cell>
          <cell r="T649">
            <v>42446.726261574076</v>
          </cell>
          <cell r="U649">
            <v>2016</v>
          </cell>
        </row>
        <row r="650">
          <cell r="A650">
            <v>648</v>
          </cell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  <cell r="S650">
            <v>41891.693379629629</v>
          </cell>
          <cell r="T650">
            <v>41926.693379629629</v>
          </cell>
          <cell r="U650">
            <v>2014</v>
          </cell>
        </row>
        <row r="651">
          <cell r="A651">
            <v>649</v>
          </cell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  <cell r="S651">
            <v>41877.912187499998</v>
          </cell>
          <cell r="T651">
            <v>41898.912187499998</v>
          </cell>
          <cell r="U651">
            <v>2014</v>
          </cell>
        </row>
        <row r="652">
          <cell r="A652">
            <v>650</v>
          </cell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  <cell r="S652">
            <v>41932.036851851852</v>
          </cell>
          <cell r="T652">
            <v>41992.078518518523</v>
          </cell>
          <cell r="U652">
            <v>2014</v>
          </cell>
        </row>
        <row r="653">
          <cell r="A653">
            <v>651</v>
          </cell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  <cell r="S653">
            <v>41956.017488425925</v>
          </cell>
          <cell r="T653">
            <v>41986.017488425925</v>
          </cell>
          <cell r="U653">
            <v>2014</v>
          </cell>
        </row>
        <row r="654">
          <cell r="A654">
            <v>652</v>
          </cell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  <cell r="S654">
            <v>42675.690393518518</v>
          </cell>
          <cell r="T654">
            <v>42705.732060185182</v>
          </cell>
          <cell r="U654">
            <v>2016</v>
          </cell>
        </row>
        <row r="655">
          <cell r="A655">
            <v>653</v>
          </cell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  <cell r="S655">
            <v>42199.618518518517</v>
          </cell>
          <cell r="T655">
            <v>42236.618518518517</v>
          </cell>
          <cell r="U655">
            <v>2015</v>
          </cell>
        </row>
        <row r="656">
          <cell r="A656">
            <v>654</v>
          </cell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  <cell r="S656">
            <v>42163.957326388889</v>
          </cell>
          <cell r="T656">
            <v>42193.957326388889</v>
          </cell>
          <cell r="U656">
            <v>2015</v>
          </cell>
        </row>
        <row r="657">
          <cell r="A657">
            <v>655</v>
          </cell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  <cell r="S657">
            <v>42045.957314814819</v>
          </cell>
          <cell r="T657">
            <v>42075.915648148148</v>
          </cell>
          <cell r="U657">
            <v>2015</v>
          </cell>
        </row>
        <row r="658">
          <cell r="A658">
            <v>656</v>
          </cell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  <cell r="S658">
            <v>42417.804618055554</v>
          </cell>
          <cell r="T658">
            <v>42477.762951388882</v>
          </cell>
          <cell r="U658">
            <v>2016</v>
          </cell>
        </row>
        <row r="659">
          <cell r="A659">
            <v>657</v>
          </cell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  <cell r="S659">
            <v>42331.84574074074</v>
          </cell>
          <cell r="T659">
            <v>42361.84574074074</v>
          </cell>
          <cell r="U659">
            <v>2015</v>
          </cell>
        </row>
        <row r="660">
          <cell r="A660">
            <v>658</v>
          </cell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  <cell r="S660">
            <v>42179.160752314812</v>
          </cell>
          <cell r="T660">
            <v>42211.75</v>
          </cell>
          <cell r="U660">
            <v>2015</v>
          </cell>
        </row>
        <row r="661">
          <cell r="A661">
            <v>659</v>
          </cell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  <cell r="S661">
            <v>42209.593692129631</v>
          </cell>
          <cell r="T661">
            <v>42239.593692129631</v>
          </cell>
          <cell r="U661">
            <v>2015</v>
          </cell>
        </row>
        <row r="662">
          <cell r="A662">
            <v>660</v>
          </cell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  <cell r="S662">
            <v>41922.741655092592</v>
          </cell>
          <cell r="T662">
            <v>41952.783321759263</v>
          </cell>
          <cell r="U662">
            <v>2014</v>
          </cell>
        </row>
        <row r="663">
          <cell r="A663">
            <v>661</v>
          </cell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  <cell r="S663">
            <v>42636.645358796297</v>
          </cell>
          <cell r="T663">
            <v>42666.645358796297</v>
          </cell>
          <cell r="U663">
            <v>2016</v>
          </cell>
        </row>
        <row r="664">
          <cell r="A664">
            <v>662</v>
          </cell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  <cell r="S664">
            <v>41990.438043981485</v>
          </cell>
          <cell r="T664">
            <v>42020.438043981485</v>
          </cell>
          <cell r="U664">
            <v>2015</v>
          </cell>
        </row>
        <row r="665">
          <cell r="A665">
            <v>663</v>
          </cell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  <cell r="S665">
            <v>42173.843240740738</v>
          </cell>
          <cell r="T665">
            <v>42203.843240740738</v>
          </cell>
          <cell r="U665">
            <v>2015</v>
          </cell>
        </row>
        <row r="666">
          <cell r="A666">
            <v>664</v>
          </cell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  <cell r="S666">
            <v>42077.666377314818</v>
          </cell>
          <cell r="T666">
            <v>42107.666377314818</v>
          </cell>
          <cell r="U666">
            <v>2015</v>
          </cell>
        </row>
        <row r="667">
          <cell r="A667">
            <v>665</v>
          </cell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  <cell r="S667">
            <v>42688.711354166662</v>
          </cell>
          <cell r="T667">
            <v>42748.711354166662</v>
          </cell>
          <cell r="U667">
            <v>2017</v>
          </cell>
        </row>
        <row r="668">
          <cell r="A668">
            <v>666</v>
          </cell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  <cell r="S668">
            <v>41838.832152777781</v>
          </cell>
          <cell r="T668">
            <v>41868.832152777781</v>
          </cell>
          <cell r="U668">
            <v>2014</v>
          </cell>
        </row>
        <row r="669">
          <cell r="A669">
            <v>667</v>
          </cell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  <cell r="S669">
            <v>42632.373414351852</v>
          </cell>
          <cell r="T669">
            <v>42672.373414351852</v>
          </cell>
          <cell r="U669">
            <v>2016</v>
          </cell>
        </row>
        <row r="670">
          <cell r="A670">
            <v>668</v>
          </cell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  <cell r="S670">
            <v>42090.831273148149</v>
          </cell>
          <cell r="T670">
            <v>42135.831273148149</v>
          </cell>
          <cell r="U670">
            <v>2015</v>
          </cell>
        </row>
        <row r="671">
          <cell r="A671">
            <v>669</v>
          </cell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  <cell r="S671">
            <v>42527.625671296293</v>
          </cell>
          <cell r="T671">
            <v>42557.625671296293</v>
          </cell>
          <cell r="U671">
            <v>2016</v>
          </cell>
        </row>
        <row r="672">
          <cell r="A672">
            <v>670</v>
          </cell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  <cell r="S672">
            <v>42506.709722222222</v>
          </cell>
          <cell r="T672">
            <v>42540.340277777781</v>
          </cell>
          <cell r="U672">
            <v>2016</v>
          </cell>
        </row>
        <row r="673">
          <cell r="A673">
            <v>671</v>
          </cell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  <cell r="S673">
            <v>41984.692731481482</v>
          </cell>
          <cell r="T673">
            <v>42018.166666666672</v>
          </cell>
          <cell r="U673">
            <v>2015</v>
          </cell>
        </row>
        <row r="674">
          <cell r="A674">
            <v>672</v>
          </cell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  <cell r="S674">
            <v>41974.219490740739</v>
          </cell>
          <cell r="T674">
            <v>42005.207638888889</v>
          </cell>
          <cell r="U674">
            <v>2015</v>
          </cell>
        </row>
        <row r="675">
          <cell r="A675">
            <v>673</v>
          </cell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  <cell r="S675">
            <v>41838.840474537035</v>
          </cell>
          <cell r="T675">
            <v>41883.840474537035</v>
          </cell>
          <cell r="U675">
            <v>2014</v>
          </cell>
        </row>
        <row r="676">
          <cell r="A676">
            <v>674</v>
          </cell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  <cell r="S676">
            <v>41803.116053240738</v>
          </cell>
          <cell r="T676">
            <v>41863.116053240738</v>
          </cell>
          <cell r="U676">
            <v>2014</v>
          </cell>
        </row>
        <row r="677">
          <cell r="A677">
            <v>675</v>
          </cell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  <cell r="S677">
            <v>41975.930601851855</v>
          </cell>
          <cell r="T677">
            <v>42005.290972222225</v>
          </cell>
          <cell r="U677">
            <v>2015</v>
          </cell>
        </row>
        <row r="678">
          <cell r="A678">
            <v>676</v>
          </cell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  <cell r="S678">
            <v>42012.768298611118</v>
          </cell>
          <cell r="T678">
            <v>42042.768298611118</v>
          </cell>
          <cell r="U678">
            <v>2015</v>
          </cell>
        </row>
        <row r="679">
          <cell r="A679">
            <v>677</v>
          </cell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  <cell r="S679">
            <v>42504.403877314813</v>
          </cell>
          <cell r="T679">
            <v>42549.403877314813</v>
          </cell>
          <cell r="U679">
            <v>2016</v>
          </cell>
        </row>
        <row r="680">
          <cell r="A680">
            <v>678</v>
          </cell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  <cell r="S680">
            <v>42481.376597222217</v>
          </cell>
          <cell r="T680">
            <v>42511.376597222217</v>
          </cell>
          <cell r="U680">
            <v>2016</v>
          </cell>
        </row>
        <row r="681">
          <cell r="A681">
            <v>679</v>
          </cell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  <cell r="S681">
            <v>42556.695706018523</v>
          </cell>
          <cell r="T681">
            <v>42616.695706018523</v>
          </cell>
          <cell r="U681">
            <v>2016</v>
          </cell>
        </row>
        <row r="682">
          <cell r="A682">
            <v>680</v>
          </cell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  <cell r="S682">
            <v>41864.501516203702</v>
          </cell>
          <cell r="T682">
            <v>41899.501516203702</v>
          </cell>
          <cell r="U682">
            <v>2014</v>
          </cell>
        </row>
        <row r="683">
          <cell r="A683">
            <v>681</v>
          </cell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  <cell r="S683">
            <v>42639.805601851855</v>
          </cell>
          <cell r="T683">
            <v>42669.805601851855</v>
          </cell>
          <cell r="U683">
            <v>2016</v>
          </cell>
        </row>
        <row r="684">
          <cell r="A684">
            <v>682</v>
          </cell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  <cell r="S684">
            <v>42778.765300925923</v>
          </cell>
          <cell r="T684">
            <v>42808.723634259266</v>
          </cell>
          <cell r="U684">
            <v>2017</v>
          </cell>
        </row>
        <row r="685">
          <cell r="A685">
            <v>683</v>
          </cell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  <cell r="S685">
            <v>42634.900046296301</v>
          </cell>
          <cell r="T685">
            <v>42674.900046296301</v>
          </cell>
          <cell r="U685">
            <v>2016</v>
          </cell>
        </row>
        <row r="686">
          <cell r="A686">
            <v>684</v>
          </cell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  <cell r="S686">
            <v>41809.473275462966</v>
          </cell>
          <cell r="T686">
            <v>41845.125</v>
          </cell>
          <cell r="U686">
            <v>2014</v>
          </cell>
        </row>
        <row r="687">
          <cell r="A687">
            <v>685</v>
          </cell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  <cell r="S687">
            <v>41971.866574074069</v>
          </cell>
          <cell r="T687">
            <v>42016.866574074069</v>
          </cell>
          <cell r="U687">
            <v>2015</v>
          </cell>
        </row>
        <row r="688">
          <cell r="A688">
            <v>686</v>
          </cell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Q688" t="str">
            <v>technology</v>
          </cell>
          <cell r="R688" t="str">
            <v>wearables</v>
          </cell>
          <cell r="S688">
            <v>42189.673263888893</v>
          </cell>
          <cell r="T688">
            <v>42219.673263888893</v>
          </cell>
          <cell r="U688">
            <v>2015</v>
          </cell>
        </row>
        <row r="689">
          <cell r="A689">
            <v>687</v>
          </cell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  <cell r="S689">
            <v>42711.750613425931</v>
          </cell>
          <cell r="T689">
            <v>42771.750613425931</v>
          </cell>
          <cell r="U689">
            <v>2017</v>
          </cell>
        </row>
        <row r="690">
          <cell r="A690">
            <v>688</v>
          </cell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  <cell r="S690">
            <v>42262.104780092588</v>
          </cell>
          <cell r="T690">
            <v>42292.104780092588</v>
          </cell>
          <cell r="U690">
            <v>2015</v>
          </cell>
        </row>
        <row r="691">
          <cell r="A691">
            <v>689</v>
          </cell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  <cell r="S691">
            <v>42675.66778935185</v>
          </cell>
          <cell r="T691">
            <v>42712.207638888889</v>
          </cell>
          <cell r="U691">
            <v>2016</v>
          </cell>
        </row>
        <row r="692">
          <cell r="A692">
            <v>690</v>
          </cell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  <cell r="S692">
            <v>42579.634733796294</v>
          </cell>
          <cell r="T692">
            <v>42622.25</v>
          </cell>
          <cell r="U692">
            <v>2016</v>
          </cell>
        </row>
        <row r="693">
          <cell r="A693">
            <v>691</v>
          </cell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  <cell r="S693">
            <v>42158.028310185182</v>
          </cell>
          <cell r="T693">
            <v>42186.028310185182</v>
          </cell>
          <cell r="U693">
            <v>2015</v>
          </cell>
        </row>
        <row r="694">
          <cell r="A694">
            <v>692</v>
          </cell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  <cell r="S694">
            <v>42696.37572916667</v>
          </cell>
          <cell r="T694">
            <v>42726.37572916667</v>
          </cell>
          <cell r="U694">
            <v>2016</v>
          </cell>
        </row>
        <row r="695">
          <cell r="A695">
            <v>693</v>
          </cell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  <cell r="S695">
            <v>42094.808182870373</v>
          </cell>
          <cell r="T695">
            <v>42124.808182870373</v>
          </cell>
          <cell r="U695">
            <v>2015</v>
          </cell>
        </row>
        <row r="696">
          <cell r="A696">
            <v>694</v>
          </cell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  <cell r="S696">
            <v>42737.663877314815</v>
          </cell>
          <cell r="T696">
            <v>42767.663877314815</v>
          </cell>
          <cell r="U696">
            <v>2017</v>
          </cell>
        </row>
        <row r="697">
          <cell r="A697">
            <v>695</v>
          </cell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  <cell r="S697">
            <v>41913.521064814813</v>
          </cell>
          <cell r="T697">
            <v>41943.521064814813</v>
          </cell>
          <cell r="U697">
            <v>2014</v>
          </cell>
        </row>
        <row r="698">
          <cell r="A698">
            <v>696</v>
          </cell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  <cell r="S698">
            <v>41815.927106481482</v>
          </cell>
          <cell r="T698">
            <v>41845.927106481482</v>
          </cell>
          <cell r="U698">
            <v>2014</v>
          </cell>
        </row>
        <row r="699">
          <cell r="A699">
            <v>697</v>
          </cell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  <cell r="S699">
            <v>42388.523020833338</v>
          </cell>
          <cell r="T699">
            <v>42403.523020833338</v>
          </cell>
          <cell r="U699">
            <v>2016</v>
          </cell>
        </row>
        <row r="700">
          <cell r="A700">
            <v>698</v>
          </cell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  <cell r="S700">
            <v>41866.931076388886</v>
          </cell>
          <cell r="T700">
            <v>41900.083333333336</v>
          </cell>
          <cell r="U700">
            <v>2014</v>
          </cell>
        </row>
        <row r="701">
          <cell r="A701">
            <v>699</v>
          </cell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  <cell r="S701">
            <v>41563.485509259262</v>
          </cell>
          <cell r="T701">
            <v>41600.666666666664</v>
          </cell>
          <cell r="U701">
            <v>2013</v>
          </cell>
        </row>
        <row r="702">
          <cell r="A702">
            <v>700</v>
          </cell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  <cell r="S702">
            <v>42715.688437500001</v>
          </cell>
          <cell r="T702">
            <v>42745.688437500001</v>
          </cell>
          <cell r="U702">
            <v>2017</v>
          </cell>
        </row>
        <row r="703">
          <cell r="A703">
            <v>701</v>
          </cell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  <cell r="S703">
            <v>41813.662962962961</v>
          </cell>
          <cell r="T703">
            <v>41843.662962962961</v>
          </cell>
          <cell r="U703">
            <v>2014</v>
          </cell>
        </row>
        <row r="704">
          <cell r="A704">
            <v>702</v>
          </cell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  <cell r="S704">
            <v>42668.726701388892</v>
          </cell>
          <cell r="T704">
            <v>42698.768368055549</v>
          </cell>
          <cell r="U704">
            <v>2016</v>
          </cell>
        </row>
        <row r="705">
          <cell r="A705">
            <v>703</v>
          </cell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  <cell r="S705">
            <v>42711.950798611113</v>
          </cell>
          <cell r="T705">
            <v>42766.98055555555</v>
          </cell>
          <cell r="U705">
            <v>2017</v>
          </cell>
        </row>
        <row r="706">
          <cell r="A706">
            <v>704</v>
          </cell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  <cell r="S706">
            <v>42726.192916666667</v>
          </cell>
          <cell r="T706">
            <v>42786.192916666667</v>
          </cell>
          <cell r="U706">
            <v>2017</v>
          </cell>
        </row>
        <row r="707">
          <cell r="A707">
            <v>705</v>
          </cell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  <cell r="S707">
            <v>42726.491643518515</v>
          </cell>
          <cell r="T707">
            <v>42756.491643518515</v>
          </cell>
          <cell r="U707">
            <v>2017</v>
          </cell>
        </row>
        <row r="708">
          <cell r="A708">
            <v>706</v>
          </cell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Q708" t="str">
            <v>technology</v>
          </cell>
          <cell r="R708" t="str">
            <v>wearables</v>
          </cell>
          <cell r="S708">
            <v>42676.995173611111</v>
          </cell>
          <cell r="T708">
            <v>42718.777083333334</v>
          </cell>
          <cell r="U708">
            <v>2016</v>
          </cell>
        </row>
        <row r="709">
          <cell r="A709">
            <v>707</v>
          </cell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  <cell r="S709">
            <v>42696.663506944446</v>
          </cell>
          <cell r="T709">
            <v>42736.663506944446</v>
          </cell>
          <cell r="U709">
            <v>2017</v>
          </cell>
        </row>
        <row r="710">
          <cell r="A710">
            <v>708</v>
          </cell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  <cell r="S710">
            <v>41835.581018518518</v>
          </cell>
          <cell r="T710">
            <v>41895.581018518518</v>
          </cell>
          <cell r="U710">
            <v>2014</v>
          </cell>
        </row>
        <row r="711">
          <cell r="A711">
            <v>709</v>
          </cell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  <cell r="S711">
            <v>41948.041192129633</v>
          </cell>
          <cell r="T711">
            <v>41978.041192129633</v>
          </cell>
          <cell r="U711">
            <v>2014</v>
          </cell>
        </row>
        <row r="712">
          <cell r="A712">
            <v>710</v>
          </cell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Q712" t="str">
            <v>technology</v>
          </cell>
          <cell r="R712" t="str">
            <v>wearables</v>
          </cell>
          <cell r="S712">
            <v>41837.984976851854</v>
          </cell>
          <cell r="T712">
            <v>41871.030555555553</v>
          </cell>
          <cell r="U712">
            <v>2014</v>
          </cell>
        </row>
        <row r="713">
          <cell r="A713">
            <v>711</v>
          </cell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  <cell r="S713">
            <v>42678.459120370375</v>
          </cell>
          <cell r="T713">
            <v>42718.500787037032</v>
          </cell>
          <cell r="U713">
            <v>2016</v>
          </cell>
        </row>
        <row r="714">
          <cell r="A714">
            <v>712</v>
          </cell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  <cell r="S714">
            <v>42384.680925925932</v>
          </cell>
          <cell r="T714">
            <v>42414.680925925932</v>
          </cell>
          <cell r="U714">
            <v>2016</v>
          </cell>
        </row>
        <row r="715">
          <cell r="A715">
            <v>713</v>
          </cell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  <cell r="S715">
            <v>42496.529305555552</v>
          </cell>
          <cell r="T715">
            <v>42526.529305555552</v>
          </cell>
          <cell r="U715">
            <v>2016</v>
          </cell>
        </row>
        <row r="716">
          <cell r="A716">
            <v>714</v>
          </cell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  <cell r="S716">
            <v>42734.787986111114</v>
          </cell>
          <cell r="T716">
            <v>42794.787986111114</v>
          </cell>
          <cell r="U716">
            <v>2017</v>
          </cell>
        </row>
        <row r="717">
          <cell r="A717">
            <v>715</v>
          </cell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  <cell r="S717">
            <v>42273.090740740736</v>
          </cell>
          <cell r="T717">
            <v>42313.132407407407</v>
          </cell>
          <cell r="U717">
            <v>2015</v>
          </cell>
        </row>
        <row r="718">
          <cell r="A718">
            <v>716</v>
          </cell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  <cell r="S718">
            <v>41940.658645833333</v>
          </cell>
          <cell r="T718">
            <v>41974</v>
          </cell>
          <cell r="U718">
            <v>2014</v>
          </cell>
        </row>
        <row r="719">
          <cell r="A719">
            <v>717</v>
          </cell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  <cell r="S719">
            <v>41857.854189814818</v>
          </cell>
          <cell r="T719">
            <v>41887.854189814818</v>
          </cell>
          <cell r="U719">
            <v>2014</v>
          </cell>
        </row>
        <row r="720">
          <cell r="A720">
            <v>718</v>
          </cell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  <cell r="S720">
            <v>42752.845451388886</v>
          </cell>
          <cell r="T720">
            <v>42784.249305555553</v>
          </cell>
          <cell r="U720">
            <v>2017</v>
          </cell>
        </row>
        <row r="721">
          <cell r="A721">
            <v>719</v>
          </cell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  <cell r="S721">
            <v>42409.040231481486</v>
          </cell>
          <cell r="T721">
            <v>42423.040231481486</v>
          </cell>
          <cell r="U721">
            <v>2016</v>
          </cell>
        </row>
        <row r="722">
          <cell r="A722">
            <v>720</v>
          </cell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  <cell r="S722">
            <v>40909.649201388893</v>
          </cell>
          <cell r="T722">
            <v>40937.649201388893</v>
          </cell>
          <cell r="U722">
            <v>2012</v>
          </cell>
        </row>
        <row r="723">
          <cell r="A723">
            <v>721</v>
          </cell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  <cell r="S723">
            <v>41807.571840277778</v>
          </cell>
          <cell r="T723">
            <v>41852.571840277778</v>
          </cell>
          <cell r="U723">
            <v>2014</v>
          </cell>
        </row>
        <row r="724">
          <cell r="A724">
            <v>722</v>
          </cell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  <cell r="S724">
            <v>40977.805300925924</v>
          </cell>
          <cell r="T724">
            <v>41007.76363425926</v>
          </cell>
          <cell r="U724">
            <v>2012</v>
          </cell>
        </row>
        <row r="725">
          <cell r="A725">
            <v>723</v>
          </cell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  <cell r="S725">
            <v>42184.816539351858</v>
          </cell>
          <cell r="T725">
            <v>42215.165972222225</v>
          </cell>
          <cell r="U725">
            <v>2015</v>
          </cell>
        </row>
        <row r="726">
          <cell r="A726">
            <v>724</v>
          </cell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  <cell r="S726">
            <v>40694.638460648144</v>
          </cell>
          <cell r="T726">
            <v>40724.638460648144</v>
          </cell>
          <cell r="U726">
            <v>2011</v>
          </cell>
        </row>
        <row r="727">
          <cell r="A727">
            <v>725</v>
          </cell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  <cell r="S727">
            <v>42321.626296296294</v>
          </cell>
          <cell r="T727">
            <v>42351.626296296294</v>
          </cell>
          <cell r="U727">
            <v>2015</v>
          </cell>
        </row>
        <row r="728">
          <cell r="A728">
            <v>726</v>
          </cell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  <cell r="S728">
            <v>41346.042673611111</v>
          </cell>
          <cell r="T728">
            <v>41376.042673611111</v>
          </cell>
          <cell r="U728">
            <v>2013</v>
          </cell>
        </row>
        <row r="729">
          <cell r="A729">
            <v>727</v>
          </cell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  <cell r="S729">
            <v>41247.020243055551</v>
          </cell>
          <cell r="T729">
            <v>41288.888888888891</v>
          </cell>
          <cell r="U729">
            <v>2013</v>
          </cell>
        </row>
        <row r="730">
          <cell r="A730">
            <v>728</v>
          </cell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  <cell r="S730">
            <v>40731.837465277778</v>
          </cell>
          <cell r="T730">
            <v>40776.837465277778</v>
          </cell>
          <cell r="U730">
            <v>2011</v>
          </cell>
        </row>
        <row r="731">
          <cell r="A731">
            <v>729</v>
          </cell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  <cell r="S731">
            <v>41111.185891203706</v>
          </cell>
          <cell r="T731">
            <v>41171.185891203706</v>
          </cell>
          <cell r="U731">
            <v>2012</v>
          </cell>
        </row>
        <row r="732">
          <cell r="A732">
            <v>730</v>
          </cell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  <cell r="S732">
            <v>40854.745266203703</v>
          </cell>
          <cell r="T732">
            <v>40884.745266203703</v>
          </cell>
          <cell r="U732">
            <v>2011</v>
          </cell>
        </row>
        <row r="733">
          <cell r="A733">
            <v>731</v>
          </cell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  <cell r="S733">
            <v>40879.795682870368</v>
          </cell>
          <cell r="T733">
            <v>40930.25</v>
          </cell>
          <cell r="U733">
            <v>2012</v>
          </cell>
        </row>
        <row r="734">
          <cell r="A734">
            <v>732</v>
          </cell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  <cell r="S734">
            <v>41486.424317129626</v>
          </cell>
          <cell r="T734">
            <v>41546.424317129626</v>
          </cell>
          <cell r="U734">
            <v>2013</v>
          </cell>
        </row>
        <row r="735">
          <cell r="A735">
            <v>733</v>
          </cell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  <cell r="S735">
            <v>41598.420046296298</v>
          </cell>
          <cell r="T735">
            <v>41628.420046296298</v>
          </cell>
          <cell r="U735">
            <v>2013</v>
          </cell>
        </row>
        <row r="736">
          <cell r="A736">
            <v>734</v>
          </cell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  <cell r="S736">
            <v>42102.164583333331</v>
          </cell>
          <cell r="T736">
            <v>42133.208333333328</v>
          </cell>
          <cell r="U736">
            <v>2015</v>
          </cell>
        </row>
        <row r="737">
          <cell r="A737">
            <v>735</v>
          </cell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  <cell r="S737">
            <v>41946.029467592591</v>
          </cell>
          <cell r="T737">
            <v>41977.027083333334</v>
          </cell>
          <cell r="U737">
            <v>2014</v>
          </cell>
        </row>
        <row r="738">
          <cell r="A738">
            <v>736</v>
          </cell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  <cell r="S738">
            <v>41579.734259259261</v>
          </cell>
          <cell r="T738">
            <v>41599.207638888889</v>
          </cell>
          <cell r="U738">
            <v>2013</v>
          </cell>
        </row>
        <row r="739">
          <cell r="A739">
            <v>737</v>
          </cell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  <cell r="S739">
            <v>41667.275312500002</v>
          </cell>
          <cell r="T739">
            <v>41684.833333333336</v>
          </cell>
          <cell r="U739">
            <v>2014</v>
          </cell>
        </row>
        <row r="740">
          <cell r="A740">
            <v>738</v>
          </cell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  <cell r="S740">
            <v>41943.604097222218</v>
          </cell>
          <cell r="T740">
            <v>41974.207638888889</v>
          </cell>
          <cell r="U740">
            <v>2014</v>
          </cell>
        </row>
        <row r="741">
          <cell r="A741">
            <v>739</v>
          </cell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  <cell r="S741">
            <v>41829.502650462964</v>
          </cell>
          <cell r="T741">
            <v>41862.502650462964</v>
          </cell>
          <cell r="U741">
            <v>2014</v>
          </cell>
        </row>
        <row r="742">
          <cell r="A742">
            <v>740</v>
          </cell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  <cell r="S742">
            <v>42162.146782407406</v>
          </cell>
          <cell r="T742">
            <v>42176.146782407406</v>
          </cell>
          <cell r="U742">
            <v>2015</v>
          </cell>
        </row>
        <row r="743">
          <cell r="A743">
            <v>741</v>
          </cell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  <cell r="S743">
            <v>41401.648217592592</v>
          </cell>
          <cell r="T743">
            <v>41436.648217592592</v>
          </cell>
          <cell r="U743">
            <v>2013</v>
          </cell>
        </row>
        <row r="744">
          <cell r="A744">
            <v>742</v>
          </cell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  <cell r="S744">
            <v>41689.917962962965</v>
          </cell>
          <cell r="T744">
            <v>41719.876296296294</v>
          </cell>
          <cell r="U744">
            <v>2014</v>
          </cell>
        </row>
        <row r="745">
          <cell r="A745">
            <v>743</v>
          </cell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  <cell r="S745">
            <v>40990.709317129629</v>
          </cell>
          <cell r="T745">
            <v>41015.875</v>
          </cell>
          <cell r="U745">
            <v>2012</v>
          </cell>
        </row>
        <row r="746">
          <cell r="A746">
            <v>744</v>
          </cell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  <cell r="S746">
            <v>41226.95721064815</v>
          </cell>
          <cell r="T746">
            <v>41256.95721064815</v>
          </cell>
          <cell r="U746">
            <v>2012</v>
          </cell>
        </row>
        <row r="747">
          <cell r="A747">
            <v>745</v>
          </cell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  <cell r="S747">
            <v>41367.572280092594</v>
          </cell>
          <cell r="T747">
            <v>41397.572280092594</v>
          </cell>
          <cell r="U747">
            <v>2013</v>
          </cell>
        </row>
        <row r="748">
          <cell r="A748">
            <v>746</v>
          </cell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  <cell r="S748">
            <v>41157.042928240742</v>
          </cell>
          <cell r="T748">
            <v>41175.165972222225</v>
          </cell>
          <cell r="U748">
            <v>2012</v>
          </cell>
        </row>
        <row r="749">
          <cell r="A749">
            <v>747</v>
          </cell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  <cell r="S749">
            <v>41988.548831018517</v>
          </cell>
          <cell r="T749">
            <v>42019.454166666663</v>
          </cell>
          <cell r="U749">
            <v>2015</v>
          </cell>
        </row>
        <row r="750">
          <cell r="A750">
            <v>748</v>
          </cell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  <cell r="S750">
            <v>41831.846828703703</v>
          </cell>
          <cell r="T750">
            <v>41861.846828703703</v>
          </cell>
          <cell r="U750">
            <v>2014</v>
          </cell>
        </row>
        <row r="751">
          <cell r="A751">
            <v>749</v>
          </cell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  <cell r="S751">
            <v>42733.94131944445</v>
          </cell>
          <cell r="T751">
            <v>42763.94131944445</v>
          </cell>
          <cell r="U751">
            <v>2017</v>
          </cell>
        </row>
        <row r="752">
          <cell r="A752">
            <v>750</v>
          </cell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  <cell r="S752">
            <v>41299.878148148149</v>
          </cell>
          <cell r="T752">
            <v>41329.878148148149</v>
          </cell>
          <cell r="U752">
            <v>2013</v>
          </cell>
        </row>
        <row r="753">
          <cell r="A753">
            <v>751</v>
          </cell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  <cell r="S753">
            <v>40713.630497685182</v>
          </cell>
          <cell r="T753">
            <v>40759.630497685182</v>
          </cell>
          <cell r="U753">
            <v>2011</v>
          </cell>
        </row>
        <row r="754">
          <cell r="A754">
            <v>752</v>
          </cell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  <cell r="S754">
            <v>42639.421493055561</v>
          </cell>
          <cell r="T754">
            <v>42659.458333333328</v>
          </cell>
          <cell r="U754">
            <v>2016</v>
          </cell>
        </row>
        <row r="755">
          <cell r="A755">
            <v>753</v>
          </cell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  <cell r="S755">
            <v>42019.590173611112</v>
          </cell>
          <cell r="T755">
            <v>42049.590173611112</v>
          </cell>
          <cell r="U755">
            <v>2015</v>
          </cell>
        </row>
        <row r="756">
          <cell r="A756">
            <v>754</v>
          </cell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  <cell r="S756">
            <v>41249.749085648145</v>
          </cell>
          <cell r="T756">
            <v>41279.749085648145</v>
          </cell>
          <cell r="U756">
            <v>2013</v>
          </cell>
        </row>
        <row r="757">
          <cell r="A757">
            <v>755</v>
          </cell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  <cell r="S757">
            <v>41383.605057870373</v>
          </cell>
          <cell r="T757">
            <v>41414.02847222222</v>
          </cell>
          <cell r="U757">
            <v>2013</v>
          </cell>
        </row>
        <row r="758">
          <cell r="A758">
            <v>756</v>
          </cell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  <cell r="S758">
            <v>40590.766886574071</v>
          </cell>
          <cell r="T758">
            <v>40651.725219907406</v>
          </cell>
          <cell r="U758">
            <v>2011</v>
          </cell>
        </row>
        <row r="759">
          <cell r="A759">
            <v>757</v>
          </cell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  <cell r="S759">
            <v>41235.054560185185</v>
          </cell>
          <cell r="T759">
            <v>41249.054560185185</v>
          </cell>
          <cell r="U759">
            <v>2012</v>
          </cell>
        </row>
        <row r="760">
          <cell r="A760">
            <v>758</v>
          </cell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  <cell r="S760">
            <v>40429.836435185185</v>
          </cell>
          <cell r="T760">
            <v>40459.836435185185</v>
          </cell>
          <cell r="U760">
            <v>2010</v>
          </cell>
        </row>
        <row r="761">
          <cell r="A761">
            <v>759</v>
          </cell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  <cell r="S761">
            <v>41789.330312500002</v>
          </cell>
          <cell r="T761">
            <v>41829.330312500002</v>
          </cell>
          <cell r="U761">
            <v>2014</v>
          </cell>
        </row>
        <row r="762">
          <cell r="A762">
            <v>760</v>
          </cell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Q762" t="str">
            <v>publishing</v>
          </cell>
          <cell r="R762" t="str">
            <v>fiction</v>
          </cell>
          <cell r="S762">
            <v>42670.764039351852</v>
          </cell>
          <cell r="T762">
            <v>42700.805706018517</v>
          </cell>
          <cell r="U762">
            <v>2016</v>
          </cell>
        </row>
        <row r="763">
          <cell r="A763">
            <v>761</v>
          </cell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  <cell r="S763">
            <v>41642.751458333332</v>
          </cell>
          <cell r="T763">
            <v>41672.751458333332</v>
          </cell>
          <cell r="U763">
            <v>2014</v>
          </cell>
        </row>
        <row r="764">
          <cell r="A764">
            <v>762</v>
          </cell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Q764" t="str">
            <v>publishing</v>
          </cell>
          <cell r="R764" t="str">
            <v>fiction</v>
          </cell>
          <cell r="S764">
            <v>42690.858449074076</v>
          </cell>
          <cell r="T764">
            <v>42708.25</v>
          </cell>
          <cell r="U764">
            <v>2016</v>
          </cell>
        </row>
        <row r="765">
          <cell r="A765">
            <v>763</v>
          </cell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  <cell r="S765">
            <v>41471.446851851848</v>
          </cell>
          <cell r="T765">
            <v>41501.446851851848</v>
          </cell>
          <cell r="U765">
            <v>2013</v>
          </cell>
        </row>
        <row r="766">
          <cell r="A766">
            <v>764</v>
          </cell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Q766" t="str">
            <v>publishing</v>
          </cell>
          <cell r="R766" t="str">
            <v>fiction</v>
          </cell>
          <cell r="S766">
            <v>42227.173159722224</v>
          </cell>
          <cell r="T766">
            <v>42257.173159722224</v>
          </cell>
          <cell r="U766">
            <v>2015</v>
          </cell>
        </row>
        <row r="767">
          <cell r="A767">
            <v>765</v>
          </cell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  <cell r="S767">
            <v>41901.542638888888</v>
          </cell>
          <cell r="T767">
            <v>41931.542638888888</v>
          </cell>
          <cell r="U767">
            <v>2014</v>
          </cell>
        </row>
        <row r="768">
          <cell r="A768">
            <v>766</v>
          </cell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Q768" t="str">
            <v>publishing</v>
          </cell>
          <cell r="R768" t="str">
            <v>fiction</v>
          </cell>
          <cell r="S768">
            <v>42021.783368055556</v>
          </cell>
          <cell r="T768">
            <v>42051.783368055556</v>
          </cell>
          <cell r="U768">
            <v>2015</v>
          </cell>
        </row>
        <row r="769">
          <cell r="A769">
            <v>767</v>
          </cell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  <cell r="S769">
            <v>42115.143634259264</v>
          </cell>
          <cell r="T769">
            <v>42145.143634259264</v>
          </cell>
          <cell r="U769">
            <v>2015</v>
          </cell>
        </row>
        <row r="770">
          <cell r="A770">
            <v>768</v>
          </cell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Q770" t="str">
            <v>publishing</v>
          </cell>
          <cell r="R770" t="str">
            <v>fiction</v>
          </cell>
          <cell r="S770">
            <v>41594.207060185188</v>
          </cell>
          <cell r="T770">
            <v>41624.207060185188</v>
          </cell>
          <cell r="U770">
            <v>2013</v>
          </cell>
        </row>
        <row r="771">
          <cell r="A771">
            <v>769</v>
          </cell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  <cell r="S771">
            <v>41604.996458333335</v>
          </cell>
          <cell r="T771">
            <v>41634.996458333335</v>
          </cell>
          <cell r="U771">
            <v>2013</v>
          </cell>
        </row>
        <row r="772">
          <cell r="A772">
            <v>770</v>
          </cell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Q772" t="str">
            <v>publishing</v>
          </cell>
          <cell r="R772" t="str">
            <v>fiction</v>
          </cell>
          <cell r="S772">
            <v>41289.999641203707</v>
          </cell>
          <cell r="T772">
            <v>41329.999641203707</v>
          </cell>
          <cell r="U772">
            <v>2013</v>
          </cell>
        </row>
        <row r="773">
          <cell r="A773">
            <v>771</v>
          </cell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  <cell r="S773">
            <v>42349.824097222227</v>
          </cell>
          <cell r="T773">
            <v>42399.824097222227</v>
          </cell>
          <cell r="U773">
            <v>2016</v>
          </cell>
        </row>
        <row r="774">
          <cell r="A774">
            <v>772</v>
          </cell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  <cell r="S774">
            <v>40068.056932870371</v>
          </cell>
          <cell r="T774">
            <v>40118.165972222225</v>
          </cell>
          <cell r="U774">
            <v>2009</v>
          </cell>
        </row>
        <row r="775">
          <cell r="A775">
            <v>773</v>
          </cell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  <cell r="S775">
            <v>42100.735937499994</v>
          </cell>
          <cell r="T775">
            <v>42134.959027777775</v>
          </cell>
          <cell r="U775">
            <v>2015</v>
          </cell>
        </row>
        <row r="776">
          <cell r="A776">
            <v>774</v>
          </cell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  <cell r="S776">
            <v>41663.780300925922</v>
          </cell>
          <cell r="T776">
            <v>41693.780300925922</v>
          </cell>
          <cell r="U776">
            <v>2014</v>
          </cell>
        </row>
        <row r="777">
          <cell r="A777">
            <v>775</v>
          </cell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  <cell r="S777">
            <v>40863.060127314813</v>
          </cell>
          <cell r="T777">
            <v>40893.060127314813</v>
          </cell>
          <cell r="U777">
            <v>2011</v>
          </cell>
        </row>
        <row r="778">
          <cell r="A778">
            <v>776</v>
          </cell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  <cell r="S778">
            <v>42250.685706018514</v>
          </cell>
          <cell r="T778">
            <v>42288.208333333328</v>
          </cell>
          <cell r="U778">
            <v>2015</v>
          </cell>
        </row>
        <row r="779">
          <cell r="A779">
            <v>777</v>
          </cell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  <cell r="S779">
            <v>41456.981215277774</v>
          </cell>
          <cell r="T779">
            <v>41486.981215277774</v>
          </cell>
          <cell r="U779">
            <v>2013</v>
          </cell>
        </row>
        <row r="780">
          <cell r="A780">
            <v>778</v>
          </cell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  <cell r="S780">
            <v>41729.702314814815</v>
          </cell>
          <cell r="T780">
            <v>41759.702314814815</v>
          </cell>
          <cell r="U780">
            <v>2014</v>
          </cell>
        </row>
        <row r="781">
          <cell r="A781">
            <v>779</v>
          </cell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  <cell r="S781">
            <v>40436.68408564815</v>
          </cell>
          <cell r="T781">
            <v>40466.166666666664</v>
          </cell>
          <cell r="U781">
            <v>2010</v>
          </cell>
        </row>
        <row r="782">
          <cell r="A782">
            <v>780</v>
          </cell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  <cell r="S782">
            <v>40636.673900462964</v>
          </cell>
          <cell r="T782">
            <v>40666.673900462964</v>
          </cell>
          <cell r="U782">
            <v>2011</v>
          </cell>
        </row>
        <row r="783">
          <cell r="A783">
            <v>781</v>
          </cell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  <cell r="S783">
            <v>41403.000856481485</v>
          </cell>
          <cell r="T783">
            <v>41433.000856481485</v>
          </cell>
          <cell r="U783">
            <v>2013</v>
          </cell>
        </row>
        <row r="784">
          <cell r="A784">
            <v>782</v>
          </cell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  <cell r="S784">
            <v>41116.758125</v>
          </cell>
          <cell r="T784">
            <v>41146.758125</v>
          </cell>
          <cell r="U784">
            <v>2012</v>
          </cell>
        </row>
        <row r="785">
          <cell r="A785">
            <v>783</v>
          </cell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  <cell r="S785">
            <v>40987.773715277777</v>
          </cell>
          <cell r="T785">
            <v>41026.916666666664</v>
          </cell>
          <cell r="U785">
            <v>2012</v>
          </cell>
        </row>
        <row r="786">
          <cell r="A786">
            <v>784</v>
          </cell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  <cell r="S786">
            <v>41675.149525462963</v>
          </cell>
          <cell r="T786">
            <v>41715.107858796298</v>
          </cell>
          <cell r="U786">
            <v>2014</v>
          </cell>
        </row>
        <row r="787">
          <cell r="A787">
            <v>785</v>
          </cell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  <cell r="S787">
            <v>41303.593923611108</v>
          </cell>
          <cell r="T787">
            <v>41333.593923611108</v>
          </cell>
          <cell r="U787">
            <v>2013</v>
          </cell>
        </row>
        <row r="788">
          <cell r="A788">
            <v>786</v>
          </cell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  <cell r="S788">
            <v>40983.055949074071</v>
          </cell>
          <cell r="T788">
            <v>41040.657638888886</v>
          </cell>
          <cell r="U788">
            <v>2012</v>
          </cell>
        </row>
        <row r="789">
          <cell r="A789">
            <v>787</v>
          </cell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  <cell r="S789">
            <v>41549.627615740741</v>
          </cell>
          <cell r="T789">
            <v>41579.627615740741</v>
          </cell>
          <cell r="U789">
            <v>2013</v>
          </cell>
        </row>
        <row r="790">
          <cell r="A790">
            <v>788</v>
          </cell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  <cell r="S790">
            <v>41059.006805555553</v>
          </cell>
          <cell r="T790">
            <v>41097.165972222225</v>
          </cell>
          <cell r="U790">
            <v>2012</v>
          </cell>
        </row>
        <row r="791">
          <cell r="A791">
            <v>789</v>
          </cell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  <cell r="S791">
            <v>41277.186111111114</v>
          </cell>
          <cell r="T791">
            <v>41295.332638888889</v>
          </cell>
          <cell r="U791">
            <v>2013</v>
          </cell>
        </row>
        <row r="792">
          <cell r="A792">
            <v>790</v>
          </cell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  <cell r="S792">
            <v>41276.047905092593</v>
          </cell>
          <cell r="T792">
            <v>41306.047905092593</v>
          </cell>
          <cell r="U792">
            <v>2013</v>
          </cell>
        </row>
        <row r="793">
          <cell r="A793">
            <v>791</v>
          </cell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  <cell r="S793">
            <v>41557.780624999999</v>
          </cell>
          <cell r="T793">
            <v>41591.249305555553</v>
          </cell>
          <cell r="U793">
            <v>2013</v>
          </cell>
        </row>
        <row r="794">
          <cell r="A794">
            <v>792</v>
          </cell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  <cell r="S794">
            <v>41555.873645833337</v>
          </cell>
          <cell r="T794">
            <v>41585.915312500001</v>
          </cell>
          <cell r="U794">
            <v>2013</v>
          </cell>
        </row>
        <row r="795">
          <cell r="A795">
            <v>793</v>
          </cell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  <cell r="S795">
            <v>41442.741249999999</v>
          </cell>
          <cell r="T795">
            <v>41458.207638888889</v>
          </cell>
          <cell r="U795">
            <v>2013</v>
          </cell>
        </row>
        <row r="796">
          <cell r="A796">
            <v>794</v>
          </cell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  <cell r="S796">
            <v>40736.115011574075</v>
          </cell>
          <cell r="T796">
            <v>40791.712500000001</v>
          </cell>
          <cell r="U796">
            <v>2011</v>
          </cell>
        </row>
        <row r="797">
          <cell r="A797">
            <v>795</v>
          </cell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  <cell r="S797">
            <v>40963.613032407404</v>
          </cell>
          <cell r="T797">
            <v>41006.207638888889</v>
          </cell>
          <cell r="U797">
            <v>2012</v>
          </cell>
        </row>
        <row r="798">
          <cell r="A798">
            <v>796</v>
          </cell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  <cell r="S798">
            <v>41502.882928240739</v>
          </cell>
          <cell r="T798">
            <v>41532.881944444445</v>
          </cell>
          <cell r="U798">
            <v>2013</v>
          </cell>
        </row>
        <row r="799">
          <cell r="A799">
            <v>797</v>
          </cell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  <cell r="S799">
            <v>40996.994074074071</v>
          </cell>
          <cell r="T799">
            <v>41028.166666666664</v>
          </cell>
          <cell r="U799">
            <v>2012</v>
          </cell>
        </row>
        <row r="800">
          <cell r="A800">
            <v>798</v>
          </cell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  <cell r="S800">
            <v>41882.590127314819</v>
          </cell>
          <cell r="T800">
            <v>41912.590127314819</v>
          </cell>
          <cell r="U800">
            <v>2014</v>
          </cell>
        </row>
        <row r="801">
          <cell r="A801">
            <v>799</v>
          </cell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  <cell r="S801">
            <v>40996.667199074072</v>
          </cell>
          <cell r="T801">
            <v>41026.667199074072</v>
          </cell>
          <cell r="U801">
            <v>2012</v>
          </cell>
        </row>
        <row r="802">
          <cell r="A802">
            <v>800</v>
          </cell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  <cell r="S802">
            <v>41863.433495370373</v>
          </cell>
          <cell r="T802">
            <v>41893.433495370373</v>
          </cell>
          <cell r="U802">
            <v>2014</v>
          </cell>
        </row>
        <row r="803">
          <cell r="A803">
            <v>801</v>
          </cell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  <cell r="S803">
            <v>40695.795370370368</v>
          </cell>
          <cell r="T803">
            <v>40725.795370370368</v>
          </cell>
          <cell r="U803">
            <v>2011</v>
          </cell>
        </row>
        <row r="804">
          <cell r="A804">
            <v>802</v>
          </cell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  <cell r="S804">
            <v>41123.022268518522</v>
          </cell>
          <cell r="T804">
            <v>41169.170138888891</v>
          </cell>
          <cell r="U804">
            <v>2012</v>
          </cell>
        </row>
        <row r="805">
          <cell r="A805">
            <v>803</v>
          </cell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  <cell r="S805">
            <v>40665.949976851851</v>
          </cell>
          <cell r="T805">
            <v>40692.041666666664</v>
          </cell>
          <cell r="U805">
            <v>2011</v>
          </cell>
        </row>
        <row r="806">
          <cell r="A806">
            <v>804</v>
          </cell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  <cell r="S806">
            <v>40730.105625000004</v>
          </cell>
          <cell r="T806">
            <v>40747.165972222225</v>
          </cell>
          <cell r="U806">
            <v>2011</v>
          </cell>
        </row>
        <row r="807">
          <cell r="A807">
            <v>805</v>
          </cell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  <cell r="S807">
            <v>40690.823055555556</v>
          </cell>
          <cell r="T807">
            <v>40740.958333333336</v>
          </cell>
          <cell r="U807">
            <v>2011</v>
          </cell>
        </row>
        <row r="808">
          <cell r="A808">
            <v>806</v>
          </cell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  <cell r="S808">
            <v>40763.691423611112</v>
          </cell>
          <cell r="T808">
            <v>40793.691423611112</v>
          </cell>
          <cell r="U808">
            <v>2011</v>
          </cell>
        </row>
        <row r="809">
          <cell r="A809">
            <v>807</v>
          </cell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  <cell r="S809">
            <v>42759.628599537042</v>
          </cell>
          <cell r="T809">
            <v>42795.083333333328</v>
          </cell>
          <cell r="U809">
            <v>2017</v>
          </cell>
        </row>
        <row r="810">
          <cell r="A810">
            <v>808</v>
          </cell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  <cell r="S810">
            <v>41962.100532407407</v>
          </cell>
          <cell r="T810">
            <v>41995.207638888889</v>
          </cell>
          <cell r="U810">
            <v>2014</v>
          </cell>
        </row>
        <row r="811">
          <cell r="A811">
            <v>809</v>
          </cell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  <cell r="S811">
            <v>41628.833680555559</v>
          </cell>
          <cell r="T811">
            <v>41658.833680555559</v>
          </cell>
          <cell r="U811">
            <v>2014</v>
          </cell>
        </row>
        <row r="812">
          <cell r="A812">
            <v>810</v>
          </cell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  <cell r="S812">
            <v>41123.056273148148</v>
          </cell>
          <cell r="T812">
            <v>41153.056273148148</v>
          </cell>
          <cell r="U812">
            <v>2012</v>
          </cell>
        </row>
        <row r="813">
          <cell r="A813">
            <v>811</v>
          </cell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  <cell r="S813">
            <v>41443.643541666665</v>
          </cell>
          <cell r="T813">
            <v>41465.702777777777</v>
          </cell>
          <cell r="U813">
            <v>2013</v>
          </cell>
        </row>
        <row r="814">
          <cell r="A814">
            <v>812</v>
          </cell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  <cell r="S814">
            <v>41282.017962962964</v>
          </cell>
          <cell r="T814">
            <v>41334.581944444442</v>
          </cell>
          <cell r="U814">
            <v>2013</v>
          </cell>
        </row>
        <row r="815">
          <cell r="A815">
            <v>813</v>
          </cell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  <cell r="S815">
            <v>41080.960243055553</v>
          </cell>
          <cell r="T815">
            <v>41110.960243055553</v>
          </cell>
          <cell r="U815">
            <v>2012</v>
          </cell>
        </row>
        <row r="816">
          <cell r="A816">
            <v>814</v>
          </cell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  <cell r="S816">
            <v>40679.743067129632</v>
          </cell>
          <cell r="T816">
            <v>40694.75277777778</v>
          </cell>
          <cell r="U816">
            <v>2011</v>
          </cell>
        </row>
        <row r="817">
          <cell r="A817">
            <v>815</v>
          </cell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  <cell r="S817">
            <v>41914.917858796296</v>
          </cell>
          <cell r="T817">
            <v>41944.917858796296</v>
          </cell>
          <cell r="U817">
            <v>2014</v>
          </cell>
        </row>
        <row r="818">
          <cell r="A818">
            <v>816</v>
          </cell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  <cell r="S818">
            <v>41341.870868055557</v>
          </cell>
          <cell r="T818">
            <v>41373.270833333336</v>
          </cell>
          <cell r="U818">
            <v>2013</v>
          </cell>
        </row>
        <row r="819">
          <cell r="A819">
            <v>817</v>
          </cell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  <cell r="S819">
            <v>40925.599664351852</v>
          </cell>
          <cell r="T819">
            <v>40979.207638888889</v>
          </cell>
          <cell r="U819">
            <v>2012</v>
          </cell>
        </row>
        <row r="820">
          <cell r="A820">
            <v>818</v>
          </cell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  <cell r="S820">
            <v>41120.882881944446</v>
          </cell>
          <cell r="T820">
            <v>41128.709027777775</v>
          </cell>
          <cell r="U820">
            <v>2012</v>
          </cell>
        </row>
        <row r="821">
          <cell r="A821">
            <v>819</v>
          </cell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  <cell r="S821">
            <v>41619.998310185183</v>
          </cell>
          <cell r="T821">
            <v>41629.197222222225</v>
          </cell>
          <cell r="U821">
            <v>2013</v>
          </cell>
        </row>
        <row r="822">
          <cell r="A822">
            <v>820</v>
          </cell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  <cell r="S822">
            <v>41768.841921296298</v>
          </cell>
          <cell r="T822">
            <v>41799.208333333336</v>
          </cell>
          <cell r="U822">
            <v>2014</v>
          </cell>
        </row>
        <row r="823">
          <cell r="A823">
            <v>821</v>
          </cell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  <cell r="S823">
            <v>42093.922048611115</v>
          </cell>
          <cell r="T823">
            <v>42128.167361111111</v>
          </cell>
          <cell r="U823">
            <v>2015</v>
          </cell>
        </row>
        <row r="824">
          <cell r="A824">
            <v>822</v>
          </cell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  <cell r="S824">
            <v>41157.947337962964</v>
          </cell>
          <cell r="T824">
            <v>41187.947337962964</v>
          </cell>
          <cell r="U824">
            <v>2012</v>
          </cell>
        </row>
        <row r="825">
          <cell r="A825">
            <v>823</v>
          </cell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  <cell r="S825">
            <v>42055.972824074073</v>
          </cell>
          <cell r="T825">
            <v>42085.931157407409</v>
          </cell>
          <cell r="U825">
            <v>2015</v>
          </cell>
        </row>
        <row r="826">
          <cell r="A826">
            <v>824</v>
          </cell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  <cell r="S826">
            <v>40250.242106481484</v>
          </cell>
          <cell r="T826">
            <v>40286.290972222225</v>
          </cell>
          <cell r="U826">
            <v>2010</v>
          </cell>
        </row>
        <row r="827">
          <cell r="A827">
            <v>825</v>
          </cell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  <cell r="S827">
            <v>41186.306527777779</v>
          </cell>
          <cell r="T827">
            <v>41211.306527777779</v>
          </cell>
          <cell r="U827">
            <v>2012</v>
          </cell>
        </row>
        <row r="828">
          <cell r="A828">
            <v>826</v>
          </cell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  <cell r="S828">
            <v>40973.038541666669</v>
          </cell>
          <cell r="T828">
            <v>40993.996874999997</v>
          </cell>
          <cell r="U828">
            <v>2012</v>
          </cell>
        </row>
        <row r="829">
          <cell r="A829">
            <v>827</v>
          </cell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  <cell r="S829">
            <v>40927.473460648151</v>
          </cell>
          <cell r="T829">
            <v>40953.825694444444</v>
          </cell>
          <cell r="U829">
            <v>2012</v>
          </cell>
        </row>
        <row r="830">
          <cell r="A830">
            <v>828</v>
          </cell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  <cell r="S830">
            <v>41073.050717592596</v>
          </cell>
          <cell r="T830">
            <v>41085.683333333334</v>
          </cell>
          <cell r="U830">
            <v>2012</v>
          </cell>
        </row>
        <row r="831">
          <cell r="A831">
            <v>829</v>
          </cell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  <cell r="S831">
            <v>42504.801388888889</v>
          </cell>
          <cell r="T831">
            <v>42564.801388888889</v>
          </cell>
          <cell r="U831">
            <v>2016</v>
          </cell>
        </row>
        <row r="832">
          <cell r="A832">
            <v>830</v>
          </cell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  <cell r="S832">
            <v>41325.525752314818</v>
          </cell>
          <cell r="T832">
            <v>41355.484085648146</v>
          </cell>
          <cell r="U832">
            <v>2013</v>
          </cell>
        </row>
        <row r="833">
          <cell r="A833">
            <v>831</v>
          </cell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  <cell r="S833">
            <v>40996.646921296298</v>
          </cell>
          <cell r="T833">
            <v>41026.646921296298</v>
          </cell>
          <cell r="U833">
            <v>2012</v>
          </cell>
        </row>
        <row r="834">
          <cell r="A834">
            <v>832</v>
          </cell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  <cell r="S834">
            <v>40869.675173611111</v>
          </cell>
          <cell r="T834">
            <v>40929.342361111114</v>
          </cell>
          <cell r="U834">
            <v>2012</v>
          </cell>
        </row>
        <row r="835">
          <cell r="A835">
            <v>833</v>
          </cell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  <cell r="S835">
            <v>41718.878182870372</v>
          </cell>
          <cell r="T835">
            <v>41748.878182870372</v>
          </cell>
          <cell r="U835">
            <v>2014</v>
          </cell>
        </row>
        <row r="836">
          <cell r="A836">
            <v>834</v>
          </cell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  <cell r="S836">
            <v>41422.822824074072</v>
          </cell>
          <cell r="T836">
            <v>41456.165972222225</v>
          </cell>
          <cell r="U836">
            <v>2013</v>
          </cell>
        </row>
        <row r="837">
          <cell r="A837">
            <v>835</v>
          </cell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  <cell r="S837">
            <v>41005.45784722222</v>
          </cell>
          <cell r="T837">
            <v>41048.125</v>
          </cell>
          <cell r="U837">
            <v>2012</v>
          </cell>
        </row>
        <row r="838">
          <cell r="A838">
            <v>836</v>
          </cell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  <cell r="S838">
            <v>41524.056921296295</v>
          </cell>
          <cell r="T838">
            <v>41554.056921296295</v>
          </cell>
          <cell r="U838">
            <v>2013</v>
          </cell>
        </row>
        <row r="839">
          <cell r="A839">
            <v>837</v>
          </cell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  <cell r="S839">
            <v>41730.998402777775</v>
          </cell>
          <cell r="T839">
            <v>41760.998402777775</v>
          </cell>
          <cell r="U839">
            <v>2014</v>
          </cell>
        </row>
        <row r="840">
          <cell r="A840">
            <v>838</v>
          </cell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  <cell r="S840">
            <v>40895.897974537038</v>
          </cell>
          <cell r="T840">
            <v>40925.897974537038</v>
          </cell>
          <cell r="U840">
            <v>2012</v>
          </cell>
        </row>
        <row r="841">
          <cell r="A841">
            <v>839</v>
          </cell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  <cell r="S841">
            <v>41144.763379629629</v>
          </cell>
          <cell r="T841">
            <v>41174.763379629629</v>
          </cell>
          <cell r="U841">
            <v>2012</v>
          </cell>
        </row>
        <row r="842">
          <cell r="A842">
            <v>840</v>
          </cell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  <cell r="S842">
            <v>42607.226701388892</v>
          </cell>
          <cell r="T842">
            <v>42637.226701388892</v>
          </cell>
          <cell r="U842">
            <v>2016</v>
          </cell>
        </row>
        <row r="843">
          <cell r="A843">
            <v>841</v>
          </cell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  <cell r="S843">
            <v>41923.838692129626</v>
          </cell>
          <cell r="T843">
            <v>41953.88035879629</v>
          </cell>
          <cell r="U843">
            <v>2014</v>
          </cell>
        </row>
        <row r="844">
          <cell r="A844">
            <v>842</v>
          </cell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  <cell r="S844">
            <v>41526.592395833337</v>
          </cell>
          <cell r="T844">
            <v>41561.165972222225</v>
          </cell>
          <cell r="U844">
            <v>2013</v>
          </cell>
        </row>
        <row r="845">
          <cell r="A845">
            <v>843</v>
          </cell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  <cell r="S845">
            <v>42695.257870370369</v>
          </cell>
          <cell r="T845">
            <v>42712.333333333328</v>
          </cell>
          <cell r="U845">
            <v>2016</v>
          </cell>
        </row>
        <row r="846">
          <cell r="A846">
            <v>844</v>
          </cell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  <cell r="S846">
            <v>41905.684629629628</v>
          </cell>
          <cell r="T846">
            <v>41944.207638888889</v>
          </cell>
          <cell r="U846">
            <v>2014</v>
          </cell>
        </row>
        <row r="847">
          <cell r="A847">
            <v>845</v>
          </cell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  <cell r="S847">
            <v>42578.205972222218</v>
          </cell>
          <cell r="T847">
            <v>42618.165972222225</v>
          </cell>
          <cell r="U847">
            <v>2016</v>
          </cell>
        </row>
        <row r="848">
          <cell r="A848">
            <v>846</v>
          </cell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  <cell r="S848">
            <v>41694.391840277778</v>
          </cell>
          <cell r="T848">
            <v>41708.583333333336</v>
          </cell>
          <cell r="U848">
            <v>2014</v>
          </cell>
        </row>
        <row r="849">
          <cell r="A849">
            <v>847</v>
          </cell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  <cell r="S849">
            <v>42165.79833333334</v>
          </cell>
          <cell r="T849">
            <v>42195.79833333334</v>
          </cell>
          <cell r="U849">
            <v>2015</v>
          </cell>
        </row>
        <row r="850">
          <cell r="A850">
            <v>848</v>
          </cell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  <cell r="S850">
            <v>42078.792048611111</v>
          </cell>
          <cell r="T850">
            <v>42108.792048611111</v>
          </cell>
          <cell r="U850">
            <v>2015</v>
          </cell>
        </row>
        <row r="851">
          <cell r="A851">
            <v>849</v>
          </cell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  <cell r="S851">
            <v>42051.148888888885</v>
          </cell>
          <cell r="T851">
            <v>42079.107222222221</v>
          </cell>
          <cell r="U851">
            <v>2015</v>
          </cell>
        </row>
        <row r="852">
          <cell r="A852">
            <v>850</v>
          </cell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  <cell r="S852">
            <v>42452.827743055561</v>
          </cell>
          <cell r="T852">
            <v>42485.207638888889</v>
          </cell>
          <cell r="U852">
            <v>2016</v>
          </cell>
        </row>
        <row r="853">
          <cell r="A853">
            <v>851</v>
          </cell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  <cell r="S853">
            <v>42522.880243055552</v>
          </cell>
          <cell r="T853">
            <v>42582.822916666672</v>
          </cell>
          <cell r="U853">
            <v>2016</v>
          </cell>
        </row>
        <row r="854">
          <cell r="A854">
            <v>852</v>
          </cell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  <cell r="S854">
            <v>42656.805497685185</v>
          </cell>
          <cell r="T854">
            <v>42667.875</v>
          </cell>
          <cell r="U854">
            <v>2016</v>
          </cell>
        </row>
        <row r="855">
          <cell r="A855">
            <v>853</v>
          </cell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  <cell r="S855">
            <v>42021.832280092596</v>
          </cell>
          <cell r="T855">
            <v>42051.832280092596</v>
          </cell>
          <cell r="U855">
            <v>2015</v>
          </cell>
        </row>
        <row r="856">
          <cell r="A856">
            <v>854</v>
          </cell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  <cell r="S856">
            <v>42702.212337962963</v>
          </cell>
          <cell r="T856">
            <v>42732.212337962963</v>
          </cell>
          <cell r="U856">
            <v>2016</v>
          </cell>
        </row>
        <row r="857">
          <cell r="A857">
            <v>855</v>
          </cell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  <cell r="S857">
            <v>42545.125196759262</v>
          </cell>
          <cell r="T857">
            <v>42575.125196759262</v>
          </cell>
          <cell r="U857">
            <v>2016</v>
          </cell>
        </row>
        <row r="858">
          <cell r="A858">
            <v>856</v>
          </cell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  <cell r="S858">
            <v>42609.311990740738</v>
          </cell>
          <cell r="T858">
            <v>42668.791666666672</v>
          </cell>
          <cell r="U858">
            <v>2016</v>
          </cell>
        </row>
        <row r="859">
          <cell r="A859">
            <v>857</v>
          </cell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  <cell r="S859">
            <v>42291.581377314811</v>
          </cell>
          <cell r="T859">
            <v>42333.623043981483</v>
          </cell>
          <cell r="U859">
            <v>2015</v>
          </cell>
        </row>
        <row r="860">
          <cell r="A860">
            <v>858</v>
          </cell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  <cell r="S860">
            <v>42079.745578703703</v>
          </cell>
          <cell r="T860">
            <v>42109.957638888889</v>
          </cell>
          <cell r="U860">
            <v>2015</v>
          </cell>
        </row>
        <row r="861">
          <cell r="A861">
            <v>859</v>
          </cell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  <cell r="S861">
            <v>42128.820231481484</v>
          </cell>
          <cell r="T861">
            <v>42159</v>
          </cell>
          <cell r="U861">
            <v>2015</v>
          </cell>
        </row>
        <row r="862">
          <cell r="A862">
            <v>860</v>
          </cell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  <cell r="S862">
            <v>41570.482789351852</v>
          </cell>
          <cell r="T862">
            <v>41600.524456018517</v>
          </cell>
          <cell r="U862">
            <v>2013</v>
          </cell>
        </row>
        <row r="863">
          <cell r="A863">
            <v>861</v>
          </cell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  <cell r="S863">
            <v>42599.965324074074</v>
          </cell>
          <cell r="T863">
            <v>42629.965324074074</v>
          </cell>
          <cell r="U863">
            <v>2016</v>
          </cell>
        </row>
        <row r="864">
          <cell r="A864">
            <v>862</v>
          </cell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  <cell r="S864">
            <v>41559.5549537037</v>
          </cell>
          <cell r="T864">
            <v>41589.596620370372</v>
          </cell>
          <cell r="U864">
            <v>2013</v>
          </cell>
        </row>
        <row r="865">
          <cell r="A865">
            <v>863</v>
          </cell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  <cell r="S865">
            <v>40921.117662037039</v>
          </cell>
          <cell r="T865">
            <v>40951.117662037039</v>
          </cell>
          <cell r="U865">
            <v>2012</v>
          </cell>
        </row>
        <row r="866">
          <cell r="A866">
            <v>864</v>
          </cell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  <cell r="S866">
            <v>41541.106921296298</v>
          </cell>
          <cell r="T866">
            <v>41563.415972222225</v>
          </cell>
          <cell r="U866">
            <v>2013</v>
          </cell>
        </row>
        <row r="867">
          <cell r="A867">
            <v>865</v>
          </cell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  <cell r="S867">
            <v>41230.77311342593</v>
          </cell>
          <cell r="T867">
            <v>41290.77311342593</v>
          </cell>
          <cell r="U867">
            <v>2013</v>
          </cell>
        </row>
        <row r="868">
          <cell r="A868">
            <v>866</v>
          </cell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  <cell r="S868">
            <v>42025.637939814813</v>
          </cell>
          <cell r="T868">
            <v>42063.631944444445</v>
          </cell>
          <cell r="U868">
            <v>2015</v>
          </cell>
        </row>
        <row r="869">
          <cell r="A869">
            <v>867</v>
          </cell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  <cell r="S869">
            <v>40088.105393518519</v>
          </cell>
          <cell r="T869">
            <v>40148.207638888889</v>
          </cell>
          <cell r="U869">
            <v>2009</v>
          </cell>
        </row>
        <row r="870">
          <cell r="A870">
            <v>868</v>
          </cell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  <cell r="S870">
            <v>41616.027754629627</v>
          </cell>
          <cell r="T870">
            <v>41646.027754629627</v>
          </cell>
          <cell r="U870">
            <v>2014</v>
          </cell>
        </row>
        <row r="871">
          <cell r="A871">
            <v>869</v>
          </cell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  <cell r="S871">
            <v>41342.845567129632</v>
          </cell>
          <cell r="T871">
            <v>41372.803900462961</v>
          </cell>
          <cell r="U871">
            <v>2013</v>
          </cell>
        </row>
        <row r="872">
          <cell r="A872">
            <v>870</v>
          </cell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  <cell r="S872">
            <v>41488.022256944445</v>
          </cell>
          <cell r="T872">
            <v>41518.022256944445</v>
          </cell>
          <cell r="U872">
            <v>2013</v>
          </cell>
        </row>
        <row r="873">
          <cell r="A873">
            <v>871</v>
          </cell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  <cell r="S873">
            <v>41577.561284722222</v>
          </cell>
          <cell r="T873">
            <v>41607.602951388886</v>
          </cell>
          <cell r="U873">
            <v>2013</v>
          </cell>
        </row>
        <row r="874">
          <cell r="A874">
            <v>872</v>
          </cell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  <cell r="S874">
            <v>40567.825543981482</v>
          </cell>
          <cell r="T874">
            <v>40612.825543981482</v>
          </cell>
          <cell r="U874">
            <v>2011</v>
          </cell>
        </row>
        <row r="875">
          <cell r="A875">
            <v>873</v>
          </cell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  <cell r="S875">
            <v>41184.167129629634</v>
          </cell>
          <cell r="T875">
            <v>41224.208796296298</v>
          </cell>
          <cell r="U875">
            <v>2012</v>
          </cell>
        </row>
        <row r="876">
          <cell r="A876">
            <v>874</v>
          </cell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  <cell r="S876">
            <v>41368.583726851852</v>
          </cell>
          <cell r="T876">
            <v>41398.583726851852</v>
          </cell>
          <cell r="U876">
            <v>2013</v>
          </cell>
        </row>
        <row r="877">
          <cell r="A877">
            <v>875</v>
          </cell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Q877" t="str">
            <v>music</v>
          </cell>
          <cell r="R877" t="str">
            <v>jazz</v>
          </cell>
          <cell r="S877">
            <v>42248.723738425921</v>
          </cell>
          <cell r="T877">
            <v>42268.723738425921</v>
          </cell>
          <cell r="U877">
            <v>2015</v>
          </cell>
        </row>
        <row r="878">
          <cell r="A878">
            <v>876</v>
          </cell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  <cell r="S878">
            <v>41276.496840277774</v>
          </cell>
          <cell r="T878">
            <v>41309.496840277774</v>
          </cell>
          <cell r="U878">
            <v>2013</v>
          </cell>
        </row>
        <row r="879">
          <cell r="A879">
            <v>877</v>
          </cell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  <cell r="S879">
            <v>41597.788888888892</v>
          </cell>
          <cell r="T879">
            <v>41627.788888888892</v>
          </cell>
          <cell r="U879">
            <v>2013</v>
          </cell>
        </row>
        <row r="880">
          <cell r="A880">
            <v>878</v>
          </cell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  <cell r="S880">
            <v>40505.232916666668</v>
          </cell>
          <cell r="T880">
            <v>40535.232916666668</v>
          </cell>
          <cell r="U880">
            <v>2010</v>
          </cell>
        </row>
        <row r="881">
          <cell r="A881">
            <v>879</v>
          </cell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  <cell r="S881">
            <v>41037.829918981479</v>
          </cell>
          <cell r="T881">
            <v>41058.829918981479</v>
          </cell>
          <cell r="U881">
            <v>2012</v>
          </cell>
        </row>
        <row r="882">
          <cell r="A882">
            <v>880</v>
          </cell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  <cell r="S882">
            <v>41179.32104166667</v>
          </cell>
          <cell r="T882">
            <v>41212.32104166667</v>
          </cell>
          <cell r="U882">
            <v>2012</v>
          </cell>
        </row>
        <row r="883">
          <cell r="A883">
            <v>881</v>
          </cell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  <cell r="S883">
            <v>40877.25099537037</v>
          </cell>
          <cell r="T883">
            <v>40922.25099537037</v>
          </cell>
          <cell r="U883">
            <v>2012</v>
          </cell>
        </row>
        <row r="884">
          <cell r="A884">
            <v>882</v>
          </cell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  <cell r="S884">
            <v>40759.860532407409</v>
          </cell>
          <cell r="T884">
            <v>40792.860532407409</v>
          </cell>
          <cell r="U884">
            <v>2011</v>
          </cell>
        </row>
        <row r="885">
          <cell r="A885">
            <v>883</v>
          </cell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  <cell r="S885">
            <v>42371.935590277775</v>
          </cell>
          <cell r="T885">
            <v>42431.935590277775</v>
          </cell>
          <cell r="U885">
            <v>2016</v>
          </cell>
        </row>
        <row r="886">
          <cell r="A886">
            <v>884</v>
          </cell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  <cell r="S886">
            <v>40981.802615740737</v>
          </cell>
          <cell r="T886">
            <v>41041.104861111111</v>
          </cell>
          <cell r="U886">
            <v>2012</v>
          </cell>
        </row>
        <row r="887">
          <cell r="A887">
            <v>885</v>
          </cell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  <cell r="S887">
            <v>42713.941099537042</v>
          </cell>
          <cell r="T887">
            <v>42734.941099537042</v>
          </cell>
          <cell r="U887">
            <v>2016</v>
          </cell>
        </row>
        <row r="888">
          <cell r="A888">
            <v>886</v>
          </cell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  <cell r="S888">
            <v>42603.870520833334</v>
          </cell>
          <cell r="T888">
            <v>42628.870520833334</v>
          </cell>
          <cell r="U888">
            <v>2016</v>
          </cell>
        </row>
        <row r="889">
          <cell r="A889">
            <v>887</v>
          </cell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Q889" t="str">
            <v>music</v>
          </cell>
          <cell r="R889" t="str">
            <v>indie rock</v>
          </cell>
          <cell r="S889">
            <v>41026.958969907406</v>
          </cell>
          <cell r="T889">
            <v>41056.958969907406</v>
          </cell>
          <cell r="U889">
            <v>2012</v>
          </cell>
        </row>
        <row r="890">
          <cell r="A890">
            <v>888</v>
          </cell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  <cell r="S890">
            <v>40751.753298611111</v>
          </cell>
          <cell r="T890">
            <v>40787.25</v>
          </cell>
          <cell r="U890">
            <v>2011</v>
          </cell>
        </row>
        <row r="891">
          <cell r="A891">
            <v>889</v>
          </cell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  <cell r="S891">
            <v>41887.784062500003</v>
          </cell>
          <cell r="T891">
            <v>41917.784062500003</v>
          </cell>
          <cell r="U891">
            <v>2014</v>
          </cell>
        </row>
        <row r="892">
          <cell r="A892">
            <v>890</v>
          </cell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  <cell r="S892">
            <v>41569.698831018519</v>
          </cell>
          <cell r="T892">
            <v>41599.740497685183</v>
          </cell>
          <cell r="U892">
            <v>2013</v>
          </cell>
        </row>
        <row r="893">
          <cell r="A893">
            <v>891</v>
          </cell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  <cell r="S893">
            <v>41842.031597222223</v>
          </cell>
          <cell r="T893">
            <v>41872.031597222223</v>
          </cell>
          <cell r="U893">
            <v>2014</v>
          </cell>
        </row>
        <row r="894">
          <cell r="A894">
            <v>892</v>
          </cell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  <cell r="S894">
            <v>40304.20003472222</v>
          </cell>
          <cell r="T894">
            <v>40391.166666666664</v>
          </cell>
          <cell r="U894">
            <v>2010</v>
          </cell>
        </row>
        <row r="895">
          <cell r="A895">
            <v>893</v>
          </cell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  <cell r="S895">
            <v>42065.897719907407</v>
          </cell>
          <cell r="T895">
            <v>42095.856053240743</v>
          </cell>
          <cell r="U895">
            <v>2015</v>
          </cell>
        </row>
        <row r="896">
          <cell r="A896">
            <v>894</v>
          </cell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  <cell r="S896">
            <v>42496.981597222228</v>
          </cell>
          <cell r="T896">
            <v>42526.981597222228</v>
          </cell>
          <cell r="U896">
            <v>2016</v>
          </cell>
        </row>
        <row r="897">
          <cell r="A897">
            <v>895</v>
          </cell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  <cell r="S897">
            <v>40431.127650462964</v>
          </cell>
          <cell r="T897">
            <v>40476.127650462964</v>
          </cell>
          <cell r="U897">
            <v>2010</v>
          </cell>
        </row>
        <row r="898">
          <cell r="A898">
            <v>896</v>
          </cell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  <cell r="S898">
            <v>42218.872986111113</v>
          </cell>
          <cell r="T898">
            <v>42244.166666666672</v>
          </cell>
          <cell r="U898">
            <v>2015</v>
          </cell>
        </row>
        <row r="899">
          <cell r="A899">
            <v>897</v>
          </cell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Q899" t="str">
            <v>music</v>
          </cell>
          <cell r="R899" t="str">
            <v>indie rock</v>
          </cell>
          <cell r="S899">
            <v>41211.688750000001</v>
          </cell>
          <cell r="T899">
            <v>41241.730416666665</v>
          </cell>
          <cell r="U899">
            <v>2012</v>
          </cell>
        </row>
        <row r="900">
          <cell r="A900">
            <v>898</v>
          </cell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  <cell r="S900">
            <v>40878.758217592593</v>
          </cell>
          <cell r="T900">
            <v>40923.758217592593</v>
          </cell>
          <cell r="U900">
            <v>2012</v>
          </cell>
        </row>
        <row r="901">
          <cell r="A901">
            <v>899</v>
          </cell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  <cell r="S901">
            <v>40646.099097222221</v>
          </cell>
          <cell r="T901">
            <v>40691.099097222221</v>
          </cell>
          <cell r="U901">
            <v>2011</v>
          </cell>
        </row>
        <row r="902">
          <cell r="A902">
            <v>900</v>
          </cell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  <cell r="S902">
            <v>42429.84956018519</v>
          </cell>
          <cell r="T902">
            <v>42459.807893518519</v>
          </cell>
          <cell r="U902">
            <v>2016</v>
          </cell>
        </row>
        <row r="903">
          <cell r="A903">
            <v>901</v>
          </cell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Q903" t="str">
            <v>music</v>
          </cell>
          <cell r="R903" t="str">
            <v>jazz</v>
          </cell>
          <cell r="S903">
            <v>40291.81150462963</v>
          </cell>
          <cell r="T903">
            <v>40337.799305555556</v>
          </cell>
          <cell r="U903">
            <v>2010</v>
          </cell>
        </row>
        <row r="904">
          <cell r="A904">
            <v>902</v>
          </cell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  <cell r="S904">
            <v>41829.965532407405</v>
          </cell>
          <cell r="T904">
            <v>41881.645833333336</v>
          </cell>
          <cell r="U904">
            <v>2014</v>
          </cell>
        </row>
        <row r="905">
          <cell r="A905">
            <v>903</v>
          </cell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  <cell r="S905">
            <v>41149.796064814815</v>
          </cell>
          <cell r="T905">
            <v>41175.100694444445</v>
          </cell>
          <cell r="U905">
            <v>2012</v>
          </cell>
        </row>
        <row r="906">
          <cell r="A906">
            <v>904</v>
          </cell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  <cell r="S906">
            <v>42342.080289351856</v>
          </cell>
          <cell r="T906">
            <v>42372.080289351856</v>
          </cell>
          <cell r="U906">
            <v>2016</v>
          </cell>
        </row>
        <row r="907">
          <cell r="A907">
            <v>905</v>
          </cell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  <cell r="S907">
            <v>40507.239884259259</v>
          </cell>
          <cell r="T907">
            <v>40567.239884259259</v>
          </cell>
          <cell r="U907">
            <v>2011</v>
          </cell>
        </row>
        <row r="908">
          <cell r="A908">
            <v>906</v>
          </cell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Q908" t="str">
            <v>music</v>
          </cell>
          <cell r="R908" t="str">
            <v>jazz</v>
          </cell>
          <cell r="S908">
            <v>41681.189699074072</v>
          </cell>
          <cell r="T908">
            <v>41711.148032407407</v>
          </cell>
          <cell r="U908">
            <v>2014</v>
          </cell>
        </row>
        <row r="909">
          <cell r="A909">
            <v>907</v>
          </cell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Q909" t="str">
            <v>music</v>
          </cell>
          <cell r="R909" t="str">
            <v>jazz</v>
          </cell>
          <cell r="S909">
            <v>40767.192395833335</v>
          </cell>
          <cell r="T909">
            <v>40797.192395833335</v>
          </cell>
          <cell r="U909">
            <v>2011</v>
          </cell>
        </row>
        <row r="910">
          <cell r="A910">
            <v>908</v>
          </cell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Q910" t="str">
            <v>music</v>
          </cell>
          <cell r="R910" t="str">
            <v>jazz</v>
          </cell>
          <cell r="S910">
            <v>40340.801562499997</v>
          </cell>
          <cell r="T910">
            <v>40386.207638888889</v>
          </cell>
          <cell r="U910">
            <v>2010</v>
          </cell>
        </row>
        <row r="911">
          <cell r="A911">
            <v>909</v>
          </cell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  <cell r="S911">
            <v>41081.69027777778</v>
          </cell>
          <cell r="T911">
            <v>41113.166666666664</v>
          </cell>
          <cell r="U911">
            <v>2012</v>
          </cell>
        </row>
        <row r="912">
          <cell r="A912">
            <v>910</v>
          </cell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  <cell r="S912">
            <v>42737.545358796298</v>
          </cell>
          <cell r="T912">
            <v>42797.545358796298</v>
          </cell>
          <cell r="U912">
            <v>2017</v>
          </cell>
        </row>
        <row r="913">
          <cell r="A913">
            <v>911</v>
          </cell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Q913" t="str">
            <v>music</v>
          </cell>
          <cell r="R913" t="str">
            <v>jazz</v>
          </cell>
          <cell r="S913">
            <v>41642.005150462966</v>
          </cell>
          <cell r="T913">
            <v>41663.005150462966</v>
          </cell>
          <cell r="U913">
            <v>2014</v>
          </cell>
        </row>
        <row r="914">
          <cell r="A914">
            <v>912</v>
          </cell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  <cell r="S914">
            <v>41194.109340277777</v>
          </cell>
          <cell r="T914">
            <v>41254.151006944441</v>
          </cell>
          <cell r="U914">
            <v>2012</v>
          </cell>
        </row>
        <row r="915">
          <cell r="A915">
            <v>913</v>
          </cell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  <cell r="S915">
            <v>41004.139108796298</v>
          </cell>
          <cell r="T915">
            <v>41034.139108796298</v>
          </cell>
          <cell r="U915">
            <v>2012</v>
          </cell>
        </row>
        <row r="916">
          <cell r="A916">
            <v>914</v>
          </cell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Q916" t="str">
            <v>music</v>
          </cell>
          <cell r="R916" t="str">
            <v>jazz</v>
          </cell>
          <cell r="S916">
            <v>41116.763275462967</v>
          </cell>
          <cell r="T916">
            <v>41146.763275462967</v>
          </cell>
          <cell r="U916">
            <v>2012</v>
          </cell>
        </row>
        <row r="917">
          <cell r="A917">
            <v>915</v>
          </cell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  <cell r="S917">
            <v>40937.679560185185</v>
          </cell>
          <cell r="T917">
            <v>40969.207638888889</v>
          </cell>
          <cell r="U917">
            <v>2012</v>
          </cell>
        </row>
        <row r="918">
          <cell r="A918">
            <v>916</v>
          </cell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Q918" t="str">
            <v>music</v>
          </cell>
          <cell r="R918" t="str">
            <v>jazz</v>
          </cell>
          <cell r="S918">
            <v>40434.853402777779</v>
          </cell>
          <cell r="T918">
            <v>40473.208333333336</v>
          </cell>
          <cell r="U918">
            <v>2010</v>
          </cell>
        </row>
        <row r="919">
          <cell r="A919">
            <v>917</v>
          </cell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  <cell r="S919">
            <v>41802.94363425926</v>
          </cell>
          <cell r="T919">
            <v>41834.104166666664</v>
          </cell>
          <cell r="U919">
            <v>2014</v>
          </cell>
        </row>
        <row r="920">
          <cell r="A920">
            <v>918</v>
          </cell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  <cell r="S920">
            <v>41944.916215277779</v>
          </cell>
          <cell r="T920">
            <v>41974.957881944443</v>
          </cell>
          <cell r="U920">
            <v>2014</v>
          </cell>
        </row>
        <row r="921">
          <cell r="A921">
            <v>919</v>
          </cell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  <cell r="S921">
            <v>41227.641724537039</v>
          </cell>
          <cell r="T921">
            <v>41262.641724537039</v>
          </cell>
          <cell r="U921">
            <v>2012</v>
          </cell>
        </row>
        <row r="922">
          <cell r="A922">
            <v>920</v>
          </cell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Q922" t="str">
            <v>music</v>
          </cell>
          <cell r="R922" t="str">
            <v>jazz</v>
          </cell>
          <cell r="S922">
            <v>41562.67155092593</v>
          </cell>
          <cell r="T922">
            <v>41592.713217592594</v>
          </cell>
          <cell r="U922">
            <v>2013</v>
          </cell>
        </row>
        <row r="923">
          <cell r="A923">
            <v>921</v>
          </cell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  <cell r="S923">
            <v>40847.171018518515</v>
          </cell>
          <cell r="T923">
            <v>40889.212685185186</v>
          </cell>
          <cell r="U923">
            <v>2011</v>
          </cell>
        </row>
        <row r="924">
          <cell r="A924">
            <v>922</v>
          </cell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  <cell r="S924">
            <v>41878.530011574076</v>
          </cell>
          <cell r="T924">
            <v>41913.530011574076</v>
          </cell>
          <cell r="U924">
            <v>2014</v>
          </cell>
        </row>
        <row r="925">
          <cell r="A925">
            <v>923</v>
          </cell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  <cell r="S925">
            <v>41934.959756944445</v>
          </cell>
          <cell r="T925">
            <v>41965.001423611116</v>
          </cell>
          <cell r="U925">
            <v>2014</v>
          </cell>
        </row>
        <row r="926">
          <cell r="A926">
            <v>924</v>
          </cell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  <cell r="S926">
            <v>41288.942928240744</v>
          </cell>
          <cell r="T926">
            <v>41318.942928240744</v>
          </cell>
          <cell r="U926">
            <v>2013</v>
          </cell>
        </row>
        <row r="927">
          <cell r="A927">
            <v>925</v>
          </cell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  <cell r="S927">
            <v>41575.880914351852</v>
          </cell>
          <cell r="T927">
            <v>41605.922581018516</v>
          </cell>
          <cell r="U927">
            <v>2013</v>
          </cell>
        </row>
        <row r="928">
          <cell r="A928">
            <v>926</v>
          </cell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Q928" t="str">
            <v>music</v>
          </cell>
          <cell r="R928" t="str">
            <v>jazz</v>
          </cell>
          <cell r="S928">
            <v>40338.02002314815</v>
          </cell>
          <cell r="T928">
            <v>40367.944444444445</v>
          </cell>
          <cell r="U928">
            <v>2010</v>
          </cell>
        </row>
        <row r="929">
          <cell r="A929">
            <v>927</v>
          </cell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Q929" t="str">
            <v>music</v>
          </cell>
          <cell r="R929" t="str">
            <v>jazz</v>
          </cell>
          <cell r="S929">
            <v>41013.822858796295</v>
          </cell>
          <cell r="T929">
            <v>41043.822858796295</v>
          </cell>
          <cell r="U929">
            <v>2012</v>
          </cell>
        </row>
        <row r="930">
          <cell r="A930">
            <v>928</v>
          </cell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  <cell r="S930">
            <v>41180.86241898148</v>
          </cell>
          <cell r="T930">
            <v>41231</v>
          </cell>
          <cell r="U930">
            <v>2012</v>
          </cell>
        </row>
        <row r="931">
          <cell r="A931">
            <v>929</v>
          </cell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Q931" t="str">
            <v>music</v>
          </cell>
          <cell r="R931" t="str">
            <v>jazz</v>
          </cell>
          <cell r="S931">
            <v>40978.238067129627</v>
          </cell>
          <cell r="T931">
            <v>41008.196400462963</v>
          </cell>
          <cell r="U931">
            <v>2012</v>
          </cell>
        </row>
        <row r="932">
          <cell r="A932">
            <v>930</v>
          </cell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  <cell r="S932">
            <v>40312.915578703702</v>
          </cell>
          <cell r="T932">
            <v>40354.897222222222</v>
          </cell>
          <cell r="U932">
            <v>2010</v>
          </cell>
        </row>
        <row r="933">
          <cell r="A933">
            <v>931</v>
          </cell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  <cell r="S933">
            <v>41680.359976851854</v>
          </cell>
          <cell r="T933">
            <v>41714.916666666664</v>
          </cell>
          <cell r="U933">
            <v>2014</v>
          </cell>
        </row>
        <row r="934">
          <cell r="A934">
            <v>932</v>
          </cell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  <cell r="S934">
            <v>41310.969270833331</v>
          </cell>
          <cell r="T934">
            <v>41355.927604166667</v>
          </cell>
          <cell r="U934">
            <v>2013</v>
          </cell>
        </row>
        <row r="935">
          <cell r="A935">
            <v>933</v>
          </cell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  <cell r="S935">
            <v>41711.169085648151</v>
          </cell>
          <cell r="T935">
            <v>41771.169085648151</v>
          </cell>
          <cell r="U935">
            <v>2014</v>
          </cell>
        </row>
        <row r="936">
          <cell r="A936">
            <v>934</v>
          </cell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  <cell r="S936">
            <v>41733.737083333333</v>
          </cell>
          <cell r="T936">
            <v>41763.25</v>
          </cell>
          <cell r="U936">
            <v>2014</v>
          </cell>
        </row>
        <row r="937">
          <cell r="A937">
            <v>935</v>
          </cell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  <cell r="S937">
            <v>42368.333668981482</v>
          </cell>
          <cell r="T937">
            <v>42398.333668981482</v>
          </cell>
          <cell r="U937">
            <v>2016</v>
          </cell>
        </row>
        <row r="938">
          <cell r="A938">
            <v>936</v>
          </cell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Q938" t="str">
            <v>music</v>
          </cell>
          <cell r="R938" t="str">
            <v>jazz</v>
          </cell>
          <cell r="S938">
            <v>40883.024178240739</v>
          </cell>
          <cell r="T938">
            <v>40926.833333333336</v>
          </cell>
          <cell r="U938">
            <v>2012</v>
          </cell>
        </row>
        <row r="939">
          <cell r="A939">
            <v>937</v>
          </cell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  <cell r="S939">
            <v>41551.798113425924</v>
          </cell>
          <cell r="T939">
            <v>41581.839780092596</v>
          </cell>
          <cell r="U939">
            <v>2013</v>
          </cell>
        </row>
        <row r="940">
          <cell r="A940">
            <v>938</v>
          </cell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  <cell r="S940">
            <v>41124.479722222226</v>
          </cell>
          <cell r="T940">
            <v>41154.479722222226</v>
          </cell>
          <cell r="U940">
            <v>2012</v>
          </cell>
        </row>
        <row r="941">
          <cell r="A941">
            <v>939</v>
          </cell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  <cell r="S941">
            <v>41416.763171296298</v>
          </cell>
          <cell r="T941">
            <v>41455.831944444442</v>
          </cell>
          <cell r="U941">
            <v>2013</v>
          </cell>
        </row>
        <row r="942">
          <cell r="A942">
            <v>940</v>
          </cell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  <cell r="S942">
            <v>42182.008402777778</v>
          </cell>
          <cell r="T942">
            <v>42227.008402777778</v>
          </cell>
          <cell r="U942">
            <v>2015</v>
          </cell>
        </row>
        <row r="943">
          <cell r="A943">
            <v>941</v>
          </cell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  <cell r="S943">
            <v>42746.096585648149</v>
          </cell>
          <cell r="T943">
            <v>42776.096585648149</v>
          </cell>
          <cell r="U943">
            <v>2017</v>
          </cell>
        </row>
        <row r="944">
          <cell r="A944">
            <v>942</v>
          </cell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  <cell r="S944">
            <v>42382.843287037031</v>
          </cell>
          <cell r="T944">
            <v>42418.843287037031</v>
          </cell>
          <cell r="U944">
            <v>2016</v>
          </cell>
        </row>
        <row r="945">
          <cell r="A945">
            <v>943</v>
          </cell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  <cell r="S945">
            <v>42673.66788194445</v>
          </cell>
          <cell r="T945">
            <v>42703.709548611107</v>
          </cell>
          <cell r="U945">
            <v>2016</v>
          </cell>
        </row>
        <row r="946">
          <cell r="A946">
            <v>944</v>
          </cell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  <cell r="S946">
            <v>42444.583912037036</v>
          </cell>
          <cell r="T946">
            <v>42478.583333333328</v>
          </cell>
          <cell r="U946">
            <v>2016</v>
          </cell>
        </row>
        <row r="947">
          <cell r="A947">
            <v>945</v>
          </cell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  <cell r="S947">
            <v>42732.872986111113</v>
          </cell>
          <cell r="T947">
            <v>42784.999305555553</v>
          </cell>
          <cell r="U947">
            <v>2017</v>
          </cell>
        </row>
        <row r="948">
          <cell r="A948">
            <v>946</v>
          </cell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  <cell r="S948">
            <v>42592.750555555554</v>
          </cell>
          <cell r="T948">
            <v>42622.750555555554</v>
          </cell>
          <cell r="U948">
            <v>2016</v>
          </cell>
        </row>
        <row r="949">
          <cell r="A949">
            <v>947</v>
          </cell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Q949" t="str">
            <v>technology</v>
          </cell>
          <cell r="R949" t="str">
            <v>wearables</v>
          </cell>
          <cell r="S949">
            <v>42491.781319444446</v>
          </cell>
          <cell r="T949">
            <v>42551.781319444446</v>
          </cell>
          <cell r="U949">
            <v>2016</v>
          </cell>
        </row>
        <row r="950">
          <cell r="A950">
            <v>948</v>
          </cell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  <cell r="S950">
            <v>42411.828287037039</v>
          </cell>
          <cell r="T950">
            <v>42441.828287037039</v>
          </cell>
          <cell r="U950">
            <v>2016</v>
          </cell>
        </row>
        <row r="951">
          <cell r="A951">
            <v>949</v>
          </cell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  <cell r="S951">
            <v>42361.043703703705</v>
          </cell>
          <cell r="T951">
            <v>42421.043703703705</v>
          </cell>
          <cell r="U951">
            <v>2016</v>
          </cell>
        </row>
        <row r="952">
          <cell r="A952">
            <v>950</v>
          </cell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  <cell r="S952">
            <v>42356.750706018516</v>
          </cell>
          <cell r="T952">
            <v>42386.750706018516</v>
          </cell>
          <cell r="U952">
            <v>2016</v>
          </cell>
        </row>
        <row r="953">
          <cell r="A953">
            <v>951</v>
          </cell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  <cell r="S953">
            <v>42480.653611111105</v>
          </cell>
          <cell r="T953">
            <v>42525.653611111105</v>
          </cell>
          <cell r="U953">
            <v>2016</v>
          </cell>
        </row>
        <row r="954">
          <cell r="A954">
            <v>952</v>
          </cell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  <cell r="S954">
            <v>42662.613564814819</v>
          </cell>
          <cell r="T954">
            <v>42692.655231481483</v>
          </cell>
          <cell r="U954">
            <v>2016</v>
          </cell>
        </row>
        <row r="955">
          <cell r="A955">
            <v>953</v>
          </cell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  <cell r="S955">
            <v>41999.164340277777</v>
          </cell>
          <cell r="T955">
            <v>42029.164340277777</v>
          </cell>
          <cell r="U955">
            <v>2015</v>
          </cell>
        </row>
        <row r="956">
          <cell r="A956">
            <v>954</v>
          </cell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  <cell r="S956">
            <v>42194.833784722221</v>
          </cell>
          <cell r="T956">
            <v>42236.833784722221</v>
          </cell>
          <cell r="U956">
            <v>2015</v>
          </cell>
        </row>
        <row r="957">
          <cell r="A957">
            <v>955</v>
          </cell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  <cell r="S957">
            <v>42586.295138888891</v>
          </cell>
          <cell r="T957">
            <v>42626.295138888891</v>
          </cell>
          <cell r="U957">
            <v>2016</v>
          </cell>
        </row>
        <row r="958">
          <cell r="A958">
            <v>956</v>
          </cell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  <cell r="S958">
            <v>42060.913877314815</v>
          </cell>
          <cell r="T958">
            <v>42120.872210648144</v>
          </cell>
          <cell r="U958">
            <v>2015</v>
          </cell>
        </row>
        <row r="959">
          <cell r="A959">
            <v>957</v>
          </cell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  <cell r="S959">
            <v>42660.552465277782</v>
          </cell>
          <cell r="T959">
            <v>42691.594131944439</v>
          </cell>
          <cell r="U959">
            <v>2016</v>
          </cell>
        </row>
        <row r="960">
          <cell r="A960">
            <v>958</v>
          </cell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  <cell r="S960">
            <v>42082.802812499998</v>
          </cell>
          <cell r="T960">
            <v>42104.207638888889</v>
          </cell>
          <cell r="U960">
            <v>2015</v>
          </cell>
        </row>
        <row r="961">
          <cell r="A961">
            <v>959</v>
          </cell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  <cell r="S961">
            <v>41993.174363425926</v>
          </cell>
          <cell r="T961">
            <v>42023.174363425926</v>
          </cell>
          <cell r="U961">
            <v>2015</v>
          </cell>
        </row>
        <row r="962">
          <cell r="A962">
            <v>960</v>
          </cell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  <cell r="S962">
            <v>42766.626793981486</v>
          </cell>
          <cell r="T962">
            <v>42808.585127314815</v>
          </cell>
          <cell r="U962">
            <v>2017</v>
          </cell>
        </row>
        <row r="963">
          <cell r="A963">
            <v>961</v>
          </cell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  <cell r="S963">
            <v>42740.693692129629</v>
          </cell>
          <cell r="T963">
            <v>42786.791666666672</v>
          </cell>
          <cell r="U963">
            <v>2017</v>
          </cell>
        </row>
        <row r="964">
          <cell r="A964">
            <v>962</v>
          </cell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  <cell r="S964">
            <v>42373.712418981479</v>
          </cell>
          <cell r="T964">
            <v>42411.712418981479</v>
          </cell>
          <cell r="U964">
            <v>2016</v>
          </cell>
        </row>
        <row r="965">
          <cell r="A965">
            <v>963</v>
          </cell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  <cell r="S965">
            <v>42625.635636574079</v>
          </cell>
          <cell r="T965">
            <v>42660.635636574079</v>
          </cell>
          <cell r="U965">
            <v>2016</v>
          </cell>
        </row>
        <row r="966">
          <cell r="A966">
            <v>964</v>
          </cell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  <cell r="S966">
            <v>42208.628692129627</v>
          </cell>
          <cell r="T966">
            <v>42248.628692129627</v>
          </cell>
          <cell r="U966">
            <v>2015</v>
          </cell>
        </row>
        <row r="967">
          <cell r="A967">
            <v>965</v>
          </cell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  <cell r="S967">
            <v>42637.016736111109</v>
          </cell>
          <cell r="T967">
            <v>42669.165972222225</v>
          </cell>
          <cell r="U967">
            <v>2016</v>
          </cell>
        </row>
        <row r="968">
          <cell r="A968">
            <v>966</v>
          </cell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  <cell r="S968">
            <v>42619.635787037041</v>
          </cell>
          <cell r="T968">
            <v>42649.635787037041</v>
          </cell>
          <cell r="U968">
            <v>2016</v>
          </cell>
        </row>
        <row r="969">
          <cell r="A969">
            <v>967</v>
          </cell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  <cell r="S969">
            <v>42422.254328703704</v>
          </cell>
          <cell r="T969">
            <v>42482.21266203704</v>
          </cell>
          <cell r="U969">
            <v>2016</v>
          </cell>
        </row>
        <row r="970">
          <cell r="A970">
            <v>968</v>
          </cell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  <cell r="S970">
            <v>41836.847615740742</v>
          </cell>
          <cell r="T970">
            <v>41866.847615740742</v>
          </cell>
          <cell r="U970">
            <v>2014</v>
          </cell>
        </row>
        <row r="971">
          <cell r="A971">
            <v>969</v>
          </cell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  <cell r="S971">
            <v>42742.30332175926</v>
          </cell>
          <cell r="T971">
            <v>42775.30332175926</v>
          </cell>
          <cell r="U971">
            <v>2017</v>
          </cell>
        </row>
        <row r="972">
          <cell r="A972">
            <v>970</v>
          </cell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  <cell r="S972">
            <v>42721.220520833333</v>
          </cell>
          <cell r="T972">
            <v>42758.207638888889</v>
          </cell>
          <cell r="U972">
            <v>2017</v>
          </cell>
        </row>
        <row r="973">
          <cell r="A973">
            <v>971</v>
          </cell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  <cell r="S973">
            <v>42111.709027777775</v>
          </cell>
          <cell r="T973">
            <v>42156.709027777775</v>
          </cell>
          <cell r="U973">
            <v>2015</v>
          </cell>
        </row>
        <row r="974">
          <cell r="A974">
            <v>972</v>
          </cell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  <cell r="S974">
            <v>41856.865717592591</v>
          </cell>
          <cell r="T974">
            <v>41886.290972222225</v>
          </cell>
          <cell r="U974">
            <v>2014</v>
          </cell>
        </row>
        <row r="975">
          <cell r="A975">
            <v>973</v>
          </cell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  <cell r="S975">
            <v>42257.014965277776</v>
          </cell>
          <cell r="T975">
            <v>42317.056631944448</v>
          </cell>
          <cell r="U975">
            <v>2015</v>
          </cell>
        </row>
        <row r="976">
          <cell r="A976">
            <v>974</v>
          </cell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  <cell r="S976">
            <v>42424.749490740738</v>
          </cell>
          <cell r="T976">
            <v>42454.707824074074</v>
          </cell>
          <cell r="U976">
            <v>2016</v>
          </cell>
        </row>
        <row r="977">
          <cell r="A977">
            <v>975</v>
          </cell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  <cell r="S977">
            <v>42489.696585648147</v>
          </cell>
          <cell r="T977">
            <v>42549.696585648147</v>
          </cell>
          <cell r="U977">
            <v>2016</v>
          </cell>
        </row>
        <row r="978">
          <cell r="A978">
            <v>976</v>
          </cell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  <cell r="S978">
            <v>42185.058993055558</v>
          </cell>
          <cell r="T978">
            <v>42230.058993055558</v>
          </cell>
          <cell r="U978">
            <v>2015</v>
          </cell>
        </row>
        <row r="979">
          <cell r="A979">
            <v>977</v>
          </cell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  <cell r="S979">
            <v>42391.942094907412</v>
          </cell>
          <cell r="T979">
            <v>42421.942094907412</v>
          </cell>
          <cell r="U979">
            <v>2016</v>
          </cell>
        </row>
        <row r="980">
          <cell r="A980">
            <v>978</v>
          </cell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  <cell r="S980">
            <v>42395.309039351851</v>
          </cell>
          <cell r="T980">
            <v>42425.309039351851</v>
          </cell>
          <cell r="U980">
            <v>2016</v>
          </cell>
        </row>
        <row r="981">
          <cell r="A981">
            <v>979</v>
          </cell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  <cell r="S981">
            <v>42506.416990740734</v>
          </cell>
          <cell r="T981">
            <v>42541.790972222225</v>
          </cell>
          <cell r="U981">
            <v>2016</v>
          </cell>
        </row>
        <row r="982">
          <cell r="A982">
            <v>980</v>
          </cell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  <cell r="S982">
            <v>41928.904189814813</v>
          </cell>
          <cell r="T982">
            <v>41973.945856481485</v>
          </cell>
          <cell r="U982">
            <v>2014</v>
          </cell>
        </row>
        <row r="983">
          <cell r="A983">
            <v>981</v>
          </cell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  <cell r="S983">
            <v>41830.947013888886</v>
          </cell>
          <cell r="T983">
            <v>41860.947013888886</v>
          </cell>
          <cell r="U983">
            <v>2014</v>
          </cell>
        </row>
        <row r="984">
          <cell r="A984">
            <v>982</v>
          </cell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  <cell r="S984">
            <v>42615.753310185188</v>
          </cell>
          <cell r="T984">
            <v>42645.753310185188</v>
          </cell>
          <cell r="U984">
            <v>2016</v>
          </cell>
        </row>
        <row r="985">
          <cell r="A985">
            <v>983</v>
          </cell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  <cell r="S985">
            <v>42574.667650462965</v>
          </cell>
          <cell r="T985">
            <v>42605.870833333334</v>
          </cell>
          <cell r="U985">
            <v>2016</v>
          </cell>
        </row>
        <row r="986">
          <cell r="A986">
            <v>984</v>
          </cell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  <cell r="S986">
            <v>42061.11583333333</v>
          </cell>
          <cell r="T986">
            <v>42091.074166666673</v>
          </cell>
          <cell r="U986">
            <v>2015</v>
          </cell>
        </row>
        <row r="987">
          <cell r="A987">
            <v>985</v>
          </cell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  <cell r="S987">
            <v>42339.967708333337</v>
          </cell>
          <cell r="T987">
            <v>42369.958333333328</v>
          </cell>
          <cell r="U987">
            <v>2015</v>
          </cell>
        </row>
        <row r="988">
          <cell r="A988">
            <v>986</v>
          </cell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  <cell r="S988">
            <v>42324.767361111109</v>
          </cell>
          <cell r="T988">
            <v>42379</v>
          </cell>
          <cell r="U988">
            <v>2016</v>
          </cell>
        </row>
        <row r="989">
          <cell r="A989">
            <v>987</v>
          </cell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  <cell r="S989">
            <v>41773.294560185182</v>
          </cell>
          <cell r="T989">
            <v>41813.294560185182</v>
          </cell>
          <cell r="U989">
            <v>2014</v>
          </cell>
        </row>
        <row r="990">
          <cell r="A990">
            <v>988</v>
          </cell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Q990" t="str">
            <v>technology</v>
          </cell>
          <cell r="R990" t="str">
            <v>wearables</v>
          </cell>
          <cell r="S990">
            <v>42614.356770833328</v>
          </cell>
          <cell r="T990">
            <v>42644.356770833328</v>
          </cell>
          <cell r="U990">
            <v>2016</v>
          </cell>
        </row>
        <row r="991">
          <cell r="A991">
            <v>989</v>
          </cell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  <cell r="S991">
            <v>42611.933969907404</v>
          </cell>
          <cell r="T991">
            <v>42641.933969907404</v>
          </cell>
          <cell r="U991">
            <v>2016</v>
          </cell>
        </row>
        <row r="992">
          <cell r="A992">
            <v>990</v>
          </cell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  <cell r="S992">
            <v>41855.784305555557</v>
          </cell>
          <cell r="T992">
            <v>41885.784305555557</v>
          </cell>
          <cell r="U992">
            <v>2014</v>
          </cell>
        </row>
        <row r="993">
          <cell r="A993">
            <v>991</v>
          </cell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  <cell r="S993">
            <v>42538.75680555556</v>
          </cell>
          <cell r="T993">
            <v>42563.785416666666</v>
          </cell>
          <cell r="U993">
            <v>2016</v>
          </cell>
        </row>
        <row r="994">
          <cell r="A994">
            <v>992</v>
          </cell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  <cell r="S994">
            <v>42437.924988425926</v>
          </cell>
          <cell r="T994">
            <v>42497.883321759262</v>
          </cell>
          <cell r="U994">
            <v>2016</v>
          </cell>
        </row>
        <row r="995">
          <cell r="A995">
            <v>993</v>
          </cell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  <cell r="S995">
            <v>42652.964907407411</v>
          </cell>
          <cell r="T995">
            <v>42686.208333333328</v>
          </cell>
          <cell r="U995">
            <v>2016</v>
          </cell>
        </row>
        <row r="996">
          <cell r="A996">
            <v>994</v>
          </cell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  <cell r="S996">
            <v>41921.263078703705</v>
          </cell>
          <cell r="T996">
            <v>41973.957638888889</v>
          </cell>
          <cell r="U996">
            <v>2014</v>
          </cell>
        </row>
        <row r="997">
          <cell r="A997">
            <v>995</v>
          </cell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  <cell r="S997">
            <v>41947.940740740742</v>
          </cell>
          <cell r="T997">
            <v>41972.666666666672</v>
          </cell>
          <cell r="U997">
            <v>2014</v>
          </cell>
        </row>
        <row r="998">
          <cell r="A998">
            <v>996</v>
          </cell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  <cell r="S998">
            <v>41817.866435185184</v>
          </cell>
          <cell r="T998">
            <v>41847.643750000003</v>
          </cell>
          <cell r="U998">
            <v>2014</v>
          </cell>
        </row>
        <row r="999">
          <cell r="A999">
            <v>997</v>
          </cell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  <cell r="S999">
            <v>41941.10297453704</v>
          </cell>
          <cell r="T999">
            <v>41971.144641203704</v>
          </cell>
          <cell r="U999">
            <v>2014</v>
          </cell>
        </row>
        <row r="1000">
          <cell r="A1000">
            <v>998</v>
          </cell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  <cell r="S1000">
            <v>42282.168993055559</v>
          </cell>
          <cell r="T1000">
            <v>42327.210659722223</v>
          </cell>
          <cell r="U1000">
            <v>2015</v>
          </cell>
        </row>
        <row r="1001">
          <cell r="A1001">
            <v>999</v>
          </cell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  <cell r="S1001">
            <v>41926.29965277778</v>
          </cell>
          <cell r="T1001">
            <v>41956.334722222222</v>
          </cell>
          <cell r="U1001">
            <v>2014</v>
          </cell>
        </row>
        <row r="1002">
          <cell r="A1002">
            <v>1000</v>
          </cell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  <cell r="S1002">
            <v>42749.059722222228</v>
          </cell>
          <cell r="T1002">
            <v>42809.018055555556</v>
          </cell>
          <cell r="U1002">
            <v>2017</v>
          </cell>
        </row>
        <row r="1003">
          <cell r="A1003">
            <v>1001</v>
          </cell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  <cell r="S1003">
            <v>42720.720057870371</v>
          </cell>
          <cell r="T1003">
            <v>42765.720057870371</v>
          </cell>
          <cell r="U1003">
            <v>2017</v>
          </cell>
        </row>
        <row r="1004">
          <cell r="A1004">
            <v>1002</v>
          </cell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  <cell r="S1004">
            <v>42325.684189814812</v>
          </cell>
          <cell r="T1004">
            <v>42355.249305555553</v>
          </cell>
          <cell r="U1004">
            <v>2015</v>
          </cell>
        </row>
        <row r="1005">
          <cell r="A1005">
            <v>1003</v>
          </cell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  <cell r="S1005">
            <v>42780.709039351852</v>
          </cell>
          <cell r="T1005">
            <v>42810.667372685188</v>
          </cell>
          <cell r="U1005">
            <v>2017</v>
          </cell>
        </row>
        <row r="1006">
          <cell r="A1006">
            <v>1004</v>
          </cell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  <cell r="S1006">
            <v>42388.708645833336</v>
          </cell>
          <cell r="T1006">
            <v>42418.708645833336</v>
          </cell>
          <cell r="U1006">
            <v>2016</v>
          </cell>
        </row>
        <row r="1007">
          <cell r="A1007">
            <v>1005</v>
          </cell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  <cell r="S1007">
            <v>42276.624803240738</v>
          </cell>
          <cell r="T1007">
            <v>42307.624803240738</v>
          </cell>
          <cell r="U1007">
            <v>2015</v>
          </cell>
        </row>
        <row r="1008">
          <cell r="A1008">
            <v>1006</v>
          </cell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  <cell r="S1008">
            <v>41977.040185185186</v>
          </cell>
          <cell r="T1008">
            <v>41985.299305555556</v>
          </cell>
          <cell r="U1008">
            <v>2014</v>
          </cell>
        </row>
        <row r="1009">
          <cell r="A1009">
            <v>1007</v>
          </cell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  <cell r="S1009">
            <v>42676.583599537036</v>
          </cell>
          <cell r="T1009">
            <v>42718.6252662037</v>
          </cell>
          <cell r="U1009">
            <v>2016</v>
          </cell>
        </row>
        <row r="1010">
          <cell r="A1010">
            <v>1008</v>
          </cell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  <cell r="S1010">
            <v>42702.809201388889</v>
          </cell>
          <cell r="T1010">
            <v>42732.809201388889</v>
          </cell>
          <cell r="U1010">
            <v>2016</v>
          </cell>
        </row>
        <row r="1011">
          <cell r="A1011">
            <v>1009</v>
          </cell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  <cell r="S1011">
            <v>42510.604699074072</v>
          </cell>
          <cell r="T1011">
            <v>42540.604699074072</v>
          </cell>
          <cell r="U1011">
            <v>2016</v>
          </cell>
        </row>
        <row r="1012">
          <cell r="A1012">
            <v>1010</v>
          </cell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  <cell r="S1012">
            <v>42561.829421296294</v>
          </cell>
          <cell r="T1012">
            <v>42618.124305555553</v>
          </cell>
          <cell r="U1012">
            <v>2016</v>
          </cell>
        </row>
        <row r="1013">
          <cell r="A1013">
            <v>1011</v>
          </cell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  <cell r="S1013">
            <v>41946.898090277777</v>
          </cell>
          <cell r="T1013">
            <v>41991.898090277777</v>
          </cell>
          <cell r="U1013">
            <v>2014</v>
          </cell>
        </row>
        <row r="1014">
          <cell r="A1014">
            <v>1012</v>
          </cell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  <cell r="S1014">
            <v>42714.440416666665</v>
          </cell>
          <cell r="T1014">
            <v>42759.440416666665</v>
          </cell>
          <cell r="U1014">
            <v>2017</v>
          </cell>
        </row>
        <row r="1015">
          <cell r="A1015">
            <v>1013</v>
          </cell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  <cell r="S1015">
            <v>42339.833981481483</v>
          </cell>
          <cell r="T1015">
            <v>42367.833333333328</v>
          </cell>
          <cell r="U1015">
            <v>2015</v>
          </cell>
        </row>
        <row r="1016">
          <cell r="A1016">
            <v>1014</v>
          </cell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  <cell r="S1016">
            <v>41955.002488425926</v>
          </cell>
          <cell r="T1016">
            <v>42005.002488425926</v>
          </cell>
          <cell r="U1016">
            <v>2015</v>
          </cell>
        </row>
        <row r="1017">
          <cell r="A1017">
            <v>1015</v>
          </cell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  <cell r="S1017">
            <v>42303.878414351857</v>
          </cell>
          <cell r="T1017">
            <v>42333.920081018514</v>
          </cell>
          <cell r="U1017">
            <v>2015</v>
          </cell>
        </row>
        <row r="1018">
          <cell r="A1018">
            <v>1016</v>
          </cell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  <cell r="S1018">
            <v>42422.107129629629</v>
          </cell>
          <cell r="T1018">
            <v>42467.065462962957</v>
          </cell>
          <cell r="U1018">
            <v>2016</v>
          </cell>
        </row>
        <row r="1019">
          <cell r="A1019">
            <v>1017</v>
          </cell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  <cell r="S1019">
            <v>42289.675173611111</v>
          </cell>
          <cell r="T1019">
            <v>42329.716840277775</v>
          </cell>
          <cell r="U1019">
            <v>2015</v>
          </cell>
        </row>
        <row r="1020">
          <cell r="A1020">
            <v>1018</v>
          </cell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  <cell r="S1020">
            <v>42535.492280092592</v>
          </cell>
          <cell r="T1020">
            <v>42565.492280092592</v>
          </cell>
          <cell r="U1020">
            <v>2016</v>
          </cell>
        </row>
        <row r="1021">
          <cell r="A1021">
            <v>1019</v>
          </cell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  <cell r="S1021">
            <v>42009.973946759259</v>
          </cell>
          <cell r="T1021">
            <v>42039.973946759259</v>
          </cell>
          <cell r="U1021">
            <v>2015</v>
          </cell>
        </row>
        <row r="1022">
          <cell r="A1022">
            <v>1020</v>
          </cell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  <cell r="S1022">
            <v>42127.069548611107</v>
          </cell>
          <cell r="T1022">
            <v>42157.032638888893</v>
          </cell>
          <cell r="U1022">
            <v>2015</v>
          </cell>
        </row>
        <row r="1023">
          <cell r="A1023">
            <v>1021</v>
          </cell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  <cell r="S1023">
            <v>42271.251979166671</v>
          </cell>
          <cell r="T1023">
            <v>42294.166666666672</v>
          </cell>
          <cell r="U1023">
            <v>2015</v>
          </cell>
        </row>
        <row r="1024">
          <cell r="A1024">
            <v>1022</v>
          </cell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  <cell r="S1024">
            <v>42111.646724537044</v>
          </cell>
          <cell r="T1024">
            <v>42141.646724537044</v>
          </cell>
          <cell r="U1024">
            <v>2015</v>
          </cell>
        </row>
        <row r="1025">
          <cell r="A1025">
            <v>1023</v>
          </cell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  <cell r="S1025">
            <v>42145.919687500005</v>
          </cell>
          <cell r="T1025">
            <v>42175.919687500005</v>
          </cell>
          <cell r="U1025">
            <v>2015</v>
          </cell>
        </row>
        <row r="1026">
          <cell r="A1026">
            <v>1024</v>
          </cell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  <cell r="S1026">
            <v>42370.580590277779</v>
          </cell>
          <cell r="T1026">
            <v>42400.580590277779</v>
          </cell>
          <cell r="U1026">
            <v>2016</v>
          </cell>
        </row>
        <row r="1027">
          <cell r="A1027">
            <v>1025</v>
          </cell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  <cell r="S1027">
            <v>42049.833761574075</v>
          </cell>
          <cell r="T1027">
            <v>42079.792094907403</v>
          </cell>
          <cell r="U1027">
            <v>2015</v>
          </cell>
        </row>
        <row r="1028">
          <cell r="A1028">
            <v>1026</v>
          </cell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  <cell r="S1028">
            <v>42426.407592592594</v>
          </cell>
          <cell r="T1028">
            <v>42460.365925925929</v>
          </cell>
          <cell r="U1028">
            <v>2016</v>
          </cell>
        </row>
        <row r="1029">
          <cell r="A1029">
            <v>1027</v>
          </cell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  <cell r="S1029">
            <v>41905.034108796295</v>
          </cell>
          <cell r="T1029">
            <v>41935.034108796295</v>
          </cell>
          <cell r="U1029">
            <v>2014</v>
          </cell>
        </row>
        <row r="1030">
          <cell r="A1030">
            <v>1028</v>
          </cell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  <cell r="S1030">
            <v>42755.627372685187</v>
          </cell>
          <cell r="T1030">
            <v>42800.833333333328</v>
          </cell>
          <cell r="U1030">
            <v>2017</v>
          </cell>
        </row>
        <row r="1031">
          <cell r="A1031">
            <v>1029</v>
          </cell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  <cell r="S1031">
            <v>42044.711886574078</v>
          </cell>
          <cell r="T1031">
            <v>42098.915972222225</v>
          </cell>
          <cell r="U1031">
            <v>2015</v>
          </cell>
        </row>
        <row r="1032">
          <cell r="A1032">
            <v>1030</v>
          </cell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  <cell r="S1032">
            <v>42611.483206018514</v>
          </cell>
          <cell r="T1032">
            <v>42625.483206018514</v>
          </cell>
          <cell r="U1032">
            <v>2016</v>
          </cell>
        </row>
        <row r="1033">
          <cell r="A1033">
            <v>1031</v>
          </cell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  <cell r="S1033">
            <v>42324.764004629629</v>
          </cell>
          <cell r="T1033">
            <v>42354.764004629629</v>
          </cell>
          <cell r="U1033">
            <v>2015</v>
          </cell>
        </row>
        <row r="1034">
          <cell r="A1034">
            <v>1032</v>
          </cell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  <cell r="S1034">
            <v>42514.666956018518</v>
          </cell>
          <cell r="T1034">
            <v>42544.666956018518</v>
          </cell>
          <cell r="U1034">
            <v>2016</v>
          </cell>
        </row>
        <row r="1035">
          <cell r="A1035">
            <v>1033</v>
          </cell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  <cell r="S1035">
            <v>42688.732407407413</v>
          </cell>
          <cell r="T1035">
            <v>42716.732407407413</v>
          </cell>
          <cell r="U1035">
            <v>2016</v>
          </cell>
        </row>
        <row r="1036">
          <cell r="A1036">
            <v>1034</v>
          </cell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  <cell r="S1036">
            <v>42555.166712962964</v>
          </cell>
          <cell r="T1036">
            <v>42587.165972222225</v>
          </cell>
          <cell r="U1036">
            <v>2016</v>
          </cell>
        </row>
        <row r="1037">
          <cell r="A1037">
            <v>1035</v>
          </cell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  <cell r="S1037">
            <v>42016.641435185185</v>
          </cell>
          <cell r="T1037">
            <v>42046.641435185185</v>
          </cell>
          <cell r="U1037">
            <v>2015</v>
          </cell>
        </row>
        <row r="1038">
          <cell r="A1038">
            <v>1036</v>
          </cell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  <cell r="S1038">
            <v>41249.448958333334</v>
          </cell>
          <cell r="T1038">
            <v>41281.333333333336</v>
          </cell>
          <cell r="U1038">
            <v>2013</v>
          </cell>
        </row>
        <row r="1039">
          <cell r="A1039">
            <v>1037</v>
          </cell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  <cell r="S1039">
            <v>42119.822476851856</v>
          </cell>
          <cell r="T1039">
            <v>42142.208333333328</v>
          </cell>
          <cell r="U1039">
            <v>2015</v>
          </cell>
        </row>
        <row r="1040">
          <cell r="A1040">
            <v>1038</v>
          </cell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  <cell r="S1040">
            <v>42418.231747685189</v>
          </cell>
          <cell r="T1040">
            <v>42448.190081018518</v>
          </cell>
          <cell r="U1040">
            <v>2016</v>
          </cell>
        </row>
        <row r="1041">
          <cell r="A1041">
            <v>1039</v>
          </cell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  <cell r="S1041">
            <v>42692.109328703707</v>
          </cell>
          <cell r="T1041">
            <v>42717.332638888889</v>
          </cell>
          <cell r="U1041">
            <v>2016</v>
          </cell>
        </row>
        <row r="1042">
          <cell r="A1042">
            <v>1040</v>
          </cell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  <cell r="S1042">
            <v>42579.708437499998</v>
          </cell>
          <cell r="T1042">
            <v>42609.708437499998</v>
          </cell>
          <cell r="U1042">
            <v>2016</v>
          </cell>
        </row>
        <row r="1043">
          <cell r="A1043">
            <v>1041</v>
          </cell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Q1043" t="str">
            <v>journalism</v>
          </cell>
          <cell r="R1043" t="str">
            <v>audio</v>
          </cell>
          <cell r="S1043">
            <v>41831.060092592597</v>
          </cell>
          <cell r="T1043">
            <v>41851.060092592597</v>
          </cell>
          <cell r="U1043">
            <v>2014</v>
          </cell>
        </row>
        <row r="1044">
          <cell r="A1044">
            <v>1042</v>
          </cell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  <cell r="S1044">
            <v>41851.696157407408</v>
          </cell>
          <cell r="T1044">
            <v>41894.416666666664</v>
          </cell>
          <cell r="U1044">
            <v>2014</v>
          </cell>
        </row>
        <row r="1045">
          <cell r="A1045">
            <v>1043</v>
          </cell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  <cell r="S1045">
            <v>42114.252951388888</v>
          </cell>
          <cell r="T1045">
            <v>42144.252951388888</v>
          </cell>
          <cell r="U1045">
            <v>2015</v>
          </cell>
        </row>
        <row r="1046">
          <cell r="A1046">
            <v>1044</v>
          </cell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  <cell r="S1046">
            <v>42011.925937499997</v>
          </cell>
          <cell r="T1046">
            <v>42068.852083333331</v>
          </cell>
          <cell r="U1046">
            <v>2015</v>
          </cell>
        </row>
        <row r="1047">
          <cell r="A1047">
            <v>1045</v>
          </cell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  <cell r="S1047">
            <v>41844.874421296299</v>
          </cell>
          <cell r="T1047">
            <v>41874.874421296299</v>
          </cell>
          <cell r="U1047">
            <v>2014</v>
          </cell>
        </row>
        <row r="1048">
          <cell r="A1048">
            <v>1046</v>
          </cell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Q1048" t="str">
            <v>journalism</v>
          </cell>
          <cell r="R1048" t="str">
            <v>audio</v>
          </cell>
          <cell r="S1048">
            <v>42319.851388888885</v>
          </cell>
          <cell r="T1048">
            <v>42364.851388888885</v>
          </cell>
          <cell r="U1048">
            <v>2015</v>
          </cell>
        </row>
        <row r="1049">
          <cell r="A1049">
            <v>1047</v>
          </cell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  <cell r="S1049">
            <v>41918.818460648145</v>
          </cell>
          <cell r="T1049">
            <v>41948.860127314816</v>
          </cell>
          <cell r="U1049">
            <v>2014</v>
          </cell>
        </row>
        <row r="1050">
          <cell r="A1050">
            <v>1048</v>
          </cell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  <cell r="S1050">
            <v>42598.053113425922</v>
          </cell>
          <cell r="T1050">
            <v>42638.053113425922</v>
          </cell>
          <cell r="U1050">
            <v>2016</v>
          </cell>
        </row>
        <row r="1051">
          <cell r="A1051">
            <v>1049</v>
          </cell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Q1051" t="str">
            <v>journalism</v>
          </cell>
          <cell r="R1051" t="str">
            <v>audio</v>
          </cell>
          <cell r="S1051">
            <v>42382.431076388893</v>
          </cell>
          <cell r="T1051">
            <v>42412.431076388893</v>
          </cell>
          <cell r="U1051">
            <v>2016</v>
          </cell>
        </row>
        <row r="1052">
          <cell r="A1052">
            <v>1050</v>
          </cell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Q1052" t="str">
            <v>journalism</v>
          </cell>
          <cell r="R1052" t="str">
            <v>audio</v>
          </cell>
          <cell r="S1052">
            <v>42231.7971875</v>
          </cell>
          <cell r="T1052">
            <v>42261.7971875</v>
          </cell>
          <cell r="U1052">
            <v>2015</v>
          </cell>
        </row>
        <row r="1053">
          <cell r="A1053">
            <v>1051</v>
          </cell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Q1053" t="str">
            <v>journalism</v>
          </cell>
          <cell r="R1053" t="str">
            <v>audio</v>
          </cell>
          <cell r="S1053">
            <v>41850.014178240745</v>
          </cell>
          <cell r="T1053">
            <v>41878.014178240745</v>
          </cell>
          <cell r="U1053">
            <v>2014</v>
          </cell>
        </row>
        <row r="1054">
          <cell r="A1054">
            <v>1052</v>
          </cell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Q1054" t="str">
            <v>journalism</v>
          </cell>
          <cell r="R1054" t="str">
            <v>audio</v>
          </cell>
          <cell r="S1054">
            <v>42483.797395833331</v>
          </cell>
          <cell r="T1054">
            <v>42527.839583333334</v>
          </cell>
          <cell r="U1054">
            <v>2016</v>
          </cell>
        </row>
        <row r="1055">
          <cell r="A1055">
            <v>1053</v>
          </cell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  <cell r="S1055">
            <v>42775.172824074078</v>
          </cell>
          <cell r="T1055">
            <v>42800.172824074078</v>
          </cell>
          <cell r="U1055">
            <v>2017</v>
          </cell>
        </row>
        <row r="1056">
          <cell r="A1056">
            <v>1054</v>
          </cell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Q1056" t="str">
            <v>journalism</v>
          </cell>
          <cell r="R1056" t="str">
            <v>audio</v>
          </cell>
          <cell r="S1056">
            <v>41831.851840277777</v>
          </cell>
          <cell r="T1056">
            <v>41861.916666666664</v>
          </cell>
          <cell r="U1056">
            <v>2014</v>
          </cell>
        </row>
        <row r="1057">
          <cell r="A1057">
            <v>1055</v>
          </cell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Q1057" t="str">
            <v>journalism</v>
          </cell>
          <cell r="R1057" t="str">
            <v>audio</v>
          </cell>
          <cell r="S1057">
            <v>42406.992418981477</v>
          </cell>
          <cell r="T1057">
            <v>42436.992418981477</v>
          </cell>
          <cell r="U1057">
            <v>2016</v>
          </cell>
        </row>
        <row r="1058">
          <cell r="A1058">
            <v>1056</v>
          </cell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Q1058" t="str">
            <v>journalism</v>
          </cell>
          <cell r="R1058" t="str">
            <v>audio</v>
          </cell>
          <cell r="S1058">
            <v>42058.719641203701</v>
          </cell>
          <cell r="T1058">
            <v>42118.677974537044</v>
          </cell>
          <cell r="U1058">
            <v>2015</v>
          </cell>
        </row>
        <row r="1059">
          <cell r="A1059">
            <v>1057</v>
          </cell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Q1059" t="str">
            <v>journalism</v>
          </cell>
          <cell r="R1059" t="str">
            <v>audio</v>
          </cell>
          <cell r="S1059">
            <v>42678.871331018512</v>
          </cell>
          <cell r="T1059">
            <v>42708.912997685184</v>
          </cell>
          <cell r="U1059">
            <v>2016</v>
          </cell>
        </row>
        <row r="1060">
          <cell r="A1060">
            <v>1058</v>
          </cell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Q1060" t="str">
            <v>journalism</v>
          </cell>
          <cell r="R1060" t="str">
            <v>audio</v>
          </cell>
          <cell r="S1060">
            <v>42047.900960648149</v>
          </cell>
          <cell r="T1060">
            <v>42089</v>
          </cell>
          <cell r="U1060">
            <v>2015</v>
          </cell>
        </row>
        <row r="1061">
          <cell r="A1061">
            <v>1059</v>
          </cell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Q1061" t="str">
            <v>journalism</v>
          </cell>
          <cell r="R1061" t="str">
            <v>audio</v>
          </cell>
          <cell r="S1061">
            <v>42046.79</v>
          </cell>
          <cell r="T1061">
            <v>42076.748333333337</v>
          </cell>
          <cell r="U1061">
            <v>2015</v>
          </cell>
        </row>
        <row r="1062">
          <cell r="A1062">
            <v>1060</v>
          </cell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  <cell r="S1062">
            <v>42079.913113425922</v>
          </cell>
          <cell r="T1062">
            <v>42109.913113425922</v>
          </cell>
          <cell r="U1062">
            <v>2015</v>
          </cell>
        </row>
        <row r="1063">
          <cell r="A1063">
            <v>1061</v>
          </cell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Q1063" t="str">
            <v>journalism</v>
          </cell>
          <cell r="R1063" t="str">
            <v>audio</v>
          </cell>
          <cell r="S1063">
            <v>42432.276712962965</v>
          </cell>
          <cell r="T1063">
            <v>42492.041666666672</v>
          </cell>
          <cell r="U1063">
            <v>2016</v>
          </cell>
        </row>
        <row r="1064">
          <cell r="A1064">
            <v>1062</v>
          </cell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  <cell r="S1064">
            <v>42556.807187500002</v>
          </cell>
          <cell r="T1064">
            <v>42563.807187500002</v>
          </cell>
          <cell r="U1064">
            <v>2016</v>
          </cell>
        </row>
        <row r="1065">
          <cell r="A1065">
            <v>1063</v>
          </cell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Q1065" t="str">
            <v>journalism</v>
          </cell>
          <cell r="R1065" t="str">
            <v>audio</v>
          </cell>
          <cell r="S1065">
            <v>42583.030810185184</v>
          </cell>
          <cell r="T1065">
            <v>42613.030810185184</v>
          </cell>
          <cell r="U1065">
            <v>2016</v>
          </cell>
        </row>
        <row r="1066">
          <cell r="A1066">
            <v>1064</v>
          </cell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  <cell r="S1066">
            <v>41417.228043981479</v>
          </cell>
          <cell r="T1066">
            <v>41462.228043981479</v>
          </cell>
          <cell r="U1066">
            <v>2013</v>
          </cell>
        </row>
        <row r="1067">
          <cell r="A1067">
            <v>1065</v>
          </cell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  <cell r="S1067">
            <v>41661.381041666667</v>
          </cell>
          <cell r="T1067">
            <v>41689.381041666667</v>
          </cell>
          <cell r="U1067">
            <v>2014</v>
          </cell>
        </row>
        <row r="1068">
          <cell r="A1068">
            <v>1066</v>
          </cell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  <cell r="S1068">
            <v>41445.962754629632</v>
          </cell>
          <cell r="T1068">
            <v>41490.962754629632</v>
          </cell>
          <cell r="U1068">
            <v>2013</v>
          </cell>
        </row>
        <row r="1069">
          <cell r="A1069">
            <v>1067</v>
          </cell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  <cell r="S1069">
            <v>41599.855682870373</v>
          </cell>
          <cell r="T1069">
            <v>41629.855682870373</v>
          </cell>
          <cell r="U1069">
            <v>2013</v>
          </cell>
        </row>
        <row r="1070">
          <cell r="A1070">
            <v>1068</v>
          </cell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  <cell r="S1070">
            <v>42440.371111111104</v>
          </cell>
          <cell r="T1070">
            <v>42470.329444444447</v>
          </cell>
          <cell r="U1070">
            <v>2016</v>
          </cell>
        </row>
        <row r="1071">
          <cell r="A1071">
            <v>1069</v>
          </cell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  <cell r="S1071">
            <v>41572.229849537034</v>
          </cell>
          <cell r="T1071">
            <v>41604.271516203706</v>
          </cell>
          <cell r="U1071">
            <v>2013</v>
          </cell>
        </row>
        <row r="1072">
          <cell r="A1072">
            <v>1070</v>
          </cell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  <cell r="S1072">
            <v>41163.011828703704</v>
          </cell>
          <cell r="T1072">
            <v>41183.011828703704</v>
          </cell>
          <cell r="U1072">
            <v>2012</v>
          </cell>
        </row>
        <row r="1073">
          <cell r="A1073">
            <v>1071</v>
          </cell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Q1073" t="str">
            <v>games</v>
          </cell>
          <cell r="R1073" t="str">
            <v>video games</v>
          </cell>
          <cell r="S1073">
            <v>42295.753391203703</v>
          </cell>
          <cell r="T1073">
            <v>42325.795057870375</v>
          </cell>
          <cell r="U1073">
            <v>2015</v>
          </cell>
        </row>
        <row r="1074">
          <cell r="A1074">
            <v>1072</v>
          </cell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  <cell r="S1074">
            <v>41645.832141203704</v>
          </cell>
          <cell r="T1074">
            <v>41675.832141203704</v>
          </cell>
          <cell r="U1074">
            <v>2014</v>
          </cell>
        </row>
        <row r="1075">
          <cell r="A1075">
            <v>1073</v>
          </cell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  <cell r="S1075">
            <v>40802.964594907404</v>
          </cell>
          <cell r="T1075">
            <v>40832.964594907404</v>
          </cell>
          <cell r="U1075">
            <v>2011</v>
          </cell>
        </row>
        <row r="1076">
          <cell r="A1076">
            <v>1074</v>
          </cell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  <cell r="S1076">
            <v>41613.172974537039</v>
          </cell>
          <cell r="T1076">
            <v>41643.172974537039</v>
          </cell>
          <cell r="U1076">
            <v>2014</v>
          </cell>
        </row>
        <row r="1077">
          <cell r="A1077">
            <v>1075</v>
          </cell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  <cell r="S1077">
            <v>41005.904120370367</v>
          </cell>
          <cell r="T1077">
            <v>41035.904120370367</v>
          </cell>
          <cell r="U1077">
            <v>2012</v>
          </cell>
        </row>
        <row r="1078">
          <cell r="A1078">
            <v>1076</v>
          </cell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  <cell r="S1078">
            <v>41838.377893518518</v>
          </cell>
          <cell r="T1078">
            <v>41893.377893518518</v>
          </cell>
          <cell r="U1078">
            <v>2014</v>
          </cell>
        </row>
        <row r="1079">
          <cell r="A1079">
            <v>1077</v>
          </cell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  <cell r="S1079">
            <v>42353.16679398148</v>
          </cell>
          <cell r="T1079">
            <v>42383.16679398148</v>
          </cell>
          <cell r="U1079">
            <v>2016</v>
          </cell>
        </row>
        <row r="1080">
          <cell r="A1080">
            <v>1078</v>
          </cell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  <cell r="S1080">
            <v>40701.195844907408</v>
          </cell>
          <cell r="T1080">
            <v>40746.195844907408</v>
          </cell>
          <cell r="U1080">
            <v>2011</v>
          </cell>
        </row>
        <row r="1081">
          <cell r="A1081">
            <v>1079</v>
          </cell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  <cell r="S1081">
            <v>42479.566388888896</v>
          </cell>
          <cell r="T1081">
            <v>42504.566388888896</v>
          </cell>
          <cell r="U1081">
            <v>2016</v>
          </cell>
        </row>
        <row r="1082">
          <cell r="A1082">
            <v>1080</v>
          </cell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  <cell r="S1082">
            <v>41740.138113425928</v>
          </cell>
          <cell r="T1082">
            <v>41770.138113425928</v>
          </cell>
          <cell r="U1082">
            <v>2014</v>
          </cell>
        </row>
        <row r="1083">
          <cell r="A1083">
            <v>1081</v>
          </cell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  <cell r="S1083">
            <v>42002.926990740743</v>
          </cell>
          <cell r="T1083">
            <v>42032.926990740743</v>
          </cell>
          <cell r="U1083">
            <v>2015</v>
          </cell>
        </row>
        <row r="1084">
          <cell r="A1084">
            <v>1082</v>
          </cell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  <cell r="S1084">
            <v>41101.906111111115</v>
          </cell>
          <cell r="T1084">
            <v>41131.906111111115</v>
          </cell>
          <cell r="U1084">
            <v>2012</v>
          </cell>
        </row>
        <row r="1085">
          <cell r="A1085">
            <v>1083</v>
          </cell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  <cell r="S1085">
            <v>41793.659525462965</v>
          </cell>
          <cell r="T1085">
            <v>41853.659525462965</v>
          </cell>
          <cell r="U1085">
            <v>2014</v>
          </cell>
        </row>
        <row r="1086">
          <cell r="A1086">
            <v>1084</v>
          </cell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Q1086" t="str">
            <v>games</v>
          </cell>
          <cell r="R1086" t="str">
            <v>video games</v>
          </cell>
          <cell r="S1086">
            <v>41829.912083333329</v>
          </cell>
          <cell r="T1086">
            <v>41859.912083333329</v>
          </cell>
          <cell r="U1086">
            <v>2014</v>
          </cell>
        </row>
        <row r="1087">
          <cell r="A1087">
            <v>1085</v>
          </cell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  <cell r="S1087">
            <v>42413.671006944445</v>
          </cell>
          <cell r="T1087">
            <v>42443.629340277781</v>
          </cell>
          <cell r="U1087">
            <v>2016</v>
          </cell>
        </row>
        <row r="1088">
          <cell r="A1088">
            <v>1086</v>
          </cell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  <cell r="S1088">
            <v>41845.866793981484</v>
          </cell>
          <cell r="T1088">
            <v>41875.866793981484</v>
          </cell>
          <cell r="U1088">
            <v>2014</v>
          </cell>
        </row>
        <row r="1089">
          <cell r="A1089">
            <v>1087</v>
          </cell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Q1089" t="str">
            <v>games</v>
          </cell>
          <cell r="R1089" t="str">
            <v>video games</v>
          </cell>
          <cell r="S1089">
            <v>41775.713969907411</v>
          </cell>
          <cell r="T1089">
            <v>41805.713969907411</v>
          </cell>
          <cell r="U1089">
            <v>2014</v>
          </cell>
        </row>
        <row r="1090">
          <cell r="A1090">
            <v>1088</v>
          </cell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  <cell r="S1090">
            <v>41723.799386574072</v>
          </cell>
          <cell r="T1090">
            <v>41753.799386574072</v>
          </cell>
          <cell r="U1090">
            <v>2014</v>
          </cell>
        </row>
        <row r="1091">
          <cell r="A1091">
            <v>1089</v>
          </cell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  <cell r="S1091">
            <v>42151.189525462964</v>
          </cell>
          <cell r="T1091">
            <v>42181.189525462964</v>
          </cell>
          <cell r="U1091">
            <v>2015</v>
          </cell>
        </row>
        <row r="1092">
          <cell r="A1092">
            <v>1090</v>
          </cell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  <cell r="S1092">
            <v>42123.185798611114</v>
          </cell>
          <cell r="T1092">
            <v>42153.185798611114</v>
          </cell>
          <cell r="U1092">
            <v>2015</v>
          </cell>
        </row>
        <row r="1093">
          <cell r="A1093">
            <v>1091</v>
          </cell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  <cell r="S1093">
            <v>42440.820277777777</v>
          </cell>
          <cell r="T1093">
            <v>42470.778611111105</v>
          </cell>
          <cell r="U1093">
            <v>2016</v>
          </cell>
        </row>
        <row r="1094">
          <cell r="A1094">
            <v>1092</v>
          </cell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  <cell r="S1094">
            <v>41250.025902777779</v>
          </cell>
          <cell r="T1094">
            <v>41280.025902777779</v>
          </cell>
          <cell r="U1094">
            <v>2013</v>
          </cell>
        </row>
        <row r="1095">
          <cell r="A1095">
            <v>1093</v>
          </cell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  <cell r="S1095">
            <v>42396.973807870367</v>
          </cell>
          <cell r="T1095">
            <v>42411.973807870367</v>
          </cell>
          <cell r="U1095">
            <v>2016</v>
          </cell>
        </row>
        <row r="1096">
          <cell r="A1096">
            <v>1094</v>
          </cell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  <cell r="S1096">
            <v>40795.713344907403</v>
          </cell>
          <cell r="T1096">
            <v>40825.713344907403</v>
          </cell>
          <cell r="U1096">
            <v>2011</v>
          </cell>
        </row>
        <row r="1097">
          <cell r="A1097">
            <v>1095</v>
          </cell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  <cell r="S1097">
            <v>41486.537268518521</v>
          </cell>
          <cell r="T1097">
            <v>41516.537268518521</v>
          </cell>
          <cell r="U1097">
            <v>2013</v>
          </cell>
        </row>
        <row r="1098">
          <cell r="A1098">
            <v>1096</v>
          </cell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  <cell r="S1098">
            <v>41885.51798611111</v>
          </cell>
          <cell r="T1098">
            <v>41916.145833333336</v>
          </cell>
          <cell r="U1098">
            <v>2014</v>
          </cell>
        </row>
        <row r="1099">
          <cell r="A1099">
            <v>1097</v>
          </cell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  <cell r="S1099">
            <v>41660.792557870373</v>
          </cell>
          <cell r="T1099">
            <v>41700.792557870373</v>
          </cell>
          <cell r="U1099">
            <v>2014</v>
          </cell>
        </row>
        <row r="1100">
          <cell r="A1100">
            <v>1098</v>
          </cell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  <cell r="S1100">
            <v>41712.762673611112</v>
          </cell>
          <cell r="T1100">
            <v>41742.762673611112</v>
          </cell>
          <cell r="U1100">
            <v>2014</v>
          </cell>
        </row>
        <row r="1101">
          <cell r="A1101">
            <v>1099</v>
          </cell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  <cell r="S1101">
            <v>42107.836435185185</v>
          </cell>
          <cell r="T1101">
            <v>42137.836435185185</v>
          </cell>
          <cell r="U1101">
            <v>2015</v>
          </cell>
        </row>
        <row r="1102">
          <cell r="A1102">
            <v>1100</v>
          </cell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  <cell r="S1102">
            <v>42384.110775462963</v>
          </cell>
          <cell r="T1102">
            <v>42414.110775462963</v>
          </cell>
          <cell r="U1102">
            <v>2016</v>
          </cell>
        </row>
        <row r="1103">
          <cell r="A1103">
            <v>1101</v>
          </cell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  <cell r="S1103">
            <v>42538.77243055556</v>
          </cell>
          <cell r="T1103">
            <v>42565.758333333331</v>
          </cell>
          <cell r="U1103">
            <v>2016</v>
          </cell>
        </row>
        <row r="1104">
          <cell r="A1104">
            <v>1102</v>
          </cell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  <cell r="S1104">
            <v>41577.045428240745</v>
          </cell>
          <cell r="T1104">
            <v>41617.249305555553</v>
          </cell>
          <cell r="U1104">
            <v>2013</v>
          </cell>
        </row>
        <row r="1105">
          <cell r="A1105">
            <v>1103</v>
          </cell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  <cell r="S1105">
            <v>42479.22210648148</v>
          </cell>
          <cell r="T1105">
            <v>42539.22210648148</v>
          </cell>
          <cell r="U1105">
            <v>2016</v>
          </cell>
        </row>
        <row r="1106">
          <cell r="A1106">
            <v>1104</v>
          </cell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  <cell r="S1106">
            <v>41771.40996527778</v>
          </cell>
          <cell r="T1106">
            <v>41801.40996527778</v>
          </cell>
          <cell r="U1106">
            <v>2014</v>
          </cell>
        </row>
        <row r="1107">
          <cell r="A1107">
            <v>1105</v>
          </cell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  <cell r="S1107">
            <v>41692.135729166665</v>
          </cell>
          <cell r="T1107">
            <v>41722.0940625</v>
          </cell>
          <cell r="U1107">
            <v>2014</v>
          </cell>
        </row>
        <row r="1108">
          <cell r="A1108">
            <v>1106</v>
          </cell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  <cell r="S1108">
            <v>40973.740451388891</v>
          </cell>
          <cell r="T1108">
            <v>41003.698784722219</v>
          </cell>
          <cell r="U1108">
            <v>2012</v>
          </cell>
        </row>
        <row r="1109">
          <cell r="A1109">
            <v>1107</v>
          </cell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Q1109" t="str">
            <v>games</v>
          </cell>
          <cell r="R1109" t="str">
            <v>video games</v>
          </cell>
          <cell r="S1109">
            <v>41813.861388888887</v>
          </cell>
          <cell r="T1109">
            <v>41843.861388888887</v>
          </cell>
          <cell r="U1109">
            <v>2014</v>
          </cell>
        </row>
        <row r="1110">
          <cell r="A1110">
            <v>1108</v>
          </cell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  <cell r="S1110">
            <v>40952.636979166666</v>
          </cell>
          <cell r="T1110">
            <v>41012.595312500001</v>
          </cell>
          <cell r="U1110">
            <v>2012</v>
          </cell>
        </row>
        <row r="1111">
          <cell r="A1111">
            <v>1109</v>
          </cell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  <cell r="S1111">
            <v>42662.752199074079</v>
          </cell>
          <cell r="T1111">
            <v>42692.793865740736</v>
          </cell>
          <cell r="U1111">
            <v>2016</v>
          </cell>
        </row>
        <row r="1112">
          <cell r="A1112">
            <v>1110</v>
          </cell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  <cell r="S1112">
            <v>41220.933124999996</v>
          </cell>
          <cell r="T1112">
            <v>41250.933124999996</v>
          </cell>
          <cell r="U1112">
            <v>2012</v>
          </cell>
        </row>
        <row r="1113">
          <cell r="A1113">
            <v>1111</v>
          </cell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  <cell r="S1113">
            <v>42347.203587962969</v>
          </cell>
          <cell r="T1113">
            <v>42377.203587962969</v>
          </cell>
          <cell r="U1113">
            <v>2016</v>
          </cell>
        </row>
        <row r="1114">
          <cell r="A1114">
            <v>1112</v>
          </cell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  <cell r="S1114">
            <v>41963.759386574078</v>
          </cell>
          <cell r="T1114">
            <v>42023.354166666672</v>
          </cell>
          <cell r="U1114">
            <v>2015</v>
          </cell>
        </row>
        <row r="1115">
          <cell r="A1115">
            <v>1113</v>
          </cell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  <cell r="S1115">
            <v>41835.977083333331</v>
          </cell>
          <cell r="T1115">
            <v>41865.977083333331</v>
          </cell>
          <cell r="U1115">
            <v>2014</v>
          </cell>
        </row>
        <row r="1116">
          <cell r="A1116">
            <v>1114</v>
          </cell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  <cell r="S1116">
            <v>41526.345914351856</v>
          </cell>
          <cell r="T1116">
            <v>41556.345914351856</v>
          </cell>
          <cell r="U1116">
            <v>2013</v>
          </cell>
        </row>
        <row r="1117">
          <cell r="A1117">
            <v>1115</v>
          </cell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  <cell r="S1117">
            <v>42429.695543981477</v>
          </cell>
          <cell r="T1117">
            <v>42459.653877314813</v>
          </cell>
          <cell r="U1117">
            <v>2016</v>
          </cell>
        </row>
        <row r="1118">
          <cell r="A1118">
            <v>1116</v>
          </cell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Q1118" t="str">
            <v>games</v>
          </cell>
          <cell r="R1118" t="str">
            <v>video games</v>
          </cell>
          <cell r="S1118">
            <v>41009.847314814811</v>
          </cell>
          <cell r="T1118">
            <v>41069.847314814811</v>
          </cell>
          <cell r="U1118">
            <v>2012</v>
          </cell>
        </row>
        <row r="1119">
          <cell r="A1119">
            <v>1117</v>
          </cell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  <cell r="S1119">
            <v>42333.598530092597</v>
          </cell>
          <cell r="T1119">
            <v>42363.598530092597</v>
          </cell>
          <cell r="U1119">
            <v>2015</v>
          </cell>
        </row>
        <row r="1120">
          <cell r="A1120">
            <v>1118</v>
          </cell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  <cell r="S1120">
            <v>41704.16642361111</v>
          </cell>
          <cell r="T1120">
            <v>41734.124756944446</v>
          </cell>
          <cell r="U1120">
            <v>2014</v>
          </cell>
        </row>
        <row r="1121">
          <cell r="A1121">
            <v>1119</v>
          </cell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  <cell r="S1121">
            <v>41722.792407407411</v>
          </cell>
          <cell r="T1121">
            <v>41735.792407407411</v>
          </cell>
          <cell r="U1121">
            <v>2014</v>
          </cell>
        </row>
        <row r="1122">
          <cell r="A1122">
            <v>1120</v>
          </cell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Q1122" t="str">
            <v>games</v>
          </cell>
          <cell r="R1122" t="str">
            <v>video games</v>
          </cell>
          <cell r="S1122">
            <v>40799.872685185182</v>
          </cell>
          <cell r="T1122">
            <v>40844.872685185182</v>
          </cell>
          <cell r="U1122">
            <v>2011</v>
          </cell>
        </row>
        <row r="1123">
          <cell r="A1123">
            <v>1121</v>
          </cell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  <cell r="S1123">
            <v>42412.934212962966</v>
          </cell>
          <cell r="T1123">
            <v>42442.892546296294</v>
          </cell>
          <cell r="U1123">
            <v>2016</v>
          </cell>
        </row>
        <row r="1124">
          <cell r="A1124">
            <v>1122</v>
          </cell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Q1124" t="str">
            <v>games</v>
          </cell>
          <cell r="R1124" t="str">
            <v>video games</v>
          </cell>
          <cell r="S1124">
            <v>41410.703993055555</v>
          </cell>
          <cell r="T1124">
            <v>41424.703993055555</v>
          </cell>
          <cell r="U1124">
            <v>2013</v>
          </cell>
        </row>
        <row r="1125">
          <cell r="A1125">
            <v>1123</v>
          </cell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  <cell r="S1125">
            <v>41718.5237037037</v>
          </cell>
          <cell r="T1125">
            <v>41748.5237037037</v>
          </cell>
          <cell r="U1125">
            <v>2014</v>
          </cell>
        </row>
        <row r="1126">
          <cell r="A1126">
            <v>1124</v>
          </cell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  <cell r="S1126">
            <v>42094.667256944449</v>
          </cell>
          <cell r="T1126">
            <v>42124.667256944449</v>
          </cell>
          <cell r="U1126">
            <v>2015</v>
          </cell>
        </row>
        <row r="1127">
          <cell r="A1127">
            <v>1125</v>
          </cell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Q1127" t="str">
            <v>games</v>
          </cell>
          <cell r="R1127" t="str">
            <v>mobile games</v>
          </cell>
          <cell r="S1127">
            <v>42212.624189814815</v>
          </cell>
          <cell r="T1127">
            <v>42272.624189814815</v>
          </cell>
          <cell r="U1127">
            <v>2015</v>
          </cell>
        </row>
        <row r="1128">
          <cell r="A1128">
            <v>1126</v>
          </cell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  <cell r="S1128">
            <v>42535.327476851846</v>
          </cell>
          <cell r="T1128">
            <v>42565.327476851846</v>
          </cell>
          <cell r="U1128">
            <v>2016</v>
          </cell>
        </row>
        <row r="1129">
          <cell r="A1129">
            <v>1127</v>
          </cell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  <cell r="S1129">
            <v>41926.854166666664</v>
          </cell>
          <cell r="T1129">
            <v>41957.895833333328</v>
          </cell>
          <cell r="U1129">
            <v>2014</v>
          </cell>
        </row>
        <row r="1130">
          <cell r="A1130">
            <v>1128</v>
          </cell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  <cell r="S1130">
            <v>41828.649502314816</v>
          </cell>
          <cell r="T1130">
            <v>41858.649502314816</v>
          </cell>
          <cell r="U1130">
            <v>2014</v>
          </cell>
        </row>
        <row r="1131">
          <cell r="A1131">
            <v>1129</v>
          </cell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  <cell r="S1131">
            <v>42496.264965277776</v>
          </cell>
          <cell r="T1131">
            <v>42526.264965277776</v>
          </cell>
          <cell r="U1131">
            <v>2016</v>
          </cell>
        </row>
        <row r="1132">
          <cell r="A1132">
            <v>1130</v>
          </cell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  <cell r="S1132">
            <v>41908.996527777781</v>
          </cell>
          <cell r="T1132">
            <v>41969.038194444445</v>
          </cell>
          <cell r="U1132">
            <v>2014</v>
          </cell>
        </row>
        <row r="1133">
          <cell r="A1133">
            <v>1131</v>
          </cell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Q1133" t="str">
            <v>games</v>
          </cell>
          <cell r="R1133" t="str">
            <v>mobile games</v>
          </cell>
          <cell r="S1133">
            <v>42332.908194444448</v>
          </cell>
          <cell r="T1133">
            <v>42362.908194444448</v>
          </cell>
          <cell r="U1133">
            <v>2015</v>
          </cell>
        </row>
        <row r="1134">
          <cell r="A1134">
            <v>1132</v>
          </cell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  <cell r="S1134">
            <v>42706.115405092598</v>
          </cell>
          <cell r="T1134">
            <v>42736.115405092598</v>
          </cell>
          <cell r="U1134">
            <v>2017</v>
          </cell>
        </row>
        <row r="1135">
          <cell r="A1135">
            <v>1133</v>
          </cell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  <cell r="S1135">
            <v>41821.407187500001</v>
          </cell>
          <cell r="T1135">
            <v>41851.407187500001</v>
          </cell>
          <cell r="U1135">
            <v>2014</v>
          </cell>
        </row>
        <row r="1136">
          <cell r="A1136">
            <v>1134</v>
          </cell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  <cell r="S1136">
            <v>41958.285046296296</v>
          </cell>
          <cell r="T1136">
            <v>41972.189583333333</v>
          </cell>
          <cell r="U1136">
            <v>2014</v>
          </cell>
        </row>
        <row r="1137">
          <cell r="A1137">
            <v>1135</v>
          </cell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  <cell r="S1137">
            <v>42558.989513888882</v>
          </cell>
          <cell r="T1137">
            <v>42588.989513888882</v>
          </cell>
          <cell r="U1137">
            <v>2016</v>
          </cell>
        </row>
        <row r="1138">
          <cell r="A1138">
            <v>1136</v>
          </cell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  <cell r="S1138">
            <v>42327.671631944439</v>
          </cell>
          <cell r="T1138">
            <v>42357.671631944439</v>
          </cell>
          <cell r="U1138">
            <v>2015</v>
          </cell>
        </row>
        <row r="1139">
          <cell r="A1139">
            <v>1137</v>
          </cell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  <cell r="S1139">
            <v>42453.819687499999</v>
          </cell>
          <cell r="T1139">
            <v>42483.819687499999</v>
          </cell>
          <cell r="U1139">
            <v>2016</v>
          </cell>
        </row>
        <row r="1140">
          <cell r="A1140">
            <v>1138</v>
          </cell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  <cell r="S1140">
            <v>42736.9066087963</v>
          </cell>
          <cell r="T1140">
            <v>42756.9066087963</v>
          </cell>
          <cell r="U1140">
            <v>2017</v>
          </cell>
        </row>
        <row r="1141">
          <cell r="A1141">
            <v>1139</v>
          </cell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  <cell r="S1141">
            <v>41975.347523148142</v>
          </cell>
          <cell r="T1141">
            <v>42005.347523148142</v>
          </cell>
          <cell r="U1141">
            <v>2015</v>
          </cell>
        </row>
        <row r="1142">
          <cell r="A1142">
            <v>1140</v>
          </cell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Q1142" t="str">
            <v>games</v>
          </cell>
          <cell r="R1142" t="str">
            <v>mobile games</v>
          </cell>
          <cell r="S1142">
            <v>42192.462048611109</v>
          </cell>
          <cell r="T1142">
            <v>42222.462048611109</v>
          </cell>
          <cell r="U1142">
            <v>2015</v>
          </cell>
        </row>
        <row r="1143">
          <cell r="A1143">
            <v>1141</v>
          </cell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Q1143" t="str">
            <v>games</v>
          </cell>
          <cell r="R1143" t="str">
            <v>mobile games</v>
          </cell>
          <cell r="S1143">
            <v>42164.699652777781</v>
          </cell>
          <cell r="T1143">
            <v>42194.699652777781</v>
          </cell>
          <cell r="U1143">
            <v>2015</v>
          </cell>
        </row>
        <row r="1144">
          <cell r="A1144">
            <v>1142</v>
          </cell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Q1144" t="str">
            <v>games</v>
          </cell>
          <cell r="R1144" t="str">
            <v>mobile games</v>
          </cell>
          <cell r="S1144">
            <v>42022.006099537044</v>
          </cell>
          <cell r="T1144">
            <v>42052.006099537044</v>
          </cell>
          <cell r="U1144">
            <v>2015</v>
          </cell>
        </row>
        <row r="1145">
          <cell r="A1145">
            <v>1143</v>
          </cell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  <cell r="S1145">
            <v>42325.19358796296</v>
          </cell>
          <cell r="T1145">
            <v>42355.19358796296</v>
          </cell>
          <cell r="U1145">
            <v>2015</v>
          </cell>
        </row>
        <row r="1146">
          <cell r="A1146">
            <v>1144</v>
          </cell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Q1146" t="str">
            <v>food</v>
          </cell>
          <cell r="R1146" t="str">
            <v>food trucks</v>
          </cell>
          <cell r="S1146">
            <v>42093.181944444441</v>
          </cell>
          <cell r="T1146">
            <v>42123.181944444441</v>
          </cell>
          <cell r="U1146">
            <v>2015</v>
          </cell>
        </row>
        <row r="1147">
          <cell r="A1147">
            <v>1145</v>
          </cell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  <cell r="S1147">
            <v>41854.747592592597</v>
          </cell>
          <cell r="T1147">
            <v>41914.747592592597</v>
          </cell>
          <cell r="U1147">
            <v>2014</v>
          </cell>
        </row>
        <row r="1148">
          <cell r="A1148">
            <v>1146</v>
          </cell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  <cell r="S1148">
            <v>41723.9533912037</v>
          </cell>
          <cell r="T1148">
            <v>41761.9533912037</v>
          </cell>
          <cell r="U1148">
            <v>2014</v>
          </cell>
        </row>
        <row r="1149">
          <cell r="A1149">
            <v>1147</v>
          </cell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Q1149" t="str">
            <v>food</v>
          </cell>
          <cell r="R1149" t="str">
            <v>food trucks</v>
          </cell>
          <cell r="S1149">
            <v>41871.972025462965</v>
          </cell>
          <cell r="T1149">
            <v>41931.972025462965</v>
          </cell>
          <cell r="U1149">
            <v>2014</v>
          </cell>
        </row>
        <row r="1150">
          <cell r="A1150">
            <v>1148</v>
          </cell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  <cell r="S1150">
            <v>42675.171076388884</v>
          </cell>
          <cell r="T1150">
            <v>42705.212743055556</v>
          </cell>
          <cell r="U1150">
            <v>2016</v>
          </cell>
        </row>
        <row r="1151">
          <cell r="A1151">
            <v>1149</v>
          </cell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  <cell r="S1151">
            <v>42507.71025462963</v>
          </cell>
          <cell r="T1151">
            <v>42537.71025462963</v>
          </cell>
          <cell r="U1151">
            <v>2016</v>
          </cell>
        </row>
        <row r="1152">
          <cell r="A1152">
            <v>1150</v>
          </cell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  <cell r="S1152">
            <v>42317.954571759255</v>
          </cell>
          <cell r="T1152">
            <v>42377.954571759255</v>
          </cell>
          <cell r="U1152">
            <v>2016</v>
          </cell>
        </row>
        <row r="1153">
          <cell r="A1153">
            <v>1151</v>
          </cell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Q1153" t="str">
            <v>food</v>
          </cell>
          <cell r="R1153" t="str">
            <v>food trucks</v>
          </cell>
          <cell r="S1153">
            <v>42224.102581018517</v>
          </cell>
          <cell r="T1153">
            <v>42254.102581018517</v>
          </cell>
          <cell r="U1153">
            <v>2015</v>
          </cell>
        </row>
        <row r="1154">
          <cell r="A1154">
            <v>1152</v>
          </cell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  <cell r="S1154">
            <v>42109.709629629629</v>
          </cell>
          <cell r="T1154">
            <v>42139.709629629629</v>
          </cell>
          <cell r="U1154">
            <v>2015</v>
          </cell>
        </row>
        <row r="1155">
          <cell r="A1155">
            <v>1153</v>
          </cell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  <cell r="S1155">
            <v>42143.714178240742</v>
          </cell>
          <cell r="T1155">
            <v>42173.714178240742</v>
          </cell>
          <cell r="U1155">
            <v>2015</v>
          </cell>
        </row>
        <row r="1156">
          <cell r="A1156">
            <v>1154</v>
          </cell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  <cell r="S1156">
            <v>42223.108865740738</v>
          </cell>
          <cell r="T1156">
            <v>42253.108865740738</v>
          </cell>
          <cell r="U1156">
            <v>2015</v>
          </cell>
        </row>
        <row r="1157">
          <cell r="A1157">
            <v>1155</v>
          </cell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  <cell r="S1157">
            <v>41835.763981481483</v>
          </cell>
          <cell r="T1157">
            <v>41865.763981481483</v>
          </cell>
          <cell r="U1157">
            <v>2014</v>
          </cell>
        </row>
        <row r="1158">
          <cell r="A1158">
            <v>1156</v>
          </cell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Q1158" t="str">
            <v>food</v>
          </cell>
          <cell r="R1158" t="str">
            <v>food trucks</v>
          </cell>
          <cell r="S1158">
            <v>42029.07131944444</v>
          </cell>
          <cell r="T1158">
            <v>42059.07131944444</v>
          </cell>
          <cell r="U1158">
            <v>2015</v>
          </cell>
        </row>
        <row r="1159">
          <cell r="A1159">
            <v>1157</v>
          </cell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  <cell r="S1159">
            <v>41918.628240740742</v>
          </cell>
          <cell r="T1159">
            <v>41978.669907407413</v>
          </cell>
          <cell r="U1159">
            <v>2014</v>
          </cell>
        </row>
        <row r="1160">
          <cell r="A1160">
            <v>1158</v>
          </cell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  <cell r="S1160">
            <v>41952.09175925926</v>
          </cell>
          <cell r="T1160">
            <v>41982.09175925926</v>
          </cell>
          <cell r="U1160">
            <v>2014</v>
          </cell>
        </row>
        <row r="1161">
          <cell r="A1161">
            <v>1159</v>
          </cell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Q1161" t="str">
            <v>food</v>
          </cell>
          <cell r="R1161" t="str">
            <v>food trucks</v>
          </cell>
          <cell r="S1161">
            <v>42154.726446759261</v>
          </cell>
          <cell r="T1161">
            <v>42185.65625</v>
          </cell>
          <cell r="U1161">
            <v>2015</v>
          </cell>
        </row>
        <row r="1162">
          <cell r="A1162">
            <v>1160</v>
          </cell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  <cell r="S1162">
            <v>42061.154930555553</v>
          </cell>
          <cell r="T1162">
            <v>42091.113263888896</v>
          </cell>
          <cell r="U1162">
            <v>2015</v>
          </cell>
        </row>
        <row r="1163">
          <cell r="A1163">
            <v>1161</v>
          </cell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Q1163" t="str">
            <v>food</v>
          </cell>
          <cell r="R1163" t="str">
            <v>food trucks</v>
          </cell>
          <cell r="S1163">
            <v>42122.629502314812</v>
          </cell>
          <cell r="T1163">
            <v>42143.629502314812</v>
          </cell>
          <cell r="U1163">
            <v>2015</v>
          </cell>
        </row>
        <row r="1164">
          <cell r="A1164">
            <v>1162</v>
          </cell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  <cell r="S1164">
            <v>41876.683611111112</v>
          </cell>
          <cell r="T1164">
            <v>41907.683611111112</v>
          </cell>
          <cell r="U1164">
            <v>2014</v>
          </cell>
        </row>
        <row r="1165">
          <cell r="A1165">
            <v>1163</v>
          </cell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Q1165" t="str">
            <v>food</v>
          </cell>
          <cell r="R1165" t="str">
            <v>food trucks</v>
          </cell>
          <cell r="S1165">
            <v>41830.723611111112</v>
          </cell>
          <cell r="T1165">
            <v>41860.723611111112</v>
          </cell>
          <cell r="U1165">
            <v>2014</v>
          </cell>
        </row>
        <row r="1166">
          <cell r="A1166">
            <v>1164</v>
          </cell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Q1166" t="str">
            <v>food</v>
          </cell>
          <cell r="R1166" t="str">
            <v>food trucks</v>
          </cell>
          <cell r="S1166">
            <v>42509.724328703705</v>
          </cell>
          <cell r="T1166">
            <v>42539.724328703705</v>
          </cell>
          <cell r="U1166">
            <v>2016</v>
          </cell>
        </row>
        <row r="1167">
          <cell r="A1167">
            <v>1165</v>
          </cell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  <cell r="S1167">
            <v>41792.214467592588</v>
          </cell>
          <cell r="T1167">
            <v>41826.214467592588</v>
          </cell>
          <cell r="U1167">
            <v>2014</v>
          </cell>
        </row>
        <row r="1168">
          <cell r="A1168">
            <v>1166</v>
          </cell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  <cell r="S1168">
            <v>42150.485439814816</v>
          </cell>
          <cell r="T1168">
            <v>42181.166666666672</v>
          </cell>
          <cell r="U1168">
            <v>2015</v>
          </cell>
        </row>
        <row r="1169">
          <cell r="A1169">
            <v>1167</v>
          </cell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  <cell r="S1169">
            <v>41863.734895833331</v>
          </cell>
          <cell r="T1169">
            <v>41894.734895833331</v>
          </cell>
          <cell r="U1169">
            <v>2014</v>
          </cell>
        </row>
        <row r="1170">
          <cell r="A1170">
            <v>1168</v>
          </cell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  <cell r="S1170">
            <v>42605.053993055553</v>
          </cell>
          <cell r="T1170">
            <v>42635.053993055553</v>
          </cell>
          <cell r="U1170">
            <v>2016</v>
          </cell>
        </row>
        <row r="1171">
          <cell r="A1171">
            <v>1169</v>
          </cell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  <cell r="S1171">
            <v>42027.353738425925</v>
          </cell>
          <cell r="T1171">
            <v>42057.353738425925</v>
          </cell>
          <cell r="U1171">
            <v>2015</v>
          </cell>
        </row>
        <row r="1172">
          <cell r="A1172">
            <v>1170</v>
          </cell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  <cell r="S1172">
            <v>42124.893182870372</v>
          </cell>
          <cell r="T1172">
            <v>42154.893182870372</v>
          </cell>
          <cell r="U1172">
            <v>2015</v>
          </cell>
        </row>
        <row r="1173">
          <cell r="A1173">
            <v>1171</v>
          </cell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  <cell r="S1173">
            <v>41938.804710648146</v>
          </cell>
          <cell r="T1173">
            <v>41956.846377314811</v>
          </cell>
          <cell r="U1173">
            <v>2014</v>
          </cell>
        </row>
        <row r="1174">
          <cell r="A1174">
            <v>1172</v>
          </cell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Q1174" t="str">
            <v>food</v>
          </cell>
          <cell r="R1174" t="str">
            <v>food trucks</v>
          </cell>
          <cell r="S1174">
            <v>41841.682314814818</v>
          </cell>
          <cell r="T1174">
            <v>41871.682314814818</v>
          </cell>
          <cell r="U1174">
            <v>2014</v>
          </cell>
        </row>
        <row r="1175">
          <cell r="A1175">
            <v>1173</v>
          </cell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  <cell r="S1175">
            <v>42184.185844907406</v>
          </cell>
          <cell r="T1175">
            <v>42219.185844907406</v>
          </cell>
          <cell r="U1175">
            <v>2015</v>
          </cell>
        </row>
        <row r="1176">
          <cell r="A1176">
            <v>1174</v>
          </cell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  <cell r="S1176">
            <v>42468.84174768519</v>
          </cell>
          <cell r="T1176">
            <v>42498.84174768519</v>
          </cell>
          <cell r="U1176">
            <v>2016</v>
          </cell>
        </row>
        <row r="1177">
          <cell r="A1177">
            <v>1175</v>
          </cell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  <cell r="S1177">
            <v>42170.728460648148</v>
          </cell>
          <cell r="T1177">
            <v>42200.728460648148</v>
          </cell>
          <cell r="U1177">
            <v>2015</v>
          </cell>
        </row>
        <row r="1178">
          <cell r="A1178">
            <v>1176</v>
          </cell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  <cell r="S1178">
            <v>42746.019652777773</v>
          </cell>
          <cell r="T1178">
            <v>42800.541666666672</v>
          </cell>
          <cell r="U1178">
            <v>2017</v>
          </cell>
        </row>
        <row r="1179">
          <cell r="A1179">
            <v>1177</v>
          </cell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Q1179" t="str">
            <v>food</v>
          </cell>
          <cell r="R1179" t="str">
            <v>food trucks</v>
          </cell>
          <cell r="S1179">
            <v>41897.660833333335</v>
          </cell>
          <cell r="T1179">
            <v>41927.660833333335</v>
          </cell>
          <cell r="U1179">
            <v>2014</v>
          </cell>
        </row>
        <row r="1180">
          <cell r="A1180">
            <v>1178</v>
          </cell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  <cell r="S1180">
            <v>41837.905694444446</v>
          </cell>
          <cell r="T1180">
            <v>41867.905694444446</v>
          </cell>
          <cell r="U1180">
            <v>2014</v>
          </cell>
        </row>
        <row r="1181">
          <cell r="A1181">
            <v>1179</v>
          </cell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  <cell r="S1181">
            <v>42275.720219907409</v>
          </cell>
          <cell r="T1181">
            <v>42305.720219907409</v>
          </cell>
          <cell r="U1181">
            <v>2015</v>
          </cell>
        </row>
        <row r="1182">
          <cell r="A1182">
            <v>1180</v>
          </cell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  <cell r="S1182">
            <v>41781.806875000002</v>
          </cell>
          <cell r="T1182">
            <v>41818.806875000002</v>
          </cell>
          <cell r="U1182">
            <v>2014</v>
          </cell>
        </row>
        <row r="1183">
          <cell r="A1183">
            <v>1181</v>
          </cell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  <cell r="S1183">
            <v>42034.339363425926</v>
          </cell>
          <cell r="T1183">
            <v>42064.339363425926</v>
          </cell>
          <cell r="U1183">
            <v>2015</v>
          </cell>
        </row>
        <row r="1184">
          <cell r="A1184">
            <v>1182</v>
          </cell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  <cell r="S1184">
            <v>42728.827407407407</v>
          </cell>
          <cell r="T1184">
            <v>42747.695833333331</v>
          </cell>
          <cell r="U1184">
            <v>2017</v>
          </cell>
        </row>
        <row r="1185">
          <cell r="A1185">
            <v>1183</v>
          </cell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  <cell r="S1185">
            <v>42656.86137731481</v>
          </cell>
          <cell r="T1185">
            <v>42676.165972222225</v>
          </cell>
          <cell r="U1185">
            <v>2016</v>
          </cell>
        </row>
        <row r="1186">
          <cell r="A1186">
            <v>1184</v>
          </cell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  <cell r="S1186">
            <v>42741.599664351852</v>
          </cell>
          <cell r="T1186">
            <v>42772.599664351852</v>
          </cell>
          <cell r="U1186">
            <v>2017</v>
          </cell>
        </row>
        <row r="1187">
          <cell r="A1187">
            <v>1185</v>
          </cell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  <cell r="S1187">
            <v>42130.865150462967</v>
          </cell>
          <cell r="T1187">
            <v>42163.166666666672</v>
          </cell>
          <cell r="U1187">
            <v>2015</v>
          </cell>
        </row>
        <row r="1188">
          <cell r="A1188">
            <v>1186</v>
          </cell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  <cell r="S1188">
            <v>42123.86336805555</v>
          </cell>
          <cell r="T1188">
            <v>42156.945833333331</v>
          </cell>
          <cell r="U1188">
            <v>2015</v>
          </cell>
        </row>
        <row r="1189">
          <cell r="A1189">
            <v>1187</v>
          </cell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  <cell r="S1189">
            <v>42109.894942129627</v>
          </cell>
          <cell r="T1189">
            <v>42141.75</v>
          </cell>
          <cell r="U1189">
            <v>2015</v>
          </cell>
        </row>
        <row r="1190">
          <cell r="A1190">
            <v>1188</v>
          </cell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  <cell r="S1190">
            <v>42711.700694444444</v>
          </cell>
          <cell r="T1190">
            <v>42732.700694444444</v>
          </cell>
          <cell r="U1190">
            <v>2016</v>
          </cell>
        </row>
        <row r="1191">
          <cell r="A1191">
            <v>1189</v>
          </cell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  <cell r="S1191">
            <v>42529.979108796295</v>
          </cell>
          <cell r="T1191">
            <v>42550.979108796295</v>
          </cell>
          <cell r="U1191">
            <v>2016</v>
          </cell>
        </row>
        <row r="1192">
          <cell r="A1192">
            <v>1190</v>
          </cell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  <cell r="S1192">
            <v>41852.665798611109</v>
          </cell>
          <cell r="T1192">
            <v>41882.665798611109</v>
          </cell>
          <cell r="U1192">
            <v>2014</v>
          </cell>
        </row>
        <row r="1193">
          <cell r="A1193">
            <v>1191</v>
          </cell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  <cell r="S1193">
            <v>42419.603703703702</v>
          </cell>
          <cell r="T1193">
            <v>42449.562037037031</v>
          </cell>
          <cell r="U1193">
            <v>2016</v>
          </cell>
        </row>
        <row r="1194">
          <cell r="A1194">
            <v>1192</v>
          </cell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  <cell r="S1194">
            <v>42747.506689814814</v>
          </cell>
          <cell r="T1194">
            <v>42777.506689814814</v>
          </cell>
          <cell r="U1194">
            <v>2017</v>
          </cell>
        </row>
        <row r="1195">
          <cell r="A1195">
            <v>1193</v>
          </cell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  <cell r="S1195">
            <v>42409.776076388895</v>
          </cell>
          <cell r="T1195">
            <v>42469.734409722223</v>
          </cell>
          <cell r="U1195">
            <v>2016</v>
          </cell>
        </row>
        <row r="1196">
          <cell r="A1196">
            <v>1194</v>
          </cell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  <cell r="S1196">
            <v>42072.488182870366</v>
          </cell>
          <cell r="T1196">
            <v>42102.488182870366</v>
          </cell>
          <cell r="U1196">
            <v>2015</v>
          </cell>
        </row>
        <row r="1197">
          <cell r="A1197">
            <v>1195</v>
          </cell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  <cell r="S1197">
            <v>42298.34783564815</v>
          </cell>
          <cell r="T1197">
            <v>42358.375</v>
          </cell>
          <cell r="U1197">
            <v>2015</v>
          </cell>
        </row>
        <row r="1198">
          <cell r="A1198">
            <v>1196</v>
          </cell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  <cell r="S1198">
            <v>42326.818738425922</v>
          </cell>
          <cell r="T1198">
            <v>42356.818738425922</v>
          </cell>
          <cell r="U1198">
            <v>2015</v>
          </cell>
        </row>
        <row r="1199">
          <cell r="A1199">
            <v>1197</v>
          </cell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  <cell r="S1199">
            <v>42503.66474537037</v>
          </cell>
          <cell r="T1199">
            <v>42534.249305555553</v>
          </cell>
          <cell r="U1199">
            <v>2016</v>
          </cell>
        </row>
        <row r="1200">
          <cell r="A1200">
            <v>1198</v>
          </cell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  <cell r="S1200">
            <v>42333.619050925925</v>
          </cell>
          <cell r="T1200">
            <v>42369.125</v>
          </cell>
          <cell r="U1200">
            <v>2015</v>
          </cell>
        </row>
        <row r="1201">
          <cell r="A1201">
            <v>1199</v>
          </cell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  <cell r="S1201">
            <v>42161.770833333328</v>
          </cell>
          <cell r="T1201">
            <v>42193.770833333328</v>
          </cell>
          <cell r="U1201">
            <v>2015</v>
          </cell>
        </row>
        <row r="1202">
          <cell r="A1202">
            <v>1200</v>
          </cell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  <cell r="S1202">
            <v>42089.477500000001</v>
          </cell>
          <cell r="T1202">
            <v>42110.477500000001</v>
          </cell>
          <cell r="U1202">
            <v>2015</v>
          </cell>
        </row>
        <row r="1203">
          <cell r="A1203">
            <v>1201</v>
          </cell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  <cell r="S1203">
            <v>42536.60701388889</v>
          </cell>
          <cell r="T1203">
            <v>42566.60701388889</v>
          </cell>
          <cell r="U1203">
            <v>2016</v>
          </cell>
        </row>
        <row r="1204">
          <cell r="A1204">
            <v>1202</v>
          </cell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  <cell r="S1204">
            <v>42152.288819444439</v>
          </cell>
          <cell r="T1204">
            <v>42182.288819444439</v>
          </cell>
          <cell r="U1204">
            <v>2015</v>
          </cell>
        </row>
        <row r="1205">
          <cell r="A1205">
            <v>1203</v>
          </cell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  <cell r="S1205">
            <v>42125.614895833336</v>
          </cell>
          <cell r="T1205">
            <v>42155.614895833336</v>
          </cell>
          <cell r="U1205">
            <v>2015</v>
          </cell>
        </row>
        <row r="1206">
          <cell r="A1206">
            <v>1204</v>
          </cell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  <cell r="S1206">
            <v>42297.748067129629</v>
          </cell>
          <cell r="T1206">
            <v>42342.208333333328</v>
          </cell>
          <cell r="U1206">
            <v>2015</v>
          </cell>
        </row>
        <row r="1207">
          <cell r="A1207">
            <v>1205</v>
          </cell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  <cell r="S1207">
            <v>42138.506377314814</v>
          </cell>
          <cell r="T1207">
            <v>42168.506377314814</v>
          </cell>
          <cell r="U1207">
            <v>2015</v>
          </cell>
        </row>
        <row r="1208">
          <cell r="A1208">
            <v>1206</v>
          </cell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  <cell r="S1208">
            <v>42772.776076388895</v>
          </cell>
          <cell r="T1208">
            <v>42805.561805555553</v>
          </cell>
          <cell r="U1208">
            <v>2017</v>
          </cell>
        </row>
        <row r="1209">
          <cell r="A1209">
            <v>1207</v>
          </cell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  <cell r="S1209">
            <v>42430.430243055554</v>
          </cell>
          <cell r="T1209">
            <v>42460.416666666672</v>
          </cell>
          <cell r="U1209">
            <v>2016</v>
          </cell>
        </row>
        <row r="1210">
          <cell r="A1210">
            <v>1208</v>
          </cell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  <cell r="S1210">
            <v>42423.709074074075</v>
          </cell>
          <cell r="T1210">
            <v>42453.667407407411</v>
          </cell>
          <cell r="U1210">
            <v>2016</v>
          </cell>
        </row>
        <row r="1211">
          <cell r="A1211">
            <v>1209</v>
          </cell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  <cell r="S1211">
            <v>42761.846122685187</v>
          </cell>
          <cell r="T1211">
            <v>42791.846122685187</v>
          </cell>
          <cell r="U1211">
            <v>2017</v>
          </cell>
        </row>
        <row r="1212">
          <cell r="A1212">
            <v>1210</v>
          </cell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  <cell r="S1212">
            <v>42132.941805555558</v>
          </cell>
          <cell r="T1212">
            <v>42155.875</v>
          </cell>
          <cell r="U1212">
            <v>2015</v>
          </cell>
        </row>
        <row r="1213">
          <cell r="A1213">
            <v>1211</v>
          </cell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  <cell r="S1213">
            <v>42515.866446759261</v>
          </cell>
          <cell r="T1213">
            <v>42530.866446759261</v>
          </cell>
          <cell r="U1213">
            <v>2016</v>
          </cell>
        </row>
        <row r="1214">
          <cell r="A1214">
            <v>1212</v>
          </cell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  <cell r="S1214">
            <v>42318.950173611112</v>
          </cell>
          <cell r="T1214">
            <v>42335.041666666672</v>
          </cell>
          <cell r="U1214">
            <v>2015</v>
          </cell>
        </row>
        <row r="1215">
          <cell r="A1215">
            <v>1213</v>
          </cell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  <cell r="S1215">
            <v>42731.755787037036</v>
          </cell>
          <cell r="T1215">
            <v>42766.755787037036</v>
          </cell>
          <cell r="U1215">
            <v>2017</v>
          </cell>
        </row>
        <row r="1216">
          <cell r="A1216">
            <v>1214</v>
          </cell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  <cell r="S1216">
            <v>42104.840335648143</v>
          </cell>
          <cell r="T1216">
            <v>42164.840335648143</v>
          </cell>
          <cell r="U1216">
            <v>2015</v>
          </cell>
        </row>
        <row r="1217">
          <cell r="A1217">
            <v>1215</v>
          </cell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  <cell r="S1217">
            <v>41759.923101851848</v>
          </cell>
          <cell r="T1217">
            <v>41789.923101851848</v>
          </cell>
          <cell r="U1217">
            <v>2014</v>
          </cell>
        </row>
        <row r="1218">
          <cell r="A1218">
            <v>1216</v>
          </cell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  <cell r="S1218">
            <v>42247.616400462968</v>
          </cell>
          <cell r="T1218">
            <v>42279.960416666669</v>
          </cell>
          <cell r="U1218">
            <v>2015</v>
          </cell>
        </row>
        <row r="1219">
          <cell r="A1219">
            <v>1217</v>
          </cell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  <cell r="S1219">
            <v>42535.809490740736</v>
          </cell>
          <cell r="T1219">
            <v>42565.809490740736</v>
          </cell>
          <cell r="U1219">
            <v>2016</v>
          </cell>
        </row>
        <row r="1220">
          <cell r="A1220">
            <v>1218</v>
          </cell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  <cell r="S1220">
            <v>42278.662037037036</v>
          </cell>
          <cell r="T1220">
            <v>42309.125</v>
          </cell>
          <cell r="U1220">
            <v>2015</v>
          </cell>
        </row>
        <row r="1221">
          <cell r="A1221">
            <v>1219</v>
          </cell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  <cell r="S1221">
            <v>42633.461956018517</v>
          </cell>
          <cell r="T1221">
            <v>42663.461956018517</v>
          </cell>
          <cell r="U1221">
            <v>2016</v>
          </cell>
        </row>
        <row r="1222">
          <cell r="A1222">
            <v>1220</v>
          </cell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  <cell r="S1222">
            <v>42211.628611111111</v>
          </cell>
          <cell r="T1222">
            <v>42241.628611111111</v>
          </cell>
          <cell r="U1222">
            <v>2015</v>
          </cell>
        </row>
        <row r="1223">
          <cell r="A1223">
            <v>1221</v>
          </cell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  <cell r="S1223">
            <v>42680.47555555556</v>
          </cell>
          <cell r="T1223">
            <v>42708</v>
          </cell>
          <cell r="U1223">
            <v>2016</v>
          </cell>
        </row>
        <row r="1224">
          <cell r="A1224">
            <v>1222</v>
          </cell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  <cell r="S1224">
            <v>42430.720451388886</v>
          </cell>
          <cell r="T1224">
            <v>42461.166666666672</v>
          </cell>
          <cell r="U1224">
            <v>2016</v>
          </cell>
        </row>
        <row r="1225">
          <cell r="A1225">
            <v>1223</v>
          </cell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  <cell r="S1225">
            <v>42654.177187499998</v>
          </cell>
          <cell r="T1225">
            <v>42684.218854166669</v>
          </cell>
          <cell r="U1225">
            <v>2016</v>
          </cell>
        </row>
        <row r="1226">
          <cell r="A1226">
            <v>1224</v>
          </cell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  <cell r="S1226">
            <v>41736.549791666665</v>
          </cell>
          <cell r="T1226">
            <v>41796.549791666665</v>
          </cell>
          <cell r="U1226">
            <v>2014</v>
          </cell>
        </row>
        <row r="1227">
          <cell r="A1227">
            <v>1225</v>
          </cell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  <cell r="S1227">
            <v>41509.905995370369</v>
          </cell>
          <cell r="T1227">
            <v>41569.905995370369</v>
          </cell>
          <cell r="U1227">
            <v>2013</v>
          </cell>
        </row>
        <row r="1228">
          <cell r="A1228">
            <v>1226</v>
          </cell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  <cell r="S1228">
            <v>41715.874780092592</v>
          </cell>
          <cell r="T1228">
            <v>41750.041666666664</v>
          </cell>
          <cell r="U1228">
            <v>2014</v>
          </cell>
        </row>
        <row r="1229">
          <cell r="A1229">
            <v>1227</v>
          </cell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Q1229" t="str">
            <v>music</v>
          </cell>
          <cell r="R1229" t="str">
            <v>world music</v>
          </cell>
          <cell r="S1229">
            <v>41827.919166666667</v>
          </cell>
          <cell r="T1229">
            <v>41858.291666666664</v>
          </cell>
          <cell r="U1229">
            <v>2014</v>
          </cell>
        </row>
        <row r="1230">
          <cell r="A1230">
            <v>1228</v>
          </cell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  <cell r="S1230">
            <v>40754.729259259257</v>
          </cell>
          <cell r="T1230">
            <v>40814.729259259257</v>
          </cell>
          <cell r="U1230">
            <v>2011</v>
          </cell>
        </row>
        <row r="1231">
          <cell r="A1231">
            <v>1229</v>
          </cell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  <cell r="S1231">
            <v>40985.459803240738</v>
          </cell>
          <cell r="T1231">
            <v>41015.666666666664</v>
          </cell>
          <cell r="U1231">
            <v>2012</v>
          </cell>
        </row>
        <row r="1232">
          <cell r="A1232">
            <v>1230</v>
          </cell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Q1232" t="str">
            <v>music</v>
          </cell>
          <cell r="R1232" t="str">
            <v>world music</v>
          </cell>
          <cell r="S1232">
            <v>40568.972569444442</v>
          </cell>
          <cell r="T1232">
            <v>40598.972569444442</v>
          </cell>
          <cell r="U1232">
            <v>2011</v>
          </cell>
        </row>
        <row r="1233">
          <cell r="A1233">
            <v>1231</v>
          </cell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Q1233" t="str">
            <v>music</v>
          </cell>
          <cell r="R1233" t="str">
            <v>world music</v>
          </cell>
          <cell r="S1233">
            <v>42193.941759259258</v>
          </cell>
          <cell r="T1233">
            <v>42244.041666666672</v>
          </cell>
          <cell r="U1233">
            <v>2015</v>
          </cell>
        </row>
        <row r="1234">
          <cell r="A1234">
            <v>1232</v>
          </cell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  <cell r="S1234">
            <v>41506.848032407412</v>
          </cell>
          <cell r="T1234">
            <v>41553.848032407412</v>
          </cell>
          <cell r="U1234">
            <v>2013</v>
          </cell>
        </row>
        <row r="1235">
          <cell r="A1235">
            <v>1233</v>
          </cell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  <cell r="S1235">
            <v>40939.948773148149</v>
          </cell>
          <cell r="T1235">
            <v>40960.948773148149</v>
          </cell>
          <cell r="U1235">
            <v>2012</v>
          </cell>
        </row>
        <row r="1236">
          <cell r="A1236">
            <v>1234</v>
          </cell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Q1236" t="str">
            <v>music</v>
          </cell>
          <cell r="R1236" t="str">
            <v>world music</v>
          </cell>
          <cell r="S1236">
            <v>42007.788680555561</v>
          </cell>
          <cell r="T1236">
            <v>42037.788680555561</v>
          </cell>
          <cell r="U1236">
            <v>2015</v>
          </cell>
        </row>
        <row r="1237">
          <cell r="A1237">
            <v>1235</v>
          </cell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  <cell r="S1237">
            <v>41583.135405092595</v>
          </cell>
          <cell r="T1237">
            <v>41623.135405092595</v>
          </cell>
          <cell r="U1237">
            <v>2013</v>
          </cell>
        </row>
        <row r="1238">
          <cell r="A1238">
            <v>1236</v>
          </cell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Q1238" t="str">
            <v>music</v>
          </cell>
          <cell r="R1238" t="str">
            <v>world music</v>
          </cell>
          <cell r="S1238">
            <v>41110.680138888885</v>
          </cell>
          <cell r="T1238">
            <v>41118.666666666664</v>
          </cell>
          <cell r="U1238">
            <v>2012</v>
          </cell>
        </row>
        <row r="1239">
          <cell r="A1239">
            <v>1237</v>
          </cell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Q1239" t="str">
            <v>music</v>
          </cell>
          <cell r="R1239" t="str">
            <v>world music</v>
          </cell>
          <cell r="S1239">
            <v>41125.283159722225</v>
          </cell>
          <cell r="T1239">
            <v>41145.283159722225</v>
          </cell>
          <cell r="U1239">
            <v>2012</v>
          </cell>
        </row>
        <row r="1240">
          <cell r="A1240">
            <v>1238</v>
          </cell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  <cell r="S1240">
            <v>40731.61037037037</v>
          </cell>
          <cell r="T1240">
            <v>40761.61037037037</v>
          </cell>
          <cell r="U1240">
            <v>2011</v>
          </cell>
        </row>
        <row r="1241">
          <cell r="A1241">
            <v>1239</v>
          </cell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Q1241" t="str">
            <v>music</v>
          </cell>
          <cell r="R1241" t="str">
            <v>world music</v>
          </cell>
          <cell r="S1241">
            <v>40883.962581018517</v>
          </cell>
          <cell r="T1241">
            <v>40913.962581018517</v>
          </cell>
          <cell r="U1241">
            <v>2012</v>
          </cell>
        </row>
        <row r="1242">
          <cell r="A1242">
            <v>1240</v>
          </cell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  <cell r="S1242">
            <v>41409.040011574078</v>
          </cell>
          <cell r="T1242">
            <v>41467.910416666666</v>
          </cell>
          <cell r="U1242">
            <v>2013</v>
          </cell>
        </row>
        <row r="1243">
          <cell r="A1243">
            <v>1241</v>
          </cell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  <cell r="S1243">
            <v>41923.837731481479</v>
          </cell>
          <cell r="T1243">
            <v>41946.249305555553</v>
          </cell>
          <cell r="U1243">
            <v>2014</v>
          </cell>
        </row>
        <row r="1244">
          <cell r="A1244">
            <v>1242</v>
          </cell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  <cell r="S1244">
            <v>40782.165532407409</v>
          </cell>
          <cell r="T1244">
            <v>40797.554166666669</v>
          </cell>
          <cell r="U1244">
            <v>2011</v>
          </cell>
        </row>
        <row r="1245">
          <cell r="A1245">
            <v>1243</v>
          </cell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  <cell r="S1245">
            <v>40671.879293981481</v>
          </cell>
          <cell r="T1245">
            <v>40732.875</v>
          </cell>
          <cell r="U1245">
            <v>2011</v>
          </cell>
        </row>
        <row r="1246">
          <cell r="A1246">
            <v>1244</v>
          </cell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  <cell r="S1246">
            <v>41355.825497685182</v>
          </cell>
          <cell r="T1246">
            <v>41386.875</v>
          </cell>
          <cell r="U1246">
            <v>2013</v>
          </cell>
        </row>
        <row r="1247">
          <cell r="A1247">
            <v>1245</v>
          </cell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  <cell r="S1247">
            <v>41774.599930555552</v>
          </cell>
          <cell r="T1247">
            <v>41804.599930555552</v>
          </cell>
          <cell r="U1247">
            <v>2014</v>
          </cell>
        </row>
        <row r="1248">
          <cell r="A1248">
            <v>1246</v>
          </cell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  <cell r="S1248">
            <v>40838.043391203704</v>
          </cell>
          <cell r="T1248">
            <v>40883.085057870368</v>
          </cell>
          <cell r="U1248">
            <v>2011</v>
          </cell>
        </row>
        <row r="1249">
          <cell r="A1249">
            <v>1247</v>
          </cell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  <cell r="S1249">
            <v>41370.292303240742</v>
          </cell>
          <cell r="T1249">
            <v>41400.292303240742</v>
          </cell>
          <cell r="U1249">
            <v>2013</v>
          </cell>
        </row>
        <row r="1250">
          <cell r="A1250">
            <v>1248</v>
          </cell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  <cell r="S1250">
            <v>41767.656863425924</v>
          </cell>
          <cell r="T1250">
            <v>41803.290972222225</v>
          </cell>
          <cell r="U1250">
            <v>2014</v>
          </cell>
        </row>
        <row r="1251">
          <cell r="A1251">
            <v>1249</v>
          </cell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  <cell r="S1251">
            <v>41067.74086805556</v>
          </cell>
          <cell r="T1251">
            <v>41097.74086805556</v>
          </cell>
          <cell r="U1251">
            <v>2012</v>
          </cell>
        </row>
        <row r="1252">
          <cell r="A1252">
            <v>1250</v>
          </cell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  <cell r="S1252">
            <v>41843.64271990741</v>
          </cell>
          <cell r="T1252">
            <v>41888.64271990741</v>
          </cell>
          <cell r="U1252">
            <v>2014</v>
          </cell>
        </row>
        <row r="1253">
          <cell r="A1253">
            <v>1251</v>
          </cell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  <cell r="S1253">
            <v>40751.814432870371</v>
          </cell>
          <cell r="T1253">
            <v>40811.814432870371</v>
          </cell>
          <cell r="U1253">
            <v>2011</v>
          </cell>
        </row>
        <row r="1254">
          <cell r="A1254">
            <v>1252</v>
          </cell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  <cell r="S1254">
            <v>41543.988067129627</v>
          </cell>
          <cell r="T1254">
            <v>41571.988067129627</v>
          </cell>
          <cell r="U1254">
            <v>2013</v>
          </cell>
        </row>
        <row r="1255">
          <cell r="A1255">
            <v>1253</v>
          </cell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  <cell r="S1255">
            <v>41855.783645833333</v>
          </cell>
          <cell r="T1255">
            <v>41885.783645833333</v>
          </cell>
          <cell r="U1255">
            <v>2014</v>
          </cell>
        </row>
        <row r="1256">
          <cell r="A1256">
            <v>1254</v>
          </cell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  <cell r="S1256">
            <v>40487.621365740742</v>
          </cell>
          <cell r="T1256">
            <v>40544.207638888889</v>
          </cell>
          <cell r="U1256">
            <v>2011</v>
          </cell>
        </row>
        <row r="1257">
          <cell r="A1257">
            <v>1255</v>
          </cell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  <cell r="S1257">
            <v>41579.845509259263</v>
          </cell>
          <cell r="T1257">
            <v>41609.887175925927</v>
          </cell>
          <cell r="U1257">
            <v>2013</v>
          </cell>
        </row>
        <row r="1258">
          <cell r="A1258">
            <v>1256</v>
          </cell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  <cell r="S1258">
            <v>40921.919340277782</v>
          </cell>
          <cell r="T1258">
            <v>40951.919340277782</v>
          </cell>
          <cell r="U1258">
            <v>2012</v>
          </cell>
        </row>
        <row r="1259">
          <cell r="A1259">
            <v>1257</v>
          </cell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  <cell r="S1259">
            <v>40587.085532407407</v>
          </cell>
          <cell r="T1259">
            <v>40636.043865740743</v>
          </cell>
          <cell r="U1259">
            <v>2011</v>
          </cell>
        </row>
        <row r="1260">
          <cell r="A1260">
            <v>1258</v>
          </cell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  <cell r="S1260">
            <v>41487.611250000002</v>
          </cell>
          <cell r="T1260">
            <v>41517.611250000002</v>
          </cell>
          <cell r="U1260">
            <v>2013</v>
          </cell>
        </row>
        <row r="1261">
          <cell r="A1261">
            <v>1259</v>
          </cell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  <cell r="S1261">
            <v>41766.970648148148</v>
          </cell>
          <cell r="T1261">
            <v>41799.165972222225</v>
          </cell>
          <cell r="U1261">
            <v>2014</v>
          </cell>
        </row>
        <row r="1262">
          <cell r="A1262">
            <v>1260</v>
          </cell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  <cell r="S1262">
            <v>41666.842824074076</v>
          </cell>
          <cell r="T1262">
            <v>41696.842824074076</v>
          </cell>
          <cell r="U1262">
            <v>2014</v>
          </cell>
        </row>
        <row r="1263">
          <cell r="A1263">
            <v>1261</v>
          </cell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  <cell r="S1263">
            <v>41638.342905092592</v>
          </cell>
          <cell r="T1263">
            <v>41668.342905092592</v>
          </cell>
          <cell r="U1263">
            <v>2014</v>
          </cell>
        </row>
        <row r="1264">
          <cell r="A1264">
            <v>1262</v>
          </cell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  <cell r="S1264">
            <v>41656.762638888889</v>
          </cell>
          <cell r="T1264">
            <v>41686.762638888889</v>
          </cell>
          <cell r="U1264">
            <v>2014</v>
          </cell>
        </row>
        <row r="1265">
          <cell r="A1265">
            <v>1263</v>
          </cell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  <cell r="S1265">
            <v>41692.084143518521</v>
          </cell>
          <cell r="T1265">
            <v>41727.041666666664</v>
          </cell>
          <cell r="U1265">
            <v>2014</v>
          </cell>
        </row>
        <row r="1266">
          <cell r="A1266">
            <v>1264</v>
          </cell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  <cell r="S1266">
            <v>41547.662997685184</v>
          </cell>
          <cell r="T1266">
            <v>41576.662997685184</v>
          </cell>
          <cell r="U1266">
            <v>2013</v>
          </cell>
        </row>
        <row r="1267">
          <cell r="A1267">
            <v>1265</v>
          </cell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  <cell r="S1267">
            <v>40465.655266203699</v>
          </cell>
          <cell r="T1267">
            <v>40512.655266203699</v>
          </cell>
          <cell r="U1267">
            <v>2010</v>
          </cell>
        </row>
        <row r="1268">
          <cell r="A1268">
            <v>1266</v>
          </cell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  <cell r="S1268">
            <v>41620.87667824074</v>
          </cell>
          <cell r="T1268">
            <v>41650.87667824074</v>
          </cell>
          <cell r="U1268">
            <v>2014</v>
          </cell>
        </row>
        <row r="1269">
          <cell r="A1269">
            <v>1267</v>
          </cell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  <cell r="S1269">
            <v>41449.585162037038</v>
          </cell>
          <cell r="T1269">
            <v>41479.585162037038</v>
          </cell>
          <cell r="U1269">
            <v>2013</v>
          </cell>
        </row>
        <row r="1270">
          <cell r="A1270">
            <v>1268</v>
          </cell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  <cell r="S1270">
            <v>41507.845451388886</v>
          </cell>
          <cell r="T1270">
            <v>41537.845451388886</v>
          </cell>
          <cell r="U1270">
            <v>2013</v>
          </cell>
        </row>
        <row r="1271">
          <cell r="A1271">
            <v>1269</v>
          </cell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  <cell r="S1271">
            <v>42445.823055555549</v>
          </cell>
          <cell r="T1271">
            <v>42476</v>
          </cell>
          <cell r="U1271">
            <v>2016</v>
          </cell>
        </row>
        <row r="1272">
          <cell r="A1272">
            <v>1270</v>
          </cell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  <cell r="S1272">
            <v>40933.856967592597</v>
          </cell>
          <cell r="T1272">
            <v>40993.815300925926</v>
          </cell>
          <cell r="U1272">
            <v>2012</v>
          </cell>
        </row>
        <row r="1273">
          <cell r="A1273">
            <v>1271</v>
          </cell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  <cell r="S1273">
            <v>41561.683553240742</v>
          </cell>
          <cell r="T1273">
            <v>41591.725219907406</v>
          </cell>
          <cell r="U1273">
            <v>2013</v>
          </cell>
        </row>
        <row r="1274">
          <cell r="A1274">
            <v>1272</v>
          </cell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  <cell r="S1274">
            <v>40274.745127314818</v>
          </cell>
          <cell r="T1274">
            <v>40344.166666666664</v>
          </cell>
          <cell r="U1274">
            <v>2010</v>
          </cell>
        </row>
        <row r="1275">
          <cell r="A1275">
            <v>1273</v>
          </cell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  <cell r="S1275">
            <v>41852.730219907404</v>
          </cell>
          <cell r="T1275">
            <v>41882.730219907404</v>
          </cell>
          <cell r="U1275">
            <v>2014</v>
          </cell>
        </row>
        <row r="1276">
          <cell r="A1276">
            <v>1274</v>
          </cell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  <cell r="S1276">
            <v>41116.690104166664</v>
          </cell>
          <cell r="T1276">
            <v>41151.690104166664</v>
          </cell>
          <cell r="U1276">
            <v>2012</v>
          </cell>
        </row>
        <row r="1277">
          <cell r="A1277">
            <v>1275</v>
          </cell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  <cell r="S1277">
            <v>41458.867905092593</v>
          </cell>
          <cell r="T1277">
            <v>41493.867905092593</v>
          </cell>
          <cell r="U1277">
            <v>2013</v>
          </cell>
        </row>
        <row r="1278">
          <cell r="A1278">
            <v>1276</v>
          </cell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  <cell r="S1278">
            <v>40007.704247685186</v>
          </cell>
          <cell r="T1278">
            <v>40057.166666666664</v>
          </cell>
          <cell r="U1278">
            <v>2009</v>
          </cell>
        </row>
        <row r="1279">
          <cell r="A1279">
            <v>1277</v>
          </cell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  <cell r="S1279">
            <v>41121.561886574076</v>
          </cell>
          <cell r="T1279">
            <v>41156.561886574076</v>
          </cell>
          <cell r="U1279">
            <v>2012</v>
          </cell>
        </row>
        <row r="1280">
          <cell r="A1280">
            <v>1278</v>
          </cell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  <cell r="S1280">
            <v>41786.555162037039</v>
          </cell>
          <cell r="T1280">
            <v>41815.083333333336</v>
          </cell>
          <cell r="U1280">
            <v>2014</v>
          </cell>
        </row>
        <row r="1281">
          <cell r="A1281">
            <v>1279</v>
          </cell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  <cell r="S1281">
            <v>41682.099189814813</v>
          </cell>
          <cell r="T1281">
            <v>41722.057523148149</v>
          </cell>
          <cell r="U1281">
            <v>2014</v>
          </cell>
        </row>
        <row r="1282">
          <cell r="A1282">
            <v>1280</v>
          </cell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  <cell r="S1282">
            <v>40513.757569444446</v>
          </cell>
          <cell r="T1282">
            <v>40603.757569444446</v>
          </cell>
          <cell r="U1282">
            <v>2011</v>
          </cell>
        </row>
        <row r="1283">
          <cell r="A1283">
            <v>1281</v>
          </cell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  <cell r="S1283">
            <v>41463.743472222224</v>
          </cell>
          <cell r="T1283">
            <v>41483.743472222224</v>
          </cell>
          <cell r="U1283">
            <v>2013</v>
          </cell>
        </row>
        <row r="1284">
          <cell r="A1284">
            <v>1282</v>
          </cell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  <cell r="S1284">
            <v>41586.475173611114</v>
          </cell>
          <cell r="T1284">
            <v>41617.207638888889</v>
          </cell>
          <cell r="U1284">
            <v>2013</v>
          </cell>
        </row>
        <row r="1285">
          <cell r="A1285">
            <v>1283</v>
          </cell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  <cell r="S1285">
            <v>41320.717465277776</v>
          </cell>
          <cell r="T1285">
            <v>41344.166666666664</v>
          </cell>
          <cell r="U1285">
            <v>2013</v>
          </cell>
        </row>
        <row r="1286">
          <cell r="A1286">
            <v>1284</v>
          </cell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  <cell r="S1286">
            <v>42712.23474537037</v>
          </cell>
          <cell r="T1286">
            <v>42735.707638888889</v>
          </cell>
          <cell r="U1286">
            <v>2016</v>
          </cell>
        </row>
        <row r="1287">
          <cell r="A1287">
            <v>1285</v>
          </cell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  <cell r="S1287">
            <v>42160.583043981482</v>
          </cell>
          <cell r="T1287">
            <v>42175.583043981482</v>
          </cell>
          <cell r="U1287">
            <v>2015</v>
          </cell>
        </row>
        <row r="1288">
          <cell r="A1288">
            <v>1286</v>
          </cell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  <cell r="S1288">
            <v>42039.384571759263</v>
          </cell>
          <cell r="T1288">
            <v>42052.583333333328</v>
          </cell>
          <cell r="U1288">
            <v>2015</v>
          </cell>
        </row>
        <row r="1289">
          <cell r="A1289">
            <v>1287</v>
          </cell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  <cell r="S1289">
            <v>42107.621018518519</v>
          </cell>
          <cell r="T1289">
            <v>42167.621018518519</v>
          </cell>
          <cell r="U1289">
            <v>2015</v>
          </cell>
        </row>
        <row r="1290">
          <cell r="A1290">
            <v>1288</v>
          </cell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  <cell r="S1290">
            <v>42561.154664351852</v>
          </cell>
          <cell r="T1290">
            <v>42592.166666666672</v>
          </cell>
          <cell r="U1290">
            <v>2016</v>
          </cell>
        </row>
        <row r="1291">
          <cell r="A1291">
            <v>1289</v>
          </cell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  <cell r="S1291">
            <v>42709.134780092587</v>
          </cell>
          <cell r="T1291">
            <v>42739.134780092587</v>
          </cell>
          <cell r="U1291">
            <v>2017</v>
          </cell>
        </row>
        <row r="1292">
          <cell r="A1292">
            <v>1290</v>
          </cell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  <cell r="S1292">
            <v>42086.614942129629</v>
          </cell>
          <cell r="T1292">
            <v>42117.290972222225</v>
          </cell>
          <cell r="U1292">
            <v>2015</v>
          </cell>
        </row>
        <row r="1293">
          <cell r="A1293">
            <v>1291</v>
          </cell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  <cell r="S1293">
            <v>42064.652673611112</v>
          </cell>
          <cell r="T1293">
            <v>42101.291666666672</v>
          </cell>
          <cell r="U1293">
            <v>2015</v>
          </cell>
        </row>
        <row r="1294">
          <cell r="A1294">
            <v>1292</v>
          </cell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  <cell r="S1294">
            <v>42256.764212962968</v>
          </cell>
          <cell r="T1294">
            <v>42283.957638888889</v>
          </cell>
          <cell r="U1294">
            <v>2015</v>
          </cell>
        </row>
        <row r="1295">
          <cell r="A1295">
            <v>1293</v>
          </cell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  <cell r="S1295">
            <v>42292.701053240744</v>
          </cell>
          <cell r="T1295">
            <v>42322.742719907401</v>
          </cell>
          <cell r="U1295">
            <v>2015</v>
          </cell>
        </row>
        <row r="1296">
          <cell r="A1296">
            <v>1294</v>
          </cell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  <cell r="S1296">
            <v>42278.453668981485</v>
          </cell>
          <cell r="T1296">
            <v>42296.458333333328</v>
          </cell>
          <cell r="U1296">
            <v>2015</v>
          </cell>
        </row>
        <row r="1297">
          <cell r="A1297">
            <v>1295</v>
          </cell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  <cell r="S1297">
            <v>42184.572881944448</v>
          </cell>
          <cell r="T1297">
            <v>42214.708333333328</v>
          </cell>
          <cell r="U1297">
            <v>2015</v>
          </cell>
        </row>
        <row r="1298">
          <cell r="A1298">
            <v>1296</v>
          </cell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  <cell r="S1298">
            <v>42423.050613425927</v>
          </cell>
          <cell r="T1298">
            <v>42443.008946759262</v>
          </cell>
          <cell r="U1298">
            <v>2016</v>
          </cell>
        </row>
        <row r="1299">
          <cell r="A1299">
            <v>1297</v>
          </cell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  <cell r="S1299">
            <v>42461.747199074074</v>
          </cell>
          <cell r="T1299">
            <v>42491.747199074074</v>
          </cell>
          <cell r="U1299">
            <v>2016</v>
          </cell>
        </row>
        <row r="1300">
          <cell r="A1300">
            <v>1298</v>
          </cell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  <cell r="S1300">
            <v>42458.680925925932</v>
          </cell>
          <cell r="T1300">
            <v>42488.680925925932</v>
          </cell>
          <cell r="U1300">
            <v>2016</v>
          </cell>
        </row>
        <row r="1301">
          <cell r="A1301">
            <v>1299</v>
          </cell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  <cell r="S1301">
            <v>42169.814340277779</v>
          </cell>
          <cell r="T1301">
            <v>42199.814340277779</v>
          </cell>
          <cell r="U1301">
            <v>2015</v>
          </cell>
        </row>
        <row r="1302">
          <cell r="A1302">
            <v>1300</v>
          </cell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  <cell r="S1302">
            <v>42483.675208333334</v>
          </cell>
          <cell r="T1302">
            <v>42522.789583333331</v>
          </cell>
          <cell r="U1302">
            <v>2016</v>
          </cell>
        </row>
        <row r="1303">
          <cell r="A1303">
            <v>1301</v>
          </cell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  <cell r="S1303">
            <v>42195.749745370369</v>
          </cell>
          <cell r="T1303">
            <v>42206.125</v>
          </cell>
          <cell r="U1303">
            <v>2015</v>
          </cell>
        </row>
        <row r="1304">
          <cell r="A1304">
            <v>1302</v>
          </cell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  <cell r="S1304">
            <v>42675.057997685188</v>
          </cell>
          <cell r="T1304">
            <v>42705.099664351852</v>
          </cell>
          <cell r="U1304">
            <v>2016</v>
          </cell>
        </row>
        <row r="1305">
          <cell r="A1305">
            <v>1303</v>
          </cell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  <cell r="S1305">
            <v>42566.441203703704</v>
          </cell>
          <cell r="T1305">
            <v>42582.458333333328</v>
          </cell>
          <cell r="U1305">
            <v>2016</v>
          </cell>
        </row>
        <row r="1306">
          <cell r="A1306">
            <v>1304</v>
          </cell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  <cell r="S1306">
            <v>42747.194502314815</v>
          </cell>
          <cell r="T1306">
            <v>42807.152835648143</v>
          </cell>
          <cell r="U1306">
            <v>2017</v>
          </cell>
        </row>
        <row r="1307">
          <cell r="A1307">
            <v>1305</v>
          </cell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  <cell r="S1307">
            <v>42543.665601851855</v>
          </cell>
          <cell r="T1307">
            <v>42572.729166666672</v>
          </cell>
          <cell r="U1307">
            <v>2016</v>
          </cell>
        </row>
        <row r="1308">
          <cell r="A1308">
            <v>1306</v>
          </cell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  <cell r="S1308">
            <v>41947.457569444443</v>
          </cell>
          <cell r="T1308">
            <v>41977.457569444443</v>
          </cell>
          <cell r="U1308">
            <v>2014</v>
          </cell>
        </row>
        <row r="1309">
          <cell r="A1309">
            <v>1307</v>
          </cell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  <cell r="S1309">
            <v>42387.503229166665</v>
          </cell>
          <cell r="T1309">
            <v>42417.503229166665</v>
          </cell>
          <cell r="U1309">
            <v>2016</v>
          </cell>
        </row>
        <row r="1310">
          <cell r="A1310">
            <v>1308</v>
          </cell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  <cell r="S1310">
            <v>42611.613564814819</v>
          </cell>
          <cell r="T1310">
            <v>42651.613564814819</v>
          </cell>
          <cell r="U1310">
            <v>2016</v>
          </cell>
        </row>
        <row r="1311">
          <cell r="A1311">
            <v>1309</v>
          </cell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  <cell r="S1311">
            <v>42257.882731481484</v>
          </cell>
          <cell r="T1311">
            <v>42292.882731481484</v>
          </cell>
          <cell r="U1311">
            <v>2015</v>
          </cell>
        </row>
        <row r="1312">
          <cell r="A1312">
            <v>1310</v>
          </cell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  <cell r="S1312">
            <v>42556.667245370365</v>
          </cell>
          <cell r="T1312">
            <v>42601.667245370365</v>
          </cell>
          <cell r="U1312">
            <v>2016</v>
          </cell>
        </row>
        <row r="1313">
          <cell r="A1313">
            <v>1311</v>
          </cell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  <cell r="S1313">
            <v>42669.802303240736</v>
          </cell>
          <cell r="T1313">
            <v>42704.843969907408</v>
          </cell>
          <cell r="U1313">
            <v>2016</v>
          </cell>
        </row>
        <row r="1314">
          <cell r="A1314">
            <v>1312</v>
          </cell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  <cell r="S1314">
            <v>42082.702800925923</v>
          </cell>
          <cell r="T1314">
            <v>42112.702800925923</v>
          </cell>
          <cell r="U1314">
            <v>2015</v>
          </cell>
        </row>
        <row r="1315">
          <cell r="A1315">
            <v>1313</v>
          </cell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  <cell r="S1315">
            <v>42402.709652777776</v>
          </cell>
          <cell r="T1315">
            <v>42432.709652777776</v>
          </cell>
          <cell r="U1315">
            <v>2016</v>
          </cell>
        </row>
        <row r="1316">
          <cell r="A1316">
            <v>1314</v>
          </cell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  <cell r="S1316">
            <v>42604.669675925921</v>
          </cell>
          <cell r="T1316">
            <v>42664.669675925921</v>
          </cell>
          <cell r="U1316">
            <v>2016</v>
          </cell>
        </row>
        <row r="1317">
          <cell r="A1317">
            <v>1315</v>
          </cell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  <cell r="S1317">
            <v>42278.498240740737</v>
          </cell>
          <cell r="T1317">
            <v>42314.041666666672</v>
          </cell>
          <cell r="U1317">
            <v>2015</v>
          </cell>
        </row>
        <row r="1318">
          <cell r="A1318">
            <v>1316</v>
          </cell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  <cell r="S1318">
            <v>42393.961909722217</v>
          </cell>
          <cell r="T1318">
            <v>42428.961909722217</v>
          </cell>
          <cell r="U1318">
            <v>2016</v>
          </cell>
        </row>
        <row r="1319">
          <cell r="A1319">
            <v>1317</v>
          </cell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  <cell r="S1319">
            <v>42520.235486111109</v>
          </cell>
          <cell r="T1319">
            <v>42572.583333333328</v>
          </cell>
          <cell r="U1319">
            <v>2016</v>
          </cell>
        </row>
        <row r="1320">
          <cell r="A1320">
            <v>1318</v>
          </cell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  <cell r="S1320">
            <v>41985.043657407412</v>
          </cell>
          <cell r="T1320">
            <v>42015.043657407412</v>
          </cell>
          <cell r="U1320">
            <v>2015</v>
          </cell>
        </row>
        <row r="1321">
          <cell r="A1321">
            <v>1319</v>
          </cell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  <cell r="S1321">
            <v>41816.812094907407</v>
          </cell>
          <cell r="T1321">
            <v>41831.666666666664</v>
          </cell>
          <cell r="U1321">
            <v>2014</v>
          </cell>
        </row>
        <row r="1322">
          <cell r="A1322">
            <v>1320</v>
          </cell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  <cell r="S1322">
            <v>42705.690347222218</v>
          </cell>
          <cell r="T1322">
            <v>42734.958333333328</v>
          </cell>
          <cell r="U1322">
            <v>2016</v>
          </cell>
        </row>
        <row r="1323">
          <cell r="A1323">
            <v>1321</v>
          </cell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  <cell r="S1323">
            <v>42697.74927083333</v>
          </cell>
          <cell r="T1323">
            <v>42727.74927083333</v>
          </cell>
          <cell r="U1323">
            <v>2016</v>
          </cell>
        </row>
        <row r="1324">
          <cell r="A1324">
            <v>1322</v>
          </cell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  <cell r="S1324">
            <v>42115.656539351854</v>
          </cell>
          <cell r="T1324">
            <v>42145.656539351854</v>
          </cell>
          <cell r="U1324">
            <v>2015</v>
          </cell>
        </row>
        <row r="1325">
          <cell r="A1325">
            <v>1323</v>
          </cell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  <cell r="S1325">
            <v>42451.698449074072</v>
          </cell>
          <cell r="T1325">
            <v>42486.288194444445</v>
          </cell>
          <cell r="U1325">
            <v>2016</v>
          </cell>
        </row>
        <row r="1326">
          <cell r="A1326">
            <v>1324</v>
          </cell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  <cell r="S1326">
            <v>42626.633703703701</v>
          </cell>
          <cell r="T1326">
            <v>42656.633703703701</v>
          </cell>
          <cell r="U1326">
            <v>2016</v>
          </cell>
        </row>
        <row r="1327">
          <cell r="A1327">
            <v>1325</v>
          </cell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  <cell r="S1327">
            <v>42704.086053240739</v>
          </cell>
          <cell r="T1327">
            <v>42734.086053240739</v>
          </cell>
          <cell r="U1327">
            <v>2016</v>
          </cell>
        </row>
        <row r="1328">
          <cell r="A1328">
            <v>1326</v>
          </cell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  <cell r="S1328">
            <v>41974.791990740734</v>
          </cell>
          <cell r="T1328">
            <v>42019.791990740734</v>
          </cell>
          <cell r="U1328">
            <v>2015</v>
          </cell>
        </row>
        <row r="1329">
          <cell r="A1329">
            <v>1327</v>
          </cell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  <cell r="S1329">
            <v>42123.678645833337</v>
          </cell>
          <cell r="T1329">
            <v>42153.678645833337</v>
          </cell>
          <cell r="U1329">
            <v>2015</v>
          </cell>
        </row>
        <row r="1330">
          <cell r="A1330">
            <v>1328</v>
          </cell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  <cell r="S1330">
            <v>42612.642754629633</v>
          </cell>
          <cell r="T1330">
            <v>42657.642754629633</v>
          </cell>
          <cell r="U1330">
            <v>2016</v>
          </cell>
        </row>
        <row r="1331">
          <cell r="A1331">
            <v>1329</v>
          </cell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  <cell r="S1331">
            <v>41935.221585648149</v>
          </cell>
          <cell r="T1331">
            <v>41975.263252314813</v>
          </cell>
          <cell r="U1331">
            <v>2014</v>
          </cell>
        </row>
        <row r="1332">
          <cell r="A1332">
            <v>1330</v>
          </cell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  <cell r="S1332">
            <v>42522.276724537034</v>
          </cell>
          <cell r="T1332">
            <v>42553.166666666672</v>
          </cell>
          <cell r="U1332">
            <v>2016</v>
          </cell>
        </row>
        <row r="1333">
          <cell r="A1333">
            <v>1331</v>
          </cell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  <cell r="S1333">
            <v>42569.50409722222</v>
          </cell>
          <cell r="T1333">
            <v>42599.50409722222</v>
          </cell>
          <cell r="U1333">
            <v>2016</v>
          </cell>
        </row>
        <row r="1334">
          <cell r="A1334">
            <v>1332</v>
          </cell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Q1334" t="str">
            <v>technology</v>
          </cell>
          <cell r="R1334" t="str">
            <v>wearables</v>
          </cell>
          <cell r="S1334">
            <v>42732.060277777782</v>
          </cell>
          <cell r="T1334">
            <v>42762.060277777782</v>
          </cell>
          <cell r="U1334">
            <v>2017</v>
          </cell>
        </row>
        <row r="1335">
          <cell r="A1335">
            <v>1333</v>
          </cell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Q1335" t="str">
            <v>technology</v>
          </cell>
          <cell r="R1335" t="str">
            <v>wearables</v>
          </cell>
          <cell r="S1335">
            <v>41806.106770833336</v>
          </cell>
          <cell r="T1335">
            <v>41836.106770833336</v>
          </cell>
          <cell r="U1335">
            <v>2014</v>
          </cell>
        </row>
        <row r="1336">
          <cell r="A1336">
            <v>1334</v>
          </cell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  <cell r="S1336">
            <v>42410.774155092593</v>
          </cell>
          <cell r="T1336">
            <v>42440.774155092593</v>
          </cell>
          <cell r="U1336">
            <v>2016</v>
          </cell>
        </row>
        <row r="1337">
          <cell r="A1337">
            <v>1335</v>
          </cell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  <cell r="S1337">
            <v>42313.936365740738</v>
          </cell>
          <cell r="T1337">
            <v>42343.936365740738</v>
          </cell>
          <cell r="U1337">
            <v>2015</v>
          </cell>
        </row>
        <row r="1338">
          <cell r="A1338">
            <v>1336</v>
          </cell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  <cell r="S1338">
            <v>41955.863750000004</v>
          </cell>
          <cell r="T1338">
            <v>41990.863750000004</v>
          </cell>
          <cell r="U1338">
            <v>2014</v>
          </cell>
        </row>
        <row r="1339">
          <cell r="A1339">
            <v>1337</v>
          </cell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  <cell r="S1339">
            <v>42767.577303240745</v>
          </cell>
          <cell r="T1339">
            <v>42797.577303240745</v>
          </cell>
          <cell r="U1339">
            <v>2017</v>
          </cell>
        </row>
        <row r="1340">
          <cell r="A1340">
            <v>1338</v>
          </cell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  <cell r="S1340">
            <v>42188.803622685184</v>
          </cell>
          <cell r="T1340">
            <v>42218.803622685184</v>
          </cell>
          <cell r="U1340">
            <v>2015</v>
          </cell>
        </row>
        <row r="1341">
          <cell r="A1341">
            <v>1339</v>
          </cell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  <cell r="S1341">
            <v>41936.647164351853</v>
          </cell>
          <cell r="T1341">
            <v>41981.688831018517</v>
          </cell>
          <cell r="U1341">
            <v>2014</v>
          </cell>
        </row>
        <row r="1342">
          <cell r="A1342">
            <v>1340</v>
          </cell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Q1342" t="str">
            <v>technology</v>
          </cell>
          <cell r="R1342" t="str">
            <v>wearables</v>
          </cell>
          <cell r="S1342">
            <v>41836.595520833333</v>
          </cell>
          <cell r="T1342">
            <v>41866.595520833333</v>
          </cell>
          <cell r="U1342">
            <v>2014</v>
          </cell>
        </row>
        <row r="1343">
          <cell r="A1343">
            <v>1341</v>
          </cell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  <cell r="S1343">
            <v>42612.624039351853</v>
          </cell>
          <cell r="T1343">
            <v>42644.624039351853</v>
          </cell>
          <cell r="U1343">
            <v>2016</v>
          </cell>
        </row>
        <row r="1344">
          <cell r="A1344">
            <v>1342</v>
          </cell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  <cell r="S1344">
            <v>42172.816423611104</v>
          </cell>
          <cell r="T1344">
            <v>42202.816423611104</v>
          </cell>
          <cell r="U1344">
            <v>2015</v>
          </cell>
        </row>
        <row r="1345">
          <cell r="A1345">
            <v>1343</v>
          </cell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  <cell r="S1345">
            <v>42542.526423611111</v>
          </cell>
          <cell r="T1345">
            <v>42601.165972222225</v>
          </cell>
          <cell r="U1345">
            <v>2016</v>
          </cell>
        </row>
        <row r="1346">
          <cell r="A1346">
            <v>1344</v>
          </cell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  <cell r="S1346">
            <v>42522.789803240739</v>
          </cell>
          <cell r="T1346">
            <v>42551.789803240739</v>
          </cell>
          <cell r="U1346">
            <v>2016</v>
          </cell>
        </row>
        <row r="1347">
          <cell r="A1347">
            <v>1345</v>
          </cell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  <cell r="S1347">
            <v>41799.814340277779</v>
          </cell>
          <cell r="T1347">
            <v>41834.814340277779</v>
          </cell>
          <cell r="U1347">
            <v>2014</v>
          </cell>
        </row>
        <row r="1348">
          <cell r="A1348">
            <v>1346</v>
          </cell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  <cell r="S1348">
            <v>41422.075821759259</v>
          </cell>
          <cell r="T1348">
            <v>41452.075821759259</v>
          </cell>
          <cell r="U1348">
            <v>2013</v>
          </cell>
        </row>
        <row r="1349">
          <cell r="A1349">
            <v>1347</v>
          </cell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  <cell r="S1349">
            <v>42040.638020833328</v>
          </cell>
          <cell r="T1349">
            <v>42070.638020833328</v>
          </cell>
          <cell r="U1349">
            <v>2015</v>
          </cell>
        </row>
        <row r="1350">
          <cell r="A1350">
            <v>1348</v>
          </cell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  <cell r="S1350">
            <v>41963.506168981476</v>
          </cell>
          <cell r="T1350">
            <v>41991.506168981476</v>
          </cell>
          <cell r="U1350">
            <v>2014</v>
          </cell>
        </row>
        <row r="1351">
          <cell r="A1351">
            <v>1349</v>
          </cell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  <cell r="S1351">
            <v>42317.33258101852</v>
          </cell>
          <cell r="T1351">
            <v>42354.290972222225</v>
          </cell>
          <cell r="U1351">
            <v>2015</v>
          </cell>
        </row>
        <row r="1352">
          <cell r="A1352">
            <v>1350</v>
          </cell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  <cell r="S1352">
            <v>42334.013124999998</v>
          </cell>
          <cell r="T1352">
            <v>42364.013124999998</v>
          </cell>
          <cell r="U1352">
            <v>2015</v>
          </cell>
        </row>
        <row r="1353">
          <cell r="A1353">
            <v>1351</v>
          </cell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  <cell r="S1353">
            <v>42382.74009259259</v>
          </cell>
          <cell r="T1353">
            <v>42412.74009259259</v>
          </cell>
          <cell r="U1353">
            <v>2016</v>
          </cell>
        </row>
        <row r="1354">
          <cell r="A1354">
            <v>1352</v>
          </cell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  <cell r="S1354">
            <v>42200.578310185185</v>
          </cell>
          <cell r="T1354">
            <v>42252.165972222225</v>
          </cell>
          <cell r="U1354">
            <v>2015</v>
          </cell>
        </row>
        <row r="1355">
          <cell r="A1355">
            <v>1353</v>
          </cell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  <cell r="S1355">
            <v>41309.11791666667</v>
          </cell>
          <cell r="T1355">
            <v>41344</v>
          </cell>
          <cell r="U1355">
            <v>2013</v>
          </cell>
        </row>
        <row r="1356">
          <cell r="A1356">
            <v>1354</v>
          </cell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  <cell r="S1356">
            <v>42502.807627314818</v>
          </cell>
          <cell r="T1356">
            <v>42532.807627314818</v>
          </cell>
          <cell r="U1356">
            <v>2016</v>
          </cell>
        </row>
        <row r="1357">
          <cell r="A1357">
            <v>1355</v>
          </cell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  <cell r="S1357">
            <v>41213.254687499997</v>
          </cell>
          <cell r="T1357">
            <v>41243.416666666664</v>
          </cell>
          <cell r="U1357">
            <v>2012</v>
          </cell>
        </row>
        <row r="1358">
          <cell r="A1358">
            <v>1356</v>
          </cell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  <cell r="S1358">
            <v>41430.038888888892</v>
          </cell>
          <cell r="T1358">
            <v>41460.038888888892</v>
          </cell>
          <cell r="U1358">
            <v>2013</v>
          </cell>
        </row>
        <row r="1359">
          <cell r="A1359">
            <v>1357</v>
          </cell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  <cell r="S1359">
            <v>41304.962233796294</v>
          </cell>
          <cell r="T1359">
            <v>41334.249305555553</v>
          </cell>
          <cell r="U1359">
            <v>2013</v>
          </cell>
        </row>
        <row r="1360">
          <cell r="A1360">
            <v>1358</v>
          </cell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  <cell r="S1360">
            <v>40689.570868055554</v>
          </cell>
          <cell r="T1360">
            <v>40719.570868055554</v>
          </cell>
          <cell r="U1360">
            <v>2011</v>
          </cell>
        </row>
        <row r="1361">
          <cell r="A1361">
            <v>1359</v>
          </cell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  <cell r="S1361">
            <v>40668.814699074072</v>
          </cell>
          <cell r="T1361">
            <v>40730.814699074072</v>
          </cell>
          <cell r="U1361">
            <v>2011</v>
          </cell>
        </row>
        <row r="1362">
          <cell r="A1362">
            <v>1360</v>
          </cell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  <cell r="S1362">
            <v>41095.900694444441</v>
          </cell>
          <cell r="T1362">
            <v>41123.900694444441</v>
          </cell>
          <cell r="U1362">
            <v>2012</v>
          </cell>
        </row>
        <row r="1363">
          <cell r="A1363">
            <v>1361</v>
          </cell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  <cell r="S1363">
            <v>41781.717268518521</v>
          </cell>
          <cell r="T1363">
            <v>41811.717268518521</v>
          </cell>
          <cell r="U1363">
            <v>2014</v>
          </cell>
        </row>
        <row r="1364">
          <cell r="A1364">
            <v>1362</v>
          </cell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  <cell r="S1364">
            <v>41464.934386574074</v>
          </cell>
          <cell r="T1364">
            <v>41524.934386574074</v>
          </cell>
          <cell r="U1364">
            <v>2013</v>
          </cell>
        </row>
        <row r="1365">
          <cell r="A1365">
            <v>1363</v>
          </cell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  <cell r="S1365">
            <v>42396.8440625</v>
          </cell>
          <cell r="T1365">
            <v>42415.332638888889</v>
          </cell>
          <cell r="U1365">
            <v>2016</v>
          </cell>
        </row>
        <row r="1366">
          <cell r="A1366">
            <v>1364</v>
          </cell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  <cell r="S1366">
            <v>41951.695671296293</v>
          </cell>
          <cell r="T1366">
            <v>42011.6956712963</v>
          </cell>
          <cell r="U1366">
            <v>2015</v>
          </cell>
        </row>
        <row r="1367">
          <cell r="A1367">
            <v>1365</v>
          </cell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  <cell r="S1367">
            <v>42049.733240740738</v>
          </cell>
          <cell r="T1367">
            <v>42079.691574074073</v>
          </cell>
          <cell r="U1367">
            <v>2015</v>
          </cell>
        </row>
        <row r="1368">
          <cell r="A1368">
            <v>1366</v>
          </cell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  <cell r="S1368">
            <v>41924.996099537035</v>
          </cell>
          <cell r="T1368">
            <v>41970.037766203706</v>
          </cell>
          <cell r="U1368">
            <v>2014</v>
          </cell>
        </row>
        <row r="1369">
          <cell r="A1369">
            <v>1367</v>
          </cell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  <cell r="S1369">
            <v>42292.002893518518</v>
          </cell>
          <cell r="T1369">
            <v>42322.044560185182</v>
          </cell>
          <cell r="U1369">
            <v>2015</v>
          </cell>
        </row>
        <row r="1370">
          <cell r="A1370">
            <v>1368</v>
          </cell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  <cell r="S1370">
            <v>42146.190902777773</v>
          </cell>
          <cell r="T1370">
            <v>42170.190902777773</v>
          </cell>
          <cell r="U1370">
            <v>2015</v>
          </cell>
        </row>
        <row r="1371">
          <cell r="A1371">
            <v>1369</v>
          </cell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  <cell r="S1371">
            <v>41710.594282407408</v>
          </cell>
          <cell r="T1371">
            <v>41740.594282407408</v>
          </cell>
          <cell r="U1371">
            <v>2014</v>
          </cell>
        </row>
        <row r="1372">
          <cell r="A1372">
            <v>1370</v>
          </cell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  <cell r="S1372">
            <v>41548.00335648148</v>
          </cell>
          <cell r="T1372">
            <v>41563.00335648148</v>
          </cell>
          <cell r="U1372">
            <v>2013</v>
          </cell>
        </row>
        <row r="1373">
          <cell r="A1373">
            <v>1371</v>
          </cell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  <cell r="S1373">
            <v>42101.758587962962</v>
          </cell>
          <cell r="T1373">
            <v>42131.758587962962</v>
          </cell>
          <cell r="U1373">
            <v>2015</v>
          </cell>
        </row>
        <row r="1374">
          <cell r="A1374">
            <v>1372</v>
          </cell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  <cell r="S1374">
            <v>41072.739953703705</v>
          </cell>
          <cell r="T1374">
            <v>41102.739953703705</v>
          </cell>
          <cell r="U1374">
            <v>2012</v>
          </cell>
        </row>
        <row r="1375">
          <cell r="A1375">
            <v>1373</v>
          </cell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  <cell r="S1375">
            <v>42704.95177083333</v>
          </cell>
          <cell r="T1375">
            <v>42734.95177083333</v>
          </cell>
          <cell r="U1375">
            <v>2016</v>
          </cell>
        </row>
        <row r="1376">
          <cell r="A1376">
            <v>1374</v>
          </cell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  <cell r="S1376">
            <v>42424.161898148144</v>
          </cell>
          <cell r="T1376">
            <v>42454.12023148148</v>
          </cell>
          <cell r="U1376">
            <v>2016</v>
          </cell>
        </row>
        <row r="1377">
          <cell r="A1377">
            <v>1375</v>
          </cell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  <cell r="S1377">
            <v>42720.066192129627</v>
          </cell>
          <cell r="T1377">
            <v>42750.066192129627</v>
          </cell>
          <cell r="U1377">
            <v>2017</v>
          </cell>
        </row>
        <row r="1378">
          <cell r="A1378">
            <v>1376</v>
          </cell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  <cell r="S1378">
            <v>42677.669050925921</v>
          </cell>
          <cell r="T1378">
            <v>42707.710717592592</v>
          </cell>
          <cell r="U1378">
            <v>2016</v>
          </cell>
        </row>
        <row r="1379">
          <cell r="A1379">
            <v>1377</v>
          </cell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  <cell r="S1379">
            <v>42747.219560185185</v>
          </cell>
          <cell r="T1379">
            <v>42769.174305555556</v>
          </cell>
          <cell r="U1379">
            <v>2017</v>
          </cell>
        </row>
        <row r="1380">
          <cell r="A1380">
            <v>1378</v>
          </cell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  <cell r="S1380">
            <v>42568.759374999994</v>
          </cell>
          <cell r="T1380">
            <v>42583.759374999994</v>
          </cell>
          <cell r="U1380">
            <v>2016</v>
          </cell>
        </row>
        <row r="1381">
          <cell r="A1381">
            <v>1379</v>
          </cell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  <cell r="S1381">
            <v>42130.491620370376</v>
          </cell>
          <cell r="T1381">
            <v>42160.491620370376</v>
          </cell>
          <cell r="U1381">
            <v>2015</v>
          </cell>
        </row>
        <row r="1382">
          <cell r="A1382">
            <v>1380</v>
          </cell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  <cell r="S1382">
            <v>42141.762800925921</v>
          </cell>
          <cell r="T1382">
            <v>42164.083333333328</v>
          </cell>
          <cell r="U1382">
            <v>2015</v>
          </cell>
        </row>
        <row r="1383">
          <cell r="A1383">
            <v>1381</v>
          </cell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  <cell r="S1383">
            <v>42703.214409722219</v>
          </cell>
          <cell r="T1383">
            <v>42733.214409722219</v>
          </cell>
          <cell r="U1383">
            <v>2016</v>
          </cell>
        </row>
        <row r="1384">
          <cell r="A1384">
            <v>1382</v>
          </cell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  <cell r="S1384">
            <v>41370.800185185188</v>
          </cell>
          <cell r="T1384">
            <v>41400.800185185188</v>
          </cell>
          <cell r="U1384">
            <v>2013</v>
          </cell>
        </row>
        <row r="1385">
          <cell r="A1385">
            <v>1383</v>
          </cell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  <cell r="S1385">
            <v>42707.074976851851</v>
          </cell>
          <cell r="T1385">
            <v>42727.074976851851</v>
          </cell>
          <cell r="U1385">
            <v>2016</v>
          </cell>
        </row>
        <row r="1386">
          <cell r="A1386">
            <v>1384</v>
          </cell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  <cell r="S1386">
            <v>42160.735208333332</v>
          </cell>
          <cell r="T1386">
            <v>42190.735208333332</v>
          </cell>
          <cell r="U1386">
            <v>2015</v>
          </cell>
        </row>
        <row r="1387">
          <cell r="A1387">
            <v>1385</v>
          </cell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  <cell r="S1387">
            <v>42433.688900462963</v>
          </cell>
          <cell r="T1387">
            <v>42489.507638888885</v>
          </cell>
          <cell r="U1387">
            <v>2016</v>
          </cell>
        </row>
        <row r="1388">
          <cell r="A1388">
            <v>1386</v>
          </cell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  <cell r="S1388">
            <v>42184.646863425922</v>
          </cell>
          <cell r="T1388">
            <v>42214.646863425922</v>
          </cell>
          <cell r="U1388">
            <v>2015</v>
          </cell>
        </row>
        <row r="1389">
          <cell r="A1389">
            <v>1387</v>
          </cell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  <cell r="S1389">
            <v>42126.92123842593</v>
          </cell>
          <cell r="T1389">
            <v>42158.1875</v>
          </cell>
          <cell r="U1389">
            <v>2015</v>
          </cell>
        </row>
        <row r="1390">
          <cell r="A1390">
            <v>1388</v>
          </cell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  <cell r="S1390">
            <v>42634.614780092597</v>
          </cell>
          <cell r="T1390">
            <v>42660.676388888889</v>
          </cell>
          <cell r="U1390">
            <v>2016</v>
          </cell>
        </row>
        <row r="1391">
          <cell r="A1391">
            <v>1389</v>
          </cell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  <cell r="S1391">
            <v>42565.480983796297</v>
          </cell>
          <cell r="T1391">
            <v>42595.480983796297</v>
          </cell>
          <cell r="U1391">
            <v>2016</v>
          </cell>
        </row>
        <row r="1392">
          <cell r="A1392">
            <v>1390</v>
          </cell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  <cell r="S1392">
            <v>42087.803310185183</v>
          </cell>
          <cell r="T1392">
            <v>42121.716666666667</v>
          </cell>
          <cell r="U1392">
            <v>2015</v>
          </cell>
        </row>
        <row r="1393">
          <cell r="A1393">
            <v>1391</v>
          </cell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  <cell r="S1393">
            <v>42193.650671296295</v>
          </cell>
          <cell r="T1393">
            <v>42238.207638888889</v>
          </cell>
          <cell r="U1393">
            <v>2015</v>
          </cell>
        </row>
        <row r="1394">
          <cell r="A1394">
            <v>1392</v>
          </cell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  <cell r="S1394">
            <v>42401.154930555553</v>
          </cell>
          <cell r="T1394">
            <v>42432.154930555553</v>
          </cell>
          <cell r="U1394">
            <v>2016</v>
          </cell>
        </row>
        <row r="1395">
          <cell r="A1395">
            <v>1393</v>
          </cell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  <cell r="S1395">
            <v>42553.681979166664</v>
          </cell>
          <cell r="T1395">
            <v>42583.681979166664</v>
          </cell>
          <cell r="U1395">
            <v>2016</v>
          </cell>
        </row>
        <row r="1396">
          <cell r="A1396">
            <v>1394</v>
          </cell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  <cell r="S1396">
            <v>42752.144976851851</v>
          </cell>
          <cell r="T1396">
            <v>42795.125</v>
          </cell>
          <cell r="U1396">
            <v>2017</v>
          </cell>
        </row>
        <row r="1397">
          <cell r="A1397">
            <v>1395</v>
          </cell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  <cell r="S1397">
            <v>42719.90834490741</v>
          </cell>
          <cell r="T1397">
            <v>42749.90834490741</v>
          </cell>
          <cell r="U1397">
            <v>2017</v>
          </cell>
        </row>
        <row r="1398">
          <cell r="A1398">
            <v>1396</v>
          </cell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  <cell r="S1398">
            <v>42018.99863425926</v>
          </cell>
          <cell r="T1398">
            <v>42048.99863425926</v>
          </cell>
          <cell r="U1398">
            <v>2015</v>
          </cell>
        </row>
        <row r="1399">
          <cell r="A1399">
            <v>1397</v>
          </cell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  <cell r="S1399">
            <v>42640.917939814812</v>
          </cell>
          <cell r="T1399">
            <v>42670.888194444444</v>
          </cell>
          <cell r="U1399">
            <v>2016</v>
          </cell>
        </row>
        <row r="1400">
          <cell r="A1400">
            <v>1398</v>
          </cell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  <cell r="S1400">
            <v>42526.874236111107</v>
          </cell>
          <cell r="T1400">
            <v>42556.874236111107</v>
          </cell>
          <cell r="U1400">
            <v>2016</v>
          </cell>
        </row>
        <row r="1401">
          <cell r="A1401">
            <v>1399</v>
          </cell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  <cell r="S1401">
            <v>41889.004317129627</v>
          </cell>
          <cell r="T1401">
            <v>41919.004317129627</v>
          </cell>
          <cell r="U1401">
            <v>2014</v>
          </cell>
        </row>
        <row r="1402">
          <cell r="A1402">
            <v>1400</v>
          </cell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  <cell r="S1402">
            <v>42498.341122685189</v>
          </cell>
          <cell r="T1402">
            <v>42533.229166666672</v>
          </cell>
          <cell r="U1402">
            <v>2016</v>
          </cell>
        </row>
        <row r="1403">
          <cell r="A1403">
            <v>1401</v>
          </cell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  <cell r="S1403">
            <v>41399.99622685185</v>
          </cell>
          <cell r="T1403">
            <v>41420.99622685185</v>
          </cell>
          <cell r="U1403">
            <v>2013</v>
          </cell>
        </row>
        <row r="1404">
          <cell r="A1404">
            <v>1402</v>
          </cell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  <cell r="S1404">
            <v>42065.053368055553</v>
          </cell>
          <cell r="T1404">
            <v>42125.011701388896</v>
          </cell>
          <cell r="U1404">
            <v>2015</v>
          </cell>
        </row>
        <row r="1405">
          <cell r="A1405">
            <v>1403</v>
          </cell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  <cell r="S1405">
            <v>41451.062905092593</v>
          </cell>
          <cell r="T1405">
            <v>41481.062905092593</v>
          </cell>
          <cell r="U1405">
            <v>2013</v>
          </cell>
        </row>
        <row r="1406">
          <cell r="A1406">
            <v>1404</v>
          </cell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  <cell r="S1406">
            <v>42032.510243055556</v>
          </cell>
          <cell r="T1406">
            <v>42057.510243055556</v>
          </cell>
          <cell r="U1406">
            <v>2015</v>
          </cell>
        </row>
        <row r="1407">
          <cell r="A1407">
            <v>1405</v>
          </cell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  <cell r="S1407">
            <v>41941.680567129632</v>
          </cell>
          <cell r="T1407">
            <v>41971.722233796296</v>
          </cell>
          <cell r="U1407">
            <v>2014</v>
          </cell>
        </row>
        <row r="1408">
          <cell r="A1408">
            <v>1406</v>
          </cell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  <cell r="S1408">
            <v>42297.432951388888</v>
          </cell>
          <cell r="T1408">
            <v>42350.416666666672</v>
          </cell>
          <cell r="U1408">
            <v>2015</v>
          </cell>
        </row>
        <row r="1409">
          <cell r="A1409">
            <v>1407</v>
          </cell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  <cell r="S1409">
            <v>41838.536782407406</v>
          </cell>
          <cell r="T1409">
            <v>41863.536782407406</v>
          </cell>
          <cell r="U1409">
            <v>2014</v>
          </cell>
        </row>
        <row r="1410">
          <cell r="A1410">
            <v>1408</v>
          </cell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  <cell r="S1410">
            <v>42291.872175925921</v>
          </cell>
          <cell r="T1410">
            <v>42321.913842592592</v>
          </cell>
          <cell r="U1410">
            <v>2015</v>
          </cell>
        </row>
        <row r="1411">
          <cell r="A1411">
            <v>1409</v>
          </cell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Q1411" t="str">
            <v>publishing</v>
          </cell>
          <cell r="R1411" t="str">
            <v>translations</v>
          </cell>
          <cell r="S1411">
            <v>41945.133506944447</v>
          </cell>
          <cell r="T1411">
            <v>42005.175173611111</v>
          </cell>
          <cell r="U1411">
            <v>2015</v>
          </cell>
        </row>
        <row r="1412">
          <cell r="A1412">
            <v>1410</v>
          </cell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  <cell r="S1412">
            <v>42479.318518518514</v>
          </cell>
          <cell r="T1412">
            <v>42524.318518518514</v>
          </cell>
          <cell r="U1412">
            <v>2016</v>
          </cell>
        </row>
        <row r="1413">
          <cell r="A1413">
            <v>1411</v>
          </cell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  <cell r="S1413">
            <v>42013.059027777781</v>
          </cell>
          <cell r="T1413">
            <v>42041.059027777781</v>
          </cell>
          <cell r="U1413">
            <v>2015</v>
          </cell>
        </row>
        <row r="1414">
          <cell r="A1414">
            <v>1412</v>
          </cell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  <cell r="S1414">
            <v>41947.063645833332</v>
          </cell>
          <cell r="T1414">
            <v>41977.063645833332</v>
          </cell>
          <cell r="U1414">
            <v>2014</v>
          </cell>
        </row>
        <row r="1415">
          <cell r="A1415">
            <v>1413</v>
          </cell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  <cell r="S1415">
            <v>42360.437152777777</v>
          </cell>
          <cell r="T1415">
            <v>42420.437152777777</v>
          </cell>
          <cell r="U1415">
            <v>2016</v>
          </cell>
        </row>
        <row r="1416">
          <cell r="A1416">
            <v>1414</v>
          </cell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  <cell r="S1416">
            <v>42708.25309027778</v>
          </cell>
          <cell r="T1416">
            <v>42738.25309027778</v>
          </cell>
          <cell r="U1416">
            <v>2017</v>
          </cell>
        </row>
        <row r="1417">
          <cell r="A1417">
            <v>1415</v>
          </cell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  <cell r="S1417">
            <v>42192.675821759258</v>
          </cell>
          <cell r="T1417">
            <v>42232.675821759258</v>
          </cell>
          <cell r="U1417">
            <v>2015</v>
          </cell>
        </row>
        <row r="1418">
          <cell r="A1418">
            <v>1416</v>
          </cell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Q1418" t="str">
            <v>publishing</v>
          </cell>
          <cell r="R1418" t="str">
            <v>translations</v>
          </cell>
          <cell r="S1418">
            <v>42299.926145833335</v>
          </cell>
          <cell r="T1418">
            <v>42329.967812499999</v>
          </cell>
          <cell r="U1418">
            <v>2015</v>
          </cell>
        </row>
        <row r="1419">
          <cell r="A1419">
            <v>1417</v>
          </cell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  <cell r="S1419">
            <v>42232.15016203704</v>
          </cell>
          <cell r="T1419">
            <v>42262.465972222228</v>
          </cell>
          <cell r="U1419">
            <v>2015</v>
          </cell>
        </row>
        <row r="1420">
          <cell r="A1420">
            <v>1418</v>
          </cell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  <cell r="S1420">
            <v>42395.456412037034</v>
          </cell>
          <cell r="T1420">
            <v>42425.456412037034</v>
          </cell>
          <cell r="U1420">
            <v>2016</v>
          </cell>
        </row>
        <row r="1421">
          <cell r="A1421">
            <v>1419</v>
          </cell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  <cell r="S1421">
            <v>42622.456238425926</v>
          </cell>
          <cell r="T1421">
            <v>42652.456238425926</v>
          </cell>
          <cell r="U1421">
            <v>2016</v>
          </cell>
        </row>
        <row r="1422">
          <cell r="A1422">
            <v>1420</v>
          </cell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  <cell r="S1422">
            <v>42524.667662037042</v>
          </cell>
          <cell r="T1422">
            <v>42549.667662037042</v>
          </cell>
          <cell r="U1422">
            <v>2016</v>
          </cell>
        </row>
        <row r="1423">
          <cell r="A1423">
            <v>1421</v>
          </cell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  <cell r="S1423">
            <v>42013.915613425925</v>
          </cell>
          <cell r="T1423">
            <v>42043.915613425925</v>
          </cell>
          <cell r="U1423">
            <v>2015</v>
          </cell>
        </row>
        <row r="1424">
          <cell r="A1424">
            <v>1422</v>
          </cell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  <cell r="S1424">
            <v>42604.239629629628</v>
          </cell>
          <cell r="T1424">
            <v>42634.239629629628</v>
          </cell>
          <cell r="U1424">
            <v>2016</v>
          </cell>
        </row>
        <row r="1425">
          <cell r="A1425">
            <v>1423</v>
          </cell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  <cell r="S1425">
            <v>42340.360312500001</v>
          </cell>
          <cell r="T1425">
            <v>42370.360312500001</v>
          </cell>
          <cell r="U1425">
            <v>2016</v>
          </cell>
        </row>
        <row r="1426">
          <cell r="A1426">
            <v>1424</v>
          </cell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  <cell r="S1426">
            <v>42676.717615740738</v>
          </cell>
          <cell r="T1426">
            <v>42689.759282407409</v>
          </cell>
          <cell r="U1426">
            <v>2016</v>
          </cell>
        </row>
        <row r="1427">
          <cell r="A1427">
            <v>1425</v>
          </cell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Q1427" t="str">
            <v>publishing</v>
          </cell>
          <cell r="R1427" t="str">
            <v>translations</v>
          </cell>
          <cell r="S1427">
            <v>42093.131469907406</v>
          </cell>
          <cell r="T1427">
            <v>42123.131469907406</v>
          </cell>
          <cell r="U1427">
            <v>2015</v>
          </cell>
        </row>
        <row r="1428">
          <cell r="A1428">
            <v>1426</v>
          </cell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Q1428" t="str">
            <v>publishing</v>
          </cell>
          <cell r="R1428" t="str">
            <v>translations</v>
          </cell>
          <cell r="S1428">
            <v>42180.390277777777</v>
          </cell>
          <cell r="T1428">
            <v>42240.390277777777</v>
          </cell>
          <cell r="U1428">
            <v>2015</v>
          </cell>
        </row>
        <row r="1429">
          <cell r="A1429">
            <v>1427</v>
          </cell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  <cell r="S1429">
            <v>42601.851678240739</v>
          </cell>
          <cell r="T1429">
            <v>42631.851678240739</v>
          </cell>
          <cell r="U1429">
            <v>2016</v>
          </cell>
        </row>
        <row r="1430">
          <cell r="A1430">
            <v>1428</v>
          </cell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  <cell r="S1430">
            <v>42432.379826388889</v>
          </cell>
          <cell r="T1430">
            <v>42462.338159722218</v>
          </cell>
          <cell r="U1430">
            <v>2016</v>
          </cell>
        </row>
        <row r="1431">
          <cell r="A1431">
            <v>1429</v>
          </cell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Q1431" t="str">
            <v>publishing</v>
          </cell>
          <cell r="R1431" t="str">
            <v>translations</v>
          </cell>
          <cell r="S1431">
            <v>42074.060671296291</v>
          </cell>
          <cell r="T1431">
            <v>42104.060671296291</v>
          </cell>
          <cell r="U1431">
            <v>2015</v>
          </cell>
        </row>
        <row r="1432">
          <cell r="A1432">
            <v>1430</v>
          </cell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  <cell r="S1432">
            <v>41961.813518518517</v>
          </cell>
          <cell r="T1432">
            <v>41992.813518518517</v>
          </cell>
          <cell r="U1432">
            <v>2014</v>
          </cell>
        </row>
        <row r="1433">
          <cell r="A1433">
            <v>1431</v>
          </cell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  <cell r="S1433">
            <v>42304.210833333331</v>
          </cell>
          <cell r="T1433">
            <v>42334.252500000002</v>
          </cell>
          <cell r="U1433">
            <v>2015</v>
          </cell>
        </row>
        <row r="1434">
          <cell r="A1434">
            <v>1432</v>
          </cell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Q1434" t="str">
            <v>publishing</v>
          </cell>
          <cell r="R1434" t="str">
            <v>translations</v>
          </cell>
          <cell r="S1434">
            <v>42175.780416666668</v>
          </cell>
          <cell r="T1434">
            <v>42205.780416666668</v>
          </cell>
          <cell r="U1434">
            <v>2015</v>
          </cell>
        </row>
        <row r="1435">
          <cell r="A1435">
            <v>1433</v>
          </cell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  <cell r="S1435">
            <v>42673.625868055555</v>
          </cell>
          <cell r="T1435">
            <v>42714.458333333328</v>
          </cell>
          <cell r="U1435">
            <v>2016</v>
          </cell>
        </row>
        <row r="1436">
          <cell r="A1436">
            <v>1434</v>
          </cell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  <cell r="S1436">
            <v>42142.767106481479</v>
          </cell>
          <cell r="T1436">
            <v>42163.625</v>
          </cell>
          <cell r="U1436">
            <v>2015</v>
          </cell>
        </row>
        <row r="1437">
          <cell r="A1437">
            <v>1435</v>
          </cell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  <cell r="S1437">
            <v>42258.780324074076</v>
          </cell>
          <cell r="T1437">
            <v>42288.780324074076</v>
          </cell>
          <cell r="U1437">
            <v>2015</v>
          </cell>
        </row>
        <row r="1438">
          <cell r="A1438">
            <v>1436</v>
          </cell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  <cell r="S1438">
            <v>42391.35019675926</v>
          </cell>
          <cell r="T1438">
            <v>42421.35019675926</v>
          </cell>
          <cell r="U1438">
            <v>2016</v>
          </cell>
        </row>
        <row r="1439">
          <cell r="A1439">
            <v>1437</v>
          </cell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  <cell r="S1439">
            <v>41796.531701388885</v>
          </cell>
          <cell r="T1439">
            <v>41833.207638888889</v>
          </cell>
          <cell r="U1439">
            <v>2014</v>
          </cell>
        </row>
        <row r="1440">
          <cell r="A1440">
            <v>1438</v>
          </cell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  <cell r="S1440">
            <v>42457.871516203704</v>
          </cell>
          <cell r="T1440">
            <v>42487.579861111109</v>
          </cell>
          <cell r="U1440">
            <v>2016</v>
          </cell>
        </row>
        <row r="1441">
          <cell r="A1441">
            <v>1439</v>
          </cell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  <cell r="S1441">
            <v>42040.829872685179</v>
          </cell>
          <cell r="T1441">
            <v>42070.829872685179</v>
          </cell>
          <cell r="U1441">
            <v>2015</v>
          </cell>
        </row>
        <row r="1442">
          <cell r="A1442">
            <v>1440</v>
          </cell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  <cell r="S1442">
            <v>42486.748414351852</v>
          </cell>
          <cell r="T1442">
            <v>42516.748414351852</v>
          </cell>
          <cell r="U1442">
            <v>2016</v>
          </cell>
        </row>
        <row r="1443">
          <cell r="A1443">
            <v>1441</v>
          </cell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  <cell r="S1443">
            <v>42198.765844907408</v>
          </cell>
          <cell r="T1443">
            <v>42258.765844907408</v>
          </cell>
          <cell r="U1443">
            <v>2015</v>
          </cell>
        </row>
        <row r="1444">
          <cell r="A1444">
            <v>1442</v>
          </cell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Q1444" t="str">
            <v>publishing</v>
          </cell>
          <cell r="R1444" t="str">
            <v>translations</v>
          </cell>
          <cell r="S1444">
            <v>42485.64534722222</v>
          </cell>
          <cell r="T1444">
            <v>42515.64534722222</v>
          </cell>
          <cell r="U1444">
            <v>2016</v>
          </cell>
        </row>
        <row r="1445">
          <cell r="A1445">
            <v>1443</v>
          </cell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Q1445" t="str">
            <v>publishing</v>
          </cell>
          <cell r="R1445" t="str">
            <v>translations</v>
          </cell>
          <cell r="S1445">
            <v>42707.926030092596</v>
          </cell>
          <cell r="T1445">
            <v>42737.926030092596</v>
          </cell>
          <cell r="U1445">
            <v>2017</v>
          </cell>
        </row>
        <row r="1446">
          <cell r="A1446">
            <v>1444</v>
          </cell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Q1446" t="str">
            <v>publishing</v>
          </cell>
          <cell r="R1446" t="str">
            <v>translations</v>
          </cell>
          <cell r="S1446">
            <v>42199.873402777783</v>
          </cell>
          <cell r="T1446">
            <v>42259.873402777783</v>
          </cell>
          <cell r="U1446">
            <v>2015</v>
          </cell>
        </row>
        <row r="1447">
          <cell r="A1447">
            <v>1445</v>
          </cell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Q1447" t="str">
            <v>publishing</v>
          </cell>
          <cell r="R1447" t="str">
            <v>translations</v>
          </cell>
          <cell r="S1447">
            <v>42139.542303240742</v>
          </cell>
          <cell r="T1447">
            <v>42169.542303240742</v>
          </cell>
          <cell r="U1447">
            <v>2015</v>
          </cell>
        </row>
        <row r="1448">
          <cell r="A1448">
            <v>1446</v>
          </cell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Q1448" t="str">
            <v>publishing</v>
          </cell>
          <cell r="R1448" t="str">
            <v>translations</v>
          </cell>
          <cell r="S1448">
            <v>42461.447662037041</v>
          </cell>
          <cell r="T1448">
            <v>42481.447662037041</v>
          </cell>
          <cell r="U1448">
            <v>2016</v>
          </cell>
        </row>
        <row r="1449">
          <cell r="A1449">
            <v>1447</v>
          </cell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  <cell r="S1449">
            <v>42529.730717592596</v>
          </cell>
          <cell r="T1449">
            <v>42559.730717592596</v>
          </cell>
          <cell r="U1449">
            <v>2016</v>
          </cell>
        </row>
        <row r="1450">
          <cell r="A1450">
            <v>1448</v>
          </cell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Q1450" t="str">
            <v>publishing</v>
          </cell>
          <cell r="R1450" t="str">
            <v>translations</v>
          </cell>
          <cell r="S1450">
            <v>42115.936550925922</v>
          </cell>
          <cell r="T1450">
            <v>42146.225694444445</v>
          </cell>
          <cell r="U1450">
            <v>2015</v>
          </cell>
        </row>
        <row r="1451">
          <cell r="A1451">
            <v>1449</v>
          </cell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Q1451" t="str">
            <v>publishing</v>
          </cell>
          <cell r="R1451" t="str">
            <v>translations</v>
          </cell>
          <cell r="S1451">
            <v>42086.811400462961</v>
          </cell>
          <cell r="T1451">
            <v>42134.811400462961</v>
          </cell>
          <cell r="U1451">
            <v>2015</v>
          </cell>
        </row>
        <row r="1452">
          <cell r="A1452">
            <v>1450</v>
          </cell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  <cell r="S1452">
            <v>42390.171261574069</v>
          </cell>
          <cell r="T1452">
            <v>42420.171261574069</v>
          </cell>
          <cell r="U1452">
            <v>2016</v>
          </cell>
        </row>
        <row r="1453">
          <cell r="A1453">
            <v>1451</v>
          </cell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  <cell r="S1453">
            <v>41931.959016203706</v>
          </cell>
          <cell r="T1453">
            <v>41962.00068287037</v>
          </cell>
          <cell r="U1453">
            <v>2014</v>
          </cell>
        </row>
        <row r="1454">
          <cell r="A1454">
            <v>1452</v>
          </cell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Q1454" t="str">
            <v>publishing</v>
          </cell>
          <cell r="R1454" t="str">
            <v>translations</v>
          </cell>
          <cell r="S1454">
            <v>41818.703275462962</v>
          </cell>
          <cell r="T1454">
            <v>41848.703275462962</v>
          </cell>
          <cell r="U1454">
            <v>2014</v>
          </cell>
        </row>
        <row r="1455">
          <cell r="A1455">
            <v>1453</v>
          </cell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Q1455" t="str">
            <v>publishing</v>
          </cell>
          <cell r="R1455" t="str">
            <v>translations</v>
          </cell>
          <cell r="S1455">
            <v>42795.696145833332</v>
          </cell>
          <cell r="T1455">
            <v>42840.654479166667</v>
          </cell>
          <cell r="U1455">
            <v>2017</v>
          </cell>
        </row>
        <row r="1456">
          <cell r="A1456">
            <v>1454</v>
          </cell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  <cell r="S1456">
            <v>42463.866666666669</v>
          </cell>
          <cell r="T1456">
            <v>42484.915972222225</v>
          </cell>
          <cell r="U1456">
            <v>2016</v>
          </cell>
        </row>
        <row r="1457">
          <cell r="A1457">
            <v>1455</v>
          </cell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  <cell r="S1457">
            <v>41832.672685185185</v>
          </cell>
          <cell r="T1457">
            <v>41887.568749999999</v>
          </cell>
          <cell r="U1457">
            <v>2014</v>
          </cell>
        </row>
        <row r="1458">
          <cell r="A1458">
            <v>1456</v>
          </cell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  <cell r="S1458">
            <v>42708.668576388889</v>
          </cell>
          <cell r="T1458">
            <v>42738.668576388889</v>
          </cell>
          <cell r="U1458">
            <v>2017</v>
          </cell>
        </row>
        <row r="1459">
          <cell r="A1459">
            <v>1457</v>
          </cell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Q1459" t="str">
            <v>publishing</v>
          </cell>
          <cell r="R1459" t="str">
            <v>translations</v>
          </cell>
          <cell r="S1459">
            <v>42289.89634259259</v>
          </cell>
          <cell r="T1459">
            <v>42319.938009259262</v>
          </cell>
          <cell r="U1459">
            <v>2015</v>
          </cell>
        </row>
        <row r="1460">
          <cell r="A1460">
            <v>1458</v>
          </cell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Q1460" t="str">
            <v>publishing</v>
          </cell>
          <cell r="R1460" t="str">
            <v>translations</v>
          </cell>
          <cell r="S1460">
            <v>41831.705555555556</v>
          </cell>
          <cell r="T1460">
            <v>41862.166666666664</v>
          </cell>
          <cell r="U1460">
            <v>2014</v>
          </cell>
        </row>
        <row r="1461">
          <cell r="A1461">
            <v>1459</v>
          </cell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Q1461" t="str">
            <v>publishing</v>
          </cell>
          <cell r="R1461" t="str">
            <v>translations</v>
          </cell>
          <cell r="S1461">
            <v>42312.204814814817</v>
          </cell>
          <cell r="T1461">
            <v>42340.725694444445</v>
          </cell>
          <cell r="U1461">
            <v>2015</v>
          </cell>
        </row>
        <row r="1462">
          <cell r="A1462">
            <v>1460</v>
          </cell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Q1462" t="str">
            <v>publishing</v>
          </cell>
          <cell r="R1462" t="str">
            <v>translations</v>
          </cell>
          <cell r="S1462">
            <v>41915.896967592591</v>
          </cell>
          <cell r="T1462">
            <v>41973.989583333328</v>
          </cell>
          <cell r="U1462">
            <v>2014</v>
          </cell>
        </row>
        <row r="1463">
          <cell r="A1463">
            <v>1461</v>
          </cell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  <cell r="S1463">
            <v>41899.645300925928</v>
          </cell>
          <cell r="T1463">
            <v>41933</v>
          </cell>
          <cell r="U1463">
            <v>2014</v>
          </cell>
        </row>
        <row r="1464">
          <cell r="A1464">
            <v>1462</v>
          </cell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  <cell r="S1464">
            <v>41344.662858796299</v>
          </cell>
          <cell r="T1464">
            <v>41374.662858796299</v>
          </cell>
          <cell r="U1464">
            <v>2013</v>
          </cell>
        </row>
        <row r="1465">
          <cell r="A1465">
            <v>1463</v>
          </cell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  <cell r="S1465">
            <v>41326.911319444444</v>
          </cell>
          <cell r="T1465">
            <v>41371.869652777779</v>
          </cell>
          <cell r="U1465">
            <v>2013</v>
          </cell>
        </row>
        <row r="1466">
          <cell r="A1466">
            <v>1464</v>
          </cell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  <cell r="S1466">
            <v>41291.661550925928</v>
          </cell>
          <cell r="T1466">
            <v>41321.661550925928</v>
          </cell>
          <cell r="U1466">
            <v>2013</v>
          </cell>
        </row>
        <row r="1467">
          <cell r="A1467">
            <v>1465</v>
          </cell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  <cell r="S1467">
            <v>40959.734398148146</v>
          </cell>
          <cell r="T1467">
            <v>40990.125</v>
          </cell>
          <cell r="U1467">
            <v>2012</v>
          </cell>
        </row>
        <row r="1468">
          <cell r="A1468">
            <v>1466</v>
          </cell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  <cell r="S1468">
            <v>42340.172060185185</v>
          </cell>
          <cell r="T1468">
            <v>42381.208333333328</v>
          </cell>
          <cell r="U1468">
            <v>2016</v>
          </cell>
        </row>
        <row r="1469">
          <cell r="A1469">
            <v>1467</v>
          </cell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  <cell r="S1469">
            <v>40933.80190972222</v>
          </cell>
          <cell r="T1469">
            <v>40993.760243055556</v>
          </cell>
          <cell r="U1469">
            <v>2012</v>
          </cell>
        </row>
        <row r="1470">
          <cell r="A1470">
            <v>1468</v>
          </cell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  <cell r="S1470">
            <v>40646.014456018522</v>
          </cell>
          <cell r="T1470">
            <v>40706.014456018522</v>
          </cell>
          <cell r="U1470">
            <v>2011</v>
          </cell>
        </row>
        <row r="1471">
          <cell r="A1471">
            <v>1469</v>
          </cell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  <cell r="S1471">
            <v>41290.598483796297</v>
          </cell>
          <cell r="T1471">
            <v>41320.598483796297</v>
          </cell>
          <cell r="U1471">
            <v>2013</v>
          </cell>
        </row>
        <row r="1472">
          <cell r="A1472">
            <v>1470</v>
          </cell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  <cell r="S1472">
            <v>41250.827118055553</v>
          </cell>
          <cell r="T1472">
            <v>41271.827118055553</v>
          </cell>
          <cell r="U1472">
            <v>2012</v>
          </cell>
        </row>
        <row r="1473">
          <cell r="A1473">
            <v>1471</v>
          </cell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  <cell r="S1473">
            <v>42073.957569444443</v>
          </cell>
          <cell r="T1473">
            <v>42103.957569444443</v>
          </cell>
          <cell r="U1473">
            <v>2015</v>
          </cell>
        </row>
        <row r="1474">
          <cell r="A1474">
            <v>1472</v>
          </cell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  <cell r="S1474">
            <v>41533.542858796296</v>
          </cell>
          <cell r="T1474">
            <v>41563.542858796296</v>
          </cell>
          <cell r="U1474">
            <v>2013</v>
          </cell>
        </row>
        <row r="1475">
          <cell r="A1475">
            <v>1473</v>
          </cell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  <cell r="S1475">
            <v>40939.979618055557</v>
          </cell>
          <cell r="T1475">
            <v>40969.979618055557</v>
          </cell>
          <cell r="U1475">
            <v>2012</v>
          </cell>
        </row>
        <row r="1476">
          <cell r="A1476">
            <v>1474</v>
          </cell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  <cell r="S1476">
            <v>41500.727916666663</v>
          </cell>
          <cell r="T1476">
            <v>41530.727916666663</v>
          </cell>
          <cell r="U1476">
            <v>2013</v>
          </cell>
        </row>
        <row r="1477">
          <cell r="A1477">
            <v>1475</v>
          </cell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  <cell r="S1477">
            <v>41960.722951388889</v>
          </cell>
          <cell r="T1477">
            <v>41993.207638888889</v>
          </cell>
          <cell r="U1477">
            <v>2014</v>
          </cell>
        </row>
        <row r="1478">
          <cell r="A1478">
            <v>1476</v>
          </cell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  <cell r="S1478">
            <v>40766.041921296295</v>
          </cell>
          <cell r="T1478">
            <v>40796.041921296295</v>
          </cell>
          <cell r="U1478">
            <v>2011</v>
          </cell>
        </row>
        <row r="1479">
          <cell r="A1479">
            <v>1477</v>
          </cell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  <cell r="S1479">
            <v>40840.615787037037</v>
          </cell>
          <cell r="T1479">
            <v>40900.125</v>
          </cell>
          <cell r="U1479">
            <v>2011</v>
          </cell>
        </row>
        <row r="1480">
          <cell r="A1480">
            <v>1478</v>
          </cell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  <cell r="S1480">
            <v>41394.871678240743</v>
          </cell>
          <cell r="T1480">
            <v>41408.871678240743</v>
          </cell>
          <cell r="U1480">
            <v>2013</v>
          </cell>
        </row>
        <row r="1481">
          <cell r="A1481">
            <v>1479</v>
          </cell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  <cell r="S1481">
            <v>41754.745243055557</v>
          </cell>
          <cell r="T1481">
            <v>41769.165972222225</v>
          </cell>
          <cell r="U1481">
            <v>2014</v>
          </cell>
        </row>
        <row r="1482">
          <cell r="A1482">
            <v>1480</v>
          </cell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  <cell r="S1482">
            <v>41464.934016203704</v>
          </cell>
          <cell r="T1482">
            <v>41481.708333333336</v>
          </cell>
          <cell r="U1482">
            <v>2013</v>
          </cell>
        </row>
        <row r="1483">
          <cell r="A1483">
            <v>1481</v>
          </cell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  <cell r="S1483">
            <v>41550.922974537039</v>
          </cell>
          <cell r="T1483">
            <v>41580.922974537039</v>
          </cell>
          <cell r="U1483">
            <v>2013</v>
          </cell>
        </row>
        <row r="1484">
          <cell r="A1484">
            <v>1482</v>
          </cell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  <cell r="S1484">
            <v>41136.85805555556</v>
          </cell>
          <cell r="T1484">
            <v>41159.32708333333</v>
          </cell>
          <cell r="U1484">
            <v>2012</v>
          </cell>
        </row>
        <row r="1485">
          <cell r="A1485">
            <v>1483</v>
          </cell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  <cell r="S1485">
            <v>42548.192997685182</v>
          </cell>
          <cell r="T1485">
            <v>42573.192997685182</v>
          </cell>
          <cell r="U1485">
            <v>2016</v>
          </cell>
        </row>
        <row r="1486">
          <cell r="A1486">
            <v>1484</v>
          </cell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Q1486" t="str">
            <v>publishing</v>
          </cell>
          <cell r="R1486" t="str">
            <v>fiction</v>
          </cell>
          <cell r="S1486">
            <v>41053.200960648144</v>
          </cell>
          <cell r="T1486">
            <v>41111.618750000001</v>
          </cell>
          <cell r="U1486">
            <v>2012</v>
          </cell>
        </row>
        <row r="1487">
          <cell r="A1487">
            <v>1485</v>
          </cell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  <cell r="S1487">
            <v>42130.795983796299</v>
          </cell>
          <cell r="T1487">
            <v>42175.795983796299</v>
          </cell>
          <cell r="U1487">
            <v>2015</v>
          </cell>
        </row>
        <row r="1488">
          <cell r="A1488">
            <v>1486</v>
          </cell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  <cell r="S1488">
            <v>42032.168530092589</v>
          </cell>
          <cell r="T1488">
            <v>42062.168530092589</v>
          </cell>
          <cell r="U1488">
            <v>2015</v>
          </cell>
        </row>
        <row r="1489">
          <cell r="A1489">
            <v>1487</v>
          </cell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Q1489" t="str">
            <v>publishing</v>
          </cell>
          <cell r="R1489" t="str">
            <v>fiction</v>
          </cell>
          <cell r="S1489">
            <v>42554.917488425926</v>
          </cell>
          <cell r="T1489">
            <v>42584.917488425926</v>
          </cell>
          <cell r="U1489">
            <v>2016</v>
          </cell>
        </row>
        <row r="1490">
          <cell r="A1490">
            <v>1488</v>
          </cell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  <cell r="S1490">
            <v>41614.563194444447</v>
          </cell>
          <cell r="T1490">
            <v>41644.563194444447</v>
          </cell>
          <cell r="U1490">
            <v>2014</v>
          </cell>
        </row>
        <row r="1491">
          <cell r="A1491">
            <v>1489</v>
          </cell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Q1491" t="str">
            <v>publishing</v>
          </cell>
          <cell r="R1491" t="str">
            <v>fiction</v>
          </cell>
          <cell r="S1491">
            <v>41198.611712962964</v>
          </cell>
          <cell r="T1491">
            <v>41228.653379629628</v>
          </cell>
          <cell r="U1491">
            <v>2012</v>
          </cell>
        </row>
        <row r="1492">
          <cell r="A1492">
            <v>1490</v>
          </cell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  <cell r="S1492">
            <v>41520.561041666668</v>
          </cell>
          <cell r="T1492">
            <v>41549.561041666668</v>
          </cell>
          <cell r="U1492">
            <v>2013</v>
          </cell>
        </row>
        <row r="1493">
          <cell r="A1493">
            <v>1491</v>
          </cell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  <cell r="S1493">
            <v>41991.713460648149</v>
          </cell>
          <cell r="T1493">
            <v>42050.651388888888</v>
          </cell>
          <cell r="U1493">
            <v>2015</v>
          </cell>
        </row>
        <row r="1494">
          <cell r="A1494">
            <v>1492</v>
          </cell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  <cell r="S1494">
            <v>40682.884791666671</v>
          </cell>
          <cell r="T1494">
            <v>40712.884791666671</v>
          </cell>
          <cell r="U1494">
            <v>2011</v>
          </cell>
        </row>
        <row r="1495">
          <cell r="A1495">
            <v>1493</v>
          </cell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Q1495" t="str">
            <v>publishing</v>
          </cell>
          <cell r="R1495" t="str">
            <v>fiction</v>
          </cell>
          <cell r="S1495">
            <v>41411.866608796299</v>
          </cell>
          <cell r="T1495">
            <v>41441.866608796299</v>
          </cell>
          <cell r="U1495">
            <v>2013</v>
          </cell>
        </row>
        <row r="1496">
          <cell r="A1496">
            <v>1494</v>
          </cell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  <cell r="S1496">
            <v>42067.722372685181</v>
          </cell>
          <cell r="T1496">
            <v>42097.651388888888</v>
          </cell>
          <cell r="U1496">
            <v>2015</v>
          </cell>
        </row>
        <row r="1497">
          <cell r="A1497">
            <v>1495</v>
          </cell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Q1497" t="str">
            <v>publishing</v>
          </cell>
          <cell r="R1497" t="str">
            <v>fiction</v>
          </cell>
          <cell r="S1497">
            <v>40752.789710648147</v>
          </cell>
          <cell r="T1497">
            <v>40782.789710648147</v>
          </cell>
          <cell r="U1497">
            <v>2011</v>
          </cell>
        </row>
        <row r="1498">
          <cell r="A1498">
            <v>1496</v>
          </cell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Q1498" t="str">
            <v>publishing</v>
          </cell>
          <cell r="R1498" t="str">
            <v>fiction</v>
          </cell>
          <cell r="S1498">
            <v>41838.475219907406</v>
          </cell>
          <cell r="T1498">
            <v>41898.475219907406</v>
          </cell>
          <cell r="U1498">
            <v>2014</v>
          </cell>
        </row>
        <row r="1499">
          <cell r="A1499">
            <v>1497</v>
          </cell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  <cell r="S1499">
            <v>41444.64261574074</v>
          </cell>
          <cell r="T1499">
            <v>41486.821527777778</v>
          </cell>
          <cell r="U1499">
            <v>2013</v>
          </cell>
        </row>
        <row r="1500">
          <cell r="A1500">
            <v>1498</v>
          </cell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  <cell r="S1500">
            <v>41840.983541666668</v>
          </cell>
          <cell r="T1500">
            <v>41885.983541666668</v>
          </cell>
          <cell r="U1500">
            <v>2014</v>
          </cell>
        </row>
        <row r="1501">
          <cell r="A1501">
            <v>1499</v>
          </cell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  <cell r="S1501">
            <v>42527.007326388892</v>
          </cell>
          <cell r="T1501">
            <v>42587.007326388892</v>
          </cell>
          <cell r="U1501">
            <v>2016</v>
          </cell>
        </row>
        <row r="1502">
          <cell r="A1502">
            <v>1500</v>
          </cell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  <cell r="S1502">
            <v>41365.904594907406</v>
          </cell>
          <cell r="T1502">
            <v>41395.904594907406</v>
          </cell>
          <cell r="U1502">
            <v>2013</v>
          </cell>
        </row>
        <row r="1503">
          <cell r="A1503">
            <v>1501</v>
          </cell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  <cell r="S1503">
            <v>42163.583599537036</v>
          </cell>
          <cell r="T1503">
            <v>42193.583599537036</v>
          </cell>
          <cell r="U1503">
            <v>2015</v>
          </cell>
        </row>
        <row r="1504">
          <cell r="A1504">
            <v>1502</v>
          </cell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  <cell r="S1504">
            <v>42426.542592592596</v>
          </cell>
          <cell r="T1504">
            <v>42454.916666666672</v>
          </cell>
          <cell r="U1504">
            <v>2016</v>
          </cell>
        </row>
        <row r="1505">
          <cell r="A1505">
            <v>1503</v>
          </cell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  <cell r="S1505">
            <v>42606.347233796296</v>
          </cell>
          <cell r="T1505">
            <v>42666.347233796296</v>
          </cell>
          <cell r="U1505">
            <v>2016</v>
          </cell>
        </row>
        <row r="1506">
          <cell r="A1506">
            <v>1504</v>
          </cell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  <cell r="S1506">
            <v>41772.657685185186</v>
          </cell>
          <cell r="T1506">
            <v>41800.356249999997</v>
          </cell>
          <cell r="U1506">
            <v>2014</v>
          </cell>
        </row>
        <row r="1507">
          <cell r="A1507">
            <v>1505</v>
          </cell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  <cell r="S1507">
            <v>42414.44332175926</v>
          </cell>
          <cell r="T1507">
            <v>42451.834027777775</v>
          </cell>
          <cell r="U1507">
            <v>2016</v>
          </cell>
        </row>
        <row r="1508">
          <cell r="A1508">
            <v>1506</v>
          </cell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  <cell r="S1508">
            <v>41814.785925925928</v>
          </cell>
          <cell r="T1508">
            <v>41844.785925925928</v>
          </cell>
          <cell r="U1508">
            <v>2014</v>
          </cell>
        </row>
        <row r="1509">
          <cell r="A1509">
            <v>1507</v>
          </cell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  <cell r="S1509">
            <v>40254.450335648151</v>
          </cell>
          <cell r="T1509">
            <v>40313.340277777781</v>
          </cell>
          <cell r="U1509">
            <v>2010</v>
          </cell>
        </row>
        <row r="1510">
          <cell r="A1510">
            <v>1508</v>
          </cell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  <cell r="S1510">
            <v>41786.614363425928</v>
          </cell>
          <cell r="T1510">
            <v>41817.614363425928</v>
          </cell>
          <cell r="U1510">
            <v>2014</v>
          </cell>
        </row>
        <row r="1511">
          <cell r="A1511">
            <v>1509</v>
          </cell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  <cell r="S1511">
            <v>42751.533391203702</v>
          </cell>
          <cell r="T1511">
            <v>42780.957638888889</v>
          </cell>
          <cell r="U1511">
            <v>2017</v>
          </cell>
        </row>
        <row r="1512">
          <cell r="A1512">
            <v>1510</v>
          </cell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  <cell r="S1512">
            <v>41809.385162037033</v>
          </cell>
          <cell r="T1512">
            <v>41839.385162037033</v>
          </cell>
          <cell r="U1512">
            <v>2014</v>
          </cell>
        </row>
        <row r="1513">
          <cell r="A1513">
            <v>1511</v>
          </cell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  <cell r="S1513">
            <v>42296.583379629628</v>
          </cell>
          <cell r="T1513">
            <v>42326.625046296293</v>
          </cell>
          <cell r="U1513">
            <v>2015</v>
          </cell>
        </row>
        <row r="1514">
          <cell r="A1514">
            <v>1512</v>
          </cell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  <cell r="S1514">
            <v>42741.684479166666</v>
          </cell>
          <cell r="T1514">
            <v>42771.684479166666</v>
          </cell>
          <cell r="U1514">
            <v>2017</v>
          </cell>
        </row>
        <row r="1515">
          <cell r="A1515">
            <v>1513</v>
          </cell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  <cell r="S1515">
            <v>41806.637337962966</v>
          </cell>
          <cell r="T1515">
            <v>41836.637337962966</v>
          </cell>
          <cell r="U1515">
            <v>2014</v>
          </cell>
        </row>
        <row r="1516">
          <cell r="A1516">
            <v>1514</v>
          </cell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  <cell r="S1516">
            <v>42234.597685185188</v>
          </cell>
          <cell r="T1516">
            <v>42274.597685185188</v>
          </cell>
          <cell r="U1516">
            <v>2015</v>
          </cell>
        </row>
        <row r="1517">
          <cell r="A1517">
            <v>1515</v>
          </cell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  <cell r="S1517">
            <v>42415.253437499996</v>
          </cell>
          <cell r="T1517">
            <v>42445.211770833332</v>
          </cell>
          <cell r="U1517">
            <v>2016</v>
          </cell>
        </row>
        <row r="1518">
          <cell r="A1518">
            <v>1516</v>
          </cell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  <cell r="S1518">
            <v>42619.466342592597</v>
          </cell>
          <cell r="T1518">
            <v>42649.583333333328</v>
          </cell>
          <cell r="U1518">
            <v>2016</v>
          </cell>
        </row>
        <row r="1519">
          <cell r="A1519">
            <v>1517</v>
          </cell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  <cell r="S1519">
            <v>41948.56658564815</v>
          </cell>
          <cell r="T1519">
            <v>41979.25</v>
          </cell>
          <cell r="U1519">
            <v>2014</v>
          </cell>
        </row>
        <row r="1520">
          <cell r="A1520">
            <v>1518</v>
          </cell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  <cell r="S1520">
            <v>41760.8200462963</v>
          </cell>
          <cell r="T1520">
            <v>41790.8200462963</v>
          </cell>
          <cell r="U1520">
            <v>2014</v>
          </cell>
        </row>
        <row r="1521">
          <cell r="A1521">
            <v>1519</v>
          </cell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  <cell r="S1521">
            <v>41782.741701388892</v>
          </cell>
          <cell r="T1521">
            <v>41810.915972222225</v>
          </cell>
          <cell r="U1521">
            <v>2014</v>
          </cell>
        </row>
        <row r="1522">
          <cell r="A1522">
            <v>1520</v>
          </cell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  <cell r="S1522">
            <v>41955.857789351852</v>
          </cell>
          <cell r="T1522">
            <v>41992.166666666672</v>
          </cell>
          <cell r="U1522">
            <v>2014</v>
          </cell>
        </row>
        <row r="1523">
          <cell r="A1523">
            <v>1521</v>
          </cell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  <cell r="S1523">
            <v>42493.167719907404</v>
          </cell>
          <cell r="T1523">
            <v>42528.167719907404</v>
          </cell>
          <cell r="U1523">
            <v>2016</v>
          </cell>
        </row>
        <row r="1524">
          <cell r="A1524">
            <v>1522</v>
          </cell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  <cell r="S1524">
            <v>41899.830312500002</v>
          </cell>
          <cell r="T1524">
            <v>41929.830312500002</v>
          </cell>
          <cell r="U1524">
            <v>2014</v>
          </cell>
        </row>
        <row r="1525">
          <cell r="A1525">
            <v>1523</v>
          </cell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  <cell r="S1525">
            <v>41964.751342592594</v>
          </cell>
          <cell r="T1525">
            <v>41996</v>
          </cell>
          <cell r="U1525">
            <v>2014</v>
          </cell>
        </row>
        <row r="1526">
          <cell r="A1526">
            <v>1524</v>
          </cell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  <cell r="S1526">
            <v>42756.501041666663</v>
          </cell>
          <cell r="T1526">
            <v>42786.501041666663</v>
          </cell>
          <cell r="U1526">
            <v>2017</v>
          </cell>
        </row>
        <row r="1527">
          <cell r="A1527">
            <v>1525</v>
          </cell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  <cell r="S1527">
            <v>42570.702986111108</v>
          </cell>
          <cell r="T1527">
            <v>42600.702986111108</v>
          </cell>
          <cell r="U1527">
            <v>2016</v>
          </cell>
        </row>
        <row r="1528">
          <cell r="A1528">
            <v>1526</v>
          </cell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  <cell r="S1528">
            <v>42339.276006944448</v>
          </cell>
          <cell r="T1528">
            <v>42388.276006944448</v>
          </cell>
          <cell r="U1528">
            <v>2016</v>
          </cell>
        </row>
        <row r="1529">
          <cell r="A1529">
            <v>1527</v>
          </cell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  <cell r="S1529">
            <v>42780.600532407407</v>
          </cell>
          <cell r="T1529">
            <v>42808.558865740735</v>
          </cell>
          <cell r="U1529">
            <v>2017</v>
          </cell>
        </row>
        <row r="1530">
          <cell r="A1530">
            <v>1528</v>
          </cell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  <cell r="S1530">
            <v>42736.732893518521</v>
          </cell>
          <cell r="T1530">
            <v>42767</v>
          </cell>
          <cell r="U1530">
            <v>2017</v>
          </cell>
        </row>
        <row r="1531">
          <cell r="A1531">
            <v>1529</v>
          </cell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  <cell r="S1531">
            <v>42052.628703703704</v>
          </cell>
          <cell r="T1531">
            <v>42082.587037037039</v>
          </cell>
          <cell r="U1531">
            <v>2015</v>
          </cell>
        </row>
        <row r="1532">
          <cell r="A1532">
            <v>1530</v>
          </cell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  <cell r="S1532">
            <v>42275.767303240747</v>
          </cell>
          <cell r="T1532">
            <v>42300.767303240747</v>
          </cell>
          <cell r="U1532">
            <v>2015</v>
          </cell>
        </row>
        <row r="1533">
          <cell r="A1533">
            <v>1531</v>
          </cell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  <cell r="S1533">
            <v>41941.802384259259</v>
          </cell>
          <cell r="T1533">
            <v>41974.125</v>
          </cell>
          <cell r="U1533">
            <v>2014</v>
          </cell>
        </row>
        <row r="1534">
          <cell r="A1534">
            <v>1532</v>
          </cell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  <cell r="S1534">
            <v>42391.475289351853</v>
          </cell>
          <cell r="T1534">
            <v>42415.625</v>
          </cell>
          <cell r="U1534">
            <v>2016</v>
          </cell>
        </row>
        <row r="1535">
          <cell r="A1535">
            <v>1533</v>
          </cell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  <cell r="S1535">
            <v>42443.00204861111</v>
          </cell>
          <cell r="T1535">
            <v>42492.165972222225</v>
          </cell>
          <cell r="U1535">
            <v>2016</v>
          </cell>
        </row>
        <row r="1536">
          <cell r="A1536">
            <v>1534</v>
          </cell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  <cell r="S1536">
            <v>42221.67432870371</v>
          </cell>
          <cell r="T1536">
            <v>42251.67432870371</v>
          </cell>
          <cell r="U1536">
            <v>2015</v>
          </cell>
        </row>
        <row r="1537">
          <cell r="A1537">
            <v>1535</v>
          </cell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  <cell r="S1537">
            <v>42484.829062500001</v>
          </cell>
          <cell r="T1537">
            <v>42513.916666666672</v>
          </cell>
          <cell r="U1537">
            <v>2016</v>
          </cell>
        </row>
        <row r="1538">
          <cell r="A1538">
            <v>1536</v>
          </cell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  <cell r="S1538">
            <v>42213.802199074074</v>
          </cell>
          <cell r="T1538">
            <v>42243.802199074074</v>
          </cell>
          <cell r="U1538">
            <v>2015</v>
          </cell>
        </row>
        <row r="1539">
          <cell r="A1539">
            <v>1537</v>
          </cell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  <cell r="S1539">
            <v>42552.315127314811</v>
          </cell>
          <cell r="T1539">
            <v>42588.75</v>
          </cell>
          <cell r="U1539">
            <v>2016</v>
          </cell>
        </row>
        <row r="1540">
          <cell r="A1540">
            <v>1538</v>
          </cell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  <cell r="S1540">
            <v>41981.782060185185</v>
          </cell>
          <cell r="T1540">
            <v>42026.782060185185</v>
          </cell>
          <cell r="U1540">
            <v>2015</v>
          </cell>
        </row>
        <row r="1541">
          <cell r="A1541">
            <v>1539</v>
          </cell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  <cell r="S1541">
            <v>42705.919201388882</v>
          </cell>
          <cell r="T1541">
            <v>42738.919201388882</v>
          </cell>
          <cell r="U1541">
            <v>2017</v>
          </cell>
        </row>
        <row r="1542">
          <cell r="A1542">
            <v>1540</v>
          </cell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  <cell r="S1542">
            <v>41939.00712962963</v>
          </cell>
          <cell r="T1542">
            <v>41969.052083333328</v>
          </cell>
          <cell r="U1542">
            <v>2014</v>
          </cell>
        </row>
        <row r="1543">
          <cell r="A1543">
            <v>1541</v>
          </cell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  <cell r="S1543">
            <v>41974.712245370371</v>
          </cell>
          <cell r="T1543">
            <v>42004.712245370371</v>
          </cell>
          <cell r="U1543">
            <v>2014</v>
          </cell>
        </row>
        <row r="1544">
          <cell r="A1544">
            <v>1542</v>
          </cell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  <cell r="S1544">
            <v>42170.996527777781</v>
          </cell>
          <cell r="T1544">
            <v>42185.996527777781</v>
          </cell>
          <cell r="U1544">
            <v>2015</v>
          </cell>
        </row>
        <row r="1545">
          <cell r="A1545">
            <v>1543</v>
          </cell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  <cell r="S1545">
            <v>41935.509652777779</v>
          </cell>
          <cell r="T1545">
            <v>41965.551319444443</v>
          </cell>
          <cell r="U1545">
            <v>2014</v>
          </cell>
        </row>
        <row r="1546">
          <cell r="A1546">
            <v>1544</v>
          </cell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Q1546" t="str">
            <v>photography</v>
          </cell>
          <cell r="R1546" t="str">
            <v>nature</v>
          </cell>
          <cell r="S1546">
            <v>42053.051203703704</v>
          </cell>
          <cell r="T1546">
            <v>42095.012499999997</v>
          </cell>
          <cell r="U1546">
            <v>2015</v>
          </cell>
        </row>
        <row r="1547">
          <cell r="A1547">
            <v>1545</v>
          </cell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  <cell r="S1547">
            <v>42031.884652777779</v>
          </cell>
          <cell r="T1547">
            <v>42065.886111111111</v>
          </cell>
          <cell r="U1547">
            <v>2015</v>
          </cell>
        </row>
        <row r="1548">
          <cell r="A1548">
            <v>1546</v>
          </cell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  <cell r="S1548">
            <v>41839.212951388887</v>
          </cell>
          <cell r="T1548">
            <v>41899.212951388887</v>
          </cell>
          <cell r="U1548">
            <v>2014</v>
          </cell>
        </row>
        <row r="1549">
          <cell r="A1549">
            <v>1547</v>
          </cell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Q1549" t="str">
            <v>photography</v>
          </cell>
          <cell r="R1549" t="str">
            <v>nature</v>
          </cell>
          <cell r="S1549">
            <v>42782.426875000005</v>
          </cell>
          <cell r="T1549">
            <v>42789.426875000005</v>
          </cell>
          <cell r="U1549">
            <v>2017</v>
          </cell>
        </row>
        <row r="1550">
          <cell r="A1550">
            <v>1548</v>
          </cell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  <cell r="S1550">
            <v>42286.88217592593</v>
          </cell>
          <cell r="T1550">
            <v>42316.923842592587</v>
          </cell>
          <cell r="U1550">
            <v>2015</v>
          </cell>
        </row>
        <row r="1551">
          <cell r="A1551">
            <v>1549</v>
          </cell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  <cell r="S1551">
            <v>42281.136099537034</v>
          </cell>
          <cell r="T1551">
            <v>42311.177766203706</v>
          </cell>
          <cell r="U1551">
            <v>2015</v>
          </cell>
        </row>
        <row r="1552">
          <cell r="A1552">
            <v>1550</v>
          </cell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  <cell r="S1552">
            <v>42472.449467592596</v>
          </cell>
          <cell r="T1552">
            <v>42502.449467592596</v>
          </cell>
          <cell r="U1552">
            <v>2016</v>
          </cell>
        </row>
        <row r="1553">
          <cell r="A1553">
            <v>1551</v>
          </cell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Q1553" t="str">
            <v>photography</v>
          </cell>
          <cell r="R1553" t="str">
            <v>nature</v>
          </cell>
          <cell r="S1553">
            <v>42121.824525462958</v>
          </cell>
          <cell r="T1553">
            <v>42151.824525462958</v>
          </cell>
          <cell r="U1553">
            <v>2015</v>
          </cell>
        </row>
        <row r="1554">
          <cell r="A1554">
            <v>1552</v>
          </cell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  <cell r="S1554">
            <v>41892.688750000001</v>
          </cell>
          <cell r="T1554">
            <v>41913.165972222225</v>
          </cell>
          <cell r="U1554">
            <v>2014</v>
          </cell>
        </row>
        <row r="1555">
          <cell r="A1555">
            <v>1553</v>
          </cell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Q1555" t="str">
            <v>photography</v>
          </cell>
          <cell r="R1555" t="str">
            <v>nature</v>
          </cell>
          <cell r="S1555">
            <v>42219.282951388886</v>
          </cell>
          <cell r="T1555">
            <v>42249.282951388886</v>
          </cell>
          <cell r="U1555">
            <v>2015</v>
          </cell>
        </row>
        <row r="1556">
          <cell r="A1556">
            <v>1554</v>
          </cell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Q1556" t="str">
            <v>photography</v>
          </cell>
          <cell r="R1556" t="str">
            <v>nature</v>
          </cell>
          <cell r="S1556">
            <v>42188.252199074079</v>
          </cell>
          <cell r="T1556">
            <v>42218.252199074079</v>
          </cell>
          <cell r="U1556">
            <v>2015</v>
          </cell>
        </row>
        <row r="1557">
          <cell r="A1557">
            <v>1555</v>
          </cell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Q1557" t="str">
            <v>photography</v>
          </cell>
          <cell r="R1557" t="str">
            <v>nature</v>
          </cell>
          <cell r="S1557">
            <v>42241.613796296297</v>
          </cell>
          <cell r="T1557">
            <v>42264.708333333328</v>
          </cell>
          <cell r="U1557">
            <v>2015</v>
          </cell>
        </row>
        <row r="1558">
          <cell r="A1558">
            <v>1556</v>
          </cell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  <cell r="S1558">
            <v>42525.153055555551</v>
          </cell>
          <cell r="T1558">
            <v>42555.153055555551</v>
          </cell>
          <cell r="U1558">
            <v>2016</v>
          </cell>
        </row>
        <row r="1559">
          <cell r="A1559">
            <v>1557</v>
          </cell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  <cell r="S1559">
            <v>41871.65315972222</v>
          </cell>
          <cell r="T1559">
            <v>41902.65315972222</v>
          </cell>
          <cell r="U1559">
            <v>2014</v>
          </cell>
        </row>
        <row r="1560">
          <cell r="A1560">
            <v>1558</v>
          </cell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  <cell r="S1560">
            <v>42185.397673611107</v>
          </cell>
          <cell r="T1560">
            <v>42244.508333333331</v>
          </cell>
          <cell r="U1560">
            <v>2015</v>
          </cell>
        </row>
        <row r="1561">
          <cell r="A1561">
            <v>1559</v>
          </cell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  <cell r="S1561">
            <v>42108.05322916666</v>
          </cell>
          <cell r="T1561">
            <v>42123.05322916666</v>
          </cell>
          <cell r="U1561">
            <v>2015</v>
          </cell>
        </row>
        <row r="1562">
          <cell r="A1562">
            <v>1560</v>
          </cell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  <cell r="S1562">
            <v>41936.020752314813</v>
          </cell>
          <cell r="T1562">
            <v>41956.062418981484</v>
          </cell>
          <cell r="U1562">
            <v>2014</v>
          </cell>
        </row>
        <row r="1563">
          <cell r="A1563">
            <v>1561</v>
          </cell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  <cell r="S1563">
            <v>41555.041701388887</v>
          </cell>
          <cell r="T1563">
            <v>41585.083368055559</v>
          </cell>
          <cell r="U1563">
            <v>2013</v>
          </cell>
        </row>
        <row r="1564">
          <cell r="A1564">
            <v>1562</v>
          </cell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Q1564" t="str">
            <v>publishing</v>
          </cell>
          <cell r="R1564" t="str">
            <v>art books</v>
          </cell>
          <cell r="S1564">
            <v>40079.566157407404</v>
          </cell>
          <cell r="T1564">
            <v>40149.034722222219</v>
          </cell>
          <cell r="U1564">
            <v>2009</v>
          </cell>
        </row>
        <row r="1565">
          <cell r="A1565">
            <v>1563</v>
          </cell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  <cell r="S1565">
            <v>41652.742488425924</v>
          </cell>
          <cell r="T1565">
            <v>41712.700821759259</v>
          </cell>
          <cell r="U1565">
            <v>2014</v>
          </cell>
        </row>
        <row r="1566">
          <cell r="A1566">
            <v>1564</v>
          </cell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  <cell r="S1566">
            <v>42121.367002314815</v>
          </cell>
          <cell r="T1566">
            <v>42152.836805555555</v>
          </cell>
          <cell r="U1566">
            <v>2015</v>
          </cell>
        </row>
        <row r="1567">
          <cell r="A1567">
            <v>1565</v>
          </cell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  <cell r="S1567">
            <v>40672.729872685188</v>
          </cell>
          <cell r="T1567">
            <v>40702.729872685188</v>
          </cell>
          <cell r="U1567">
            <v>2011</v>
          </cell>
        </row>
        <row r="1568">
          <cell r="A1568">
            <v>1566</v>
          </cell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  <cell r="S1568">
            <v>42549.916712962964</v>
          </cell>
          <cell r="T1568">
            <v>42578.916666666672</v>
          </cell>
          <cell r="U1568">
            <v>2016</v>
          </cell>
        </row>
        <row r="1569">
          <cell r="A1569">
            <v>1567</v>
          </cell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  <cell r="S1569">
            <v>41671.936863425923</v>
          </cell>
          <cell r="T1569">
            <v>41687</v>
          </cell>
          <cell r="U1569">
            <v>2014</v>
          </cell>
        </row>
        <row r="1570">
          <cell r="A1570">
            <v>1568</v>
          </cell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  <cell r="S1570">
            <v>41962.062326388885</v>
          </cell>
          <cell r="T1570">
            <v>41997.062326388885</v>
          </cell>
          <cell r="U1570">
            <v>2014</v>
          </cell>
        </row>
        <row r="1571">
          <cell r="A1571">
            <v>1569</v>
          </cell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Q1571" t="str">
            <v>publishing</v>
          </cell>
          <cell r="R1571" t="str">
            <v>art books</v>
          </cell>
          <cell r="S1571">
            <v>41389.679560185185</v>
          </cell>
          <cell r="T1571">
            <v>41419.679560185185</v>
          </cell>
          <cell r="U1571">
            <v>2013</v>
          </cell>
        </row>
        <row r="1572">
          <cell r="A1572">
            <v>1570</v>
          </cell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  <cell r="S1572">
            <v>42438.813449074078</v>
          </cell>
          <cell r="T1572">
            <v>42468.771782407406</v>
          </cell>
          <cell r="U1572">
            <v>2016</v>
          </cell>
        </row>
        <row r="1573">
          <cell r="A1573">
            <v>1571</v>
          </cell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  <cell r="S1573">
            <v>42144.769479166673</v>
          </cell>
          <cell r="T1573">
            <v>42174.769479166673</v>
          </cell>
          <cell r="U1573">
            <v>2015</v>
          </cell>
        </row>
        <row r="1574">
          <cell r="A1574">
            <v>1572</v>
          </cell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  <cell r="S1574">
            <v>42404.033090277779</v>
          </cell>
          <cell r="T1574">
            <v>42428.999305555553</v>
          </cell>
          <cell r="U1574">
            <v>2016</v>
          </cell>
        </row>
        <row r="1575">
          <cell r="A1575">
            <v>1573</v>
          </cell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  <cell r="S1575">
            <v>42786.000023148154</v>
          </cell>
          <cell r="T1575">
            <v>42826.165972222225</v>
          </cell>
          <cell r="U1575">
            <v>2017</v>
          </cell>
        </row>
        <row r="1576">
          <cell r="A1576">
            <v>1574</v>
          </cell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  <cell r="S1576">
            <v>42017.927418981482</v>
          </cell>
          <cell r="T1576">
            <v>42052.927418981482</v>
          </cell>
          <cell r="U1576">
            <v>2015</v>
          </cell>
        </row>
        <row r="1577">
          <cell r="A1577">
            <v>1575</v>
          </cell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  <cell r="S1577">
            <v>41799.524259259262</v>
          </cell>
          <cell r="T1577">
            <v>41829.524259259262</v>
          </cell>
          <cell r="U1577">
            <v>2014</v>
          </cell>
        </row>
        <row r="1578">
          <cell r="A1578">
            <v>1576</v>
          </cell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  <cell r="S1578">
            <v>42140.879259259258</v>
          </cell>
          <cell r="T1578">
            <v>42185.879259259258</v>
          </cell>
          <cell r="U1578">
            <v>2015</v>
          </cell>
        </row>
        <row r="1579">
          <cell r="A1579">
            <v>1577</v>
          </cell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  <cell r="S1579">
            <v>41054.847777777781</v>
          </cell>
          <cell r="T1579">
            <v>41114.847777777781</v>
          </cell>
          <cell r="U1579">
            <v>2012</v>
          </cell>
        </row>
        <row r="1580">
          <cell r="A1580">
            <v>1578</v>
          </cell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  <cell r="S1580">
            <v>40399.065868055557</v>
          </cell>
          <cell r="T1580">
            <v>40423.083333333336</v>
          </cell>
          <cell r="U1580">
            <v>2010</v>
          </cell>
        </row>
        <row r="1581">
          <cell r="A1581">
            <v>1579</v>
          </cell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  <cell r="S1581">
            <v>41481.996423611112</v>
          </cell>
          <cell r="T1581">
            <v>41514.996423611112</v>
          </cell>
          <cell r="U1581">
            <v>2013</v>
          </cell>
        </row>
        <row r="1582">
          <cell r="A1582">
            <v>1580</v>
          </cell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Q1582" t="str">
            <v>publishing</v>
          </cell>
          <cell r="R1582" t="str">
            <v>art books</v>
          </cell>
          <cell r="S1582">
            <v>40990.050069444449</v>
          </cell>
          <cell r="T1582">
            <v>41050.050069444449</v>
          </cell>
          <cell r="U1582">
            <v>2012</v>
          </cell>
        </row>
        <row r="1583">
          <cell r="A1583">
            <v>1581</v>
          </cell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  <cell r="S1583">
            <v>42325.448958333334</v>
          </cell>
          <cell r="T1583">
            <v>42357.448958333334</v>
          </cell>
          <cell r="U1583">
            <v>2015</v>
          </cell>
        </row>
        <row r="1584">
          <cell r="A1584">
            <v>1582</v>
          </cell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  <cell r="S1584">
            <v>42246.789965277778</v>
          </cell>
          <cell r="T1584">
            <v>42303.888888888891</v>
          </cell>
          <cell r="U1584">
            <v>2015</v>
          </cell>
        </row>
        <row r="1585">
          <cell r="A1585">
            <v>1583</v>
          </cell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  <cell r="S1585">
            <v>41877.904988425929</v>
          </cell>
          <cell r="T1585">
            <v>41907.904988425929</v>
          </cell>
          <cell r="U1585">
            <v>2014</v>
          </cell>
        </row>
        <row r="1586">
          <cell r="A1586">
            <v>1584</v>
          </cell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Q1586" t="str">
            <v>photography</v>
          </cell>
          <cell r="R1586" t="str">
            <v>places</v>
          </cell>
          <cell r="S1586">
            <v>41779.649317129632</v>
          </cell>
          <cell r="T1586">
            <v>41789.649317129632</v>
          </cell>
          <cell r="U1586">
            <v>2014</v>
          </cell>
        </row>
        <row r="1587">
          <cell r="A1587">
            <v>1585</v>
          </cell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  <cell r="S1587">
            <v>42707.895462962959</v>
          </cell>
          <cell r="T1587">
            <v>42729.458333333328</v>
          </cell>
          <cell r="U1587">
            <v>2016</v>
          </cell>
        </row>
        <row r="1588">
          <cell r="A1588">
            <v>1586</v>
          </cell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Q1588" t="str">
            <v>photography</v>
          </cell>
          <cell r="R1588" t="str">
            <v>places</v>
          </cell>
          <cell r="S1588">
            <v>42069.104421296302</v>
          </cell>
          <cell r="T1588">
            <v>42099.062754629631</v>
          </cell>
          <cell r="U1588">
            <v>2015</v>
          </cell>
        </row>
        <row r="1589">
          <cell r="A1589">
            <v>1587</v>
          </cell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  <cell r="S1589">
            <v>41956.950983796298</v>
          </cell>
          <cell r="T1589">
            <v>41986.950983796298</v>
          </cell>
          <cell r="U1589">
            <v>2014</v>
          </cell>
        </row>
        <row r="1590">
          <cell r="A1590">
            <v>1588</v>
          </cell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Q1590" t="str">
            <v>photography</v>
          </cell>
          <cell r="R1590" t="str">
            <v>places</v>
          </cell>
          <cell r="S1590">
            <v>42005.24998842593</v>
          </cell>
          <cell r="T1590">
            <v>42035.841666666667</v>
          </cell>
          <cell r="U1590">
            <v>2015</v>
          </cell>
        </row>
        <row r="1591">
          <cell r="A1591">
            <v>1589</v>
          </cell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Q1591" t="str">
            <v>photography</v>
          </cell>
          <cell r="R1591" t="str">
            <v>places</v>
          </cell>
          <cell r="S1591">
            <v>42256.984791666662</v>
          </cell>
          <cell r="T1591">
            <v>42286.984791666662</v>
          </cell>
          <cell r="U1591">
            <v>2015</v>
          </cell>
        </row>
        <row r="1592">
          <cell r="A1592">
            <v>1590</v>
          </cell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  <cell r="S1592">
            <v>42240.857222222221</v>
          </cell>
          <cell r="T1592">
            <v>42270.857222222221</v>
          </cell>
          <cell r="U1592">
            <v>2015</v>
          </cell>
        </row>
        <row r="1593">
          <cell r="A1593">
            <v>1591</v>
          </cell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  <cell r="S1593">
            <v>42433.726168981477</v>
          </cell>
          <cell r="T1593">
            <v>42463.68450231482</v>
          </cell>
          <cell r="U1593">
            <v>2016</v>
          </cell>
        </row>
        <row r="1594">
          <cell r="A1594">
            <v>1592</v>
          </cell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Q1594" t="str">
            <v>photography</v>
          </cell>
          <cell r="R1594" t="str">
            <v>places</v>
          </cell>
          <cell r="S1594">
            <v>42046.072743055556</v>
          </cell>
          <cell r="T1594">
            <v>42091.031076388885</v>
          </cell>
          <cell r="U1594">
            <v>2015</v>
          </cell>
        </row>
        <row r="1595">
          <cell r="A1595">
            <v>1593</v>
          </cell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  <cell r="S1595">
            <v>42033.845543981486</v>
          </cell>
          <cell r="T1595">
            <v>42063.845543981486</v>
          </cell>
          <cell r="U1595">
            <v>2015</v>
          </cell>
        </row>
        <row r="1596">
          <cell r="A1596">
            <v>1594</v>
          </cell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  <cell r="S1596">
            <v>42445.712754629625</v>
          </cell>
          <cell r="T1596">
            <v>42505.681249999994</v>
          </cell>
          <cell r="U1596">
            <v>2016</v>
          </cell>
        </row>
        <row r="1597">
          <cell r="A1597">
            <v>1595</v>
          </cell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  <cell r="S1597">
            <v>41780.050092592595</v>
          </cell>
          <cell r="T1597">
            <v>41808.842361111114</v>
          </cell>
          <cell r="U1597">
            <v>2014</v>
          </cell>
        </row>
        <row r="1598">
          <cell r="A1598">
            <v>1596</v>
          </cell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  <cell r="S1598">
            <v>41941.430196759262</v>
          </cell>
          <cell r="T1598">
            <v>41986.471863425926</v>
          </cell>
          <cell r="U1598">
            <v>2014</v>
          </cell>
        </row>
        <row r="1599">
          <cell r="A1599">
            <v>1597</v>
          </cell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Q1599" t="str">
            <v>photography</v>
          </cell>
          <cell r="R1599" t="str">
            <v>places</v>
          </cell>
          <cell r="S1599">
            <v>42603.354131944448</v>
          </cell>
          <cell r="T1599">
            <v>42633.354131944448</v>
          </cell>
          <cell r="U1599">
            <v>2016</v>
          </cell>
        </row>
        <row r="1600">
          <cell r="A1600">
            <v>1598</v>
          </cell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  <cell r="S1600">
            <v>42151.667337962965</v>
          </cell>
          <cell r="T1600">
            <v>42211.667337962965</v>
          </cell>
          <cell r="U1600">
            <v>2015</v>
          </cell>
        </row>
        <row r="1601">
          <cell r="A1601">
            <v>1599</v>
          </cell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Q1601" t="str">
            <v>photography</v>
          </cell>
          <cell r="R1601" t="str">
            <v>places</v>
          </cell>
          <cell r="S1601">
            <v>42438.53907407407</v>
          </cell>
          <cell r="T1601">
            <v>42468.497407407413</v>
          </cell>
          <cell r="U1601">
            <v>2016</v>
          </cell>
        </row>
        <row r="1602">
          <cell r="A1602">
            <v>1600</v>
          </cell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  <cell r="S1602">
            <v>41791.057314814818</v>
          </cell>
          <cell r="T1602">
            <v>41835.21597222222</v>
          </cell>
          <cell r="U1602">
            <v>2014</v>
          </cell>
        </row>
        <row r="1603">
          <cell r="A1603">
            <v>1601</v>
          </cell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  <cell r="S1603">
            <v>40638.092974537038</v>
          </cell>
          <cell r="T1603">
            <v>40668.092974537038</v>
          </cell>
          <cell r="U1603">
            <v>2011</v>
          </cell>
        </row>
        <row r="1604">
          <cell r="A1604">
            <v>1602</v>
          </cell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  <cell r="S1604">
            <v>40788.297650462962</v>
          </cell>
          <cell r="T1604">
            <v>40830.958333333336</v>
          </cell>
          <cell r="U1604">
            <v>2011</v>
          </cell>
        </row>
        <row r="1605">
          <cell r="A1605">
            <v>1603</v>
          </cell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  <cell r="S1605">
            <v>40876.169664351852</v>
          </cell>
          <cell r="T1605">
            <v>40936.169664351852</v>
          </cell>
          <cell r="U1605">
            <v>2012</v>
          </cell>
        </row>
        <row r="1606">
          <cell r="A1606">
            <v>1604</v>
          </cell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  <cell r="S1606">
            <v>40945.845312500001</v>
          </cell>
          <cell r="T1606">
            <v>40985.80364583333</v>
          </cell>
          <cell r="U1606">
            <v>2012</v>
          </cell>
        </row>
        <row r="1607">
          <cell r="A1607">
            <v>1605</v>
          </cell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  <cell r="S1607">
            <v>40747.012881944444</v>
          </cell>
          <cell r="T1607">
            <v>40756.291666666664</v>
          </cell>
          <cell r="U1607">
            <v>2011</v>
          </cell>
        </row>
        <row r="1608">
          <cell r="A1608">
            <v>1606</v>
          </cell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  <cell r="S1608">
            <v>40536.111550925925</v>
          </cell>
          <cell r="T1608">
            <v>40626.069884259261</v>
          </cell>
          <cell r="U1608">
            <v>2011</v>
          </cell>
        </row>
        <row r="1609">
          <cell r="A1609">
            <v>1607</v>
          </cell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  <cell r="S1609">
            <v>41053.80846064815</v>
          </cell>
          <cell r="T1609">
            <v>41074.80846064815</v>
          </cell>
          <cell r="U1609">
            <v>2012</v>
          </cell>
        </row>
        <row r="1610">
          <cell r="A1610">
            <v>1608</v>
          </cell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  <cell r="S1610">
            <v>41607.83085648148</v>
          </cell>
          <cell r="T1610">
            <v>41640.226388888892</v>
          </cell>
          <cell r="U1610">
            <v>2014</v>
          </cell>
        </row>
        <row r="1611">
          <cell r="A1611">
            <v>1609</v>
          </cell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  <cell r="S1611">
            <v>40796.001261574071</v>
          </cell>
          <cell r="T1611">
            <v>40849.333333333336</v>
          </cell>
          <cell r="U1611">
            <v>2011</v>
          </cell>
        </row>
        <row r="1612">
          <cell r="A1612">
            <v>1610</v>
          </cell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  <cell r="S1612">
            <v>41228.924884259257</v>
          </cell>
          <cell r="T1612">
            <v>41258.924884259257</v>
          </cell>
          <cell r="U1612">
            <v>2012</v>
          </cell>
        </row>
        <row r="1613">
          <cell r="A1613">
            <v>1611</v>
          </cell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  <cell r="S1613">
            <v>41409.00037037037</v>
          </cell>
          <cell r="T1613">
            <v>41430.00037037037</v>
          </cell>
          <cell r="U1613">
            <v>2013</v>
          </cell>
        </row>
        <row r="1614">
          <cell r="A1614">
            <v>1612</v>
          </cell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  <cell r="S1614">
            <v>41246.874814814815</v>
          </cell>
          <cell r="T1614">
            <v>41276.874814814815</v>
          </cell>
          <cell r="U1614">
            <v>2013</v>
          </cell>
        </row>
        <row r="1615">
          <cell r="A1615">
            <v>1613</v>
          </cell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  <cell r="S1615">
            <v>41082.069467592592</v>
          </cell>
          <cell r="T1615">
            <v>41112.069467592592</v>
          </cell>
          <cell r="U1615">
            <v>2012</v>
          </cell>
        </row>
        <row r="1616">
          <cell r="A1616">
            <v>1614</v>
          </cell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  <cell r="S1616">
            <v>41794.981122685182</v>
          </cell>
          <cell r="T1616">
            <v>41854.708333333336</v>
          </cell>
          <cell r="U1616">
            <v>2014</v>
          </cell>
        </row>
        <row r="1617">
          <cell r="A1617">
            <v>1615</v>
          </cell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  <cell r="S1617">
            <v>40845.050879629627</v>
          </cell>
          <cell r="T1617">
            <v>40890.092546296299</v>
          </cell>
          <cell r="U1617">
            <v>2011</v>
          </cell>
        </row>
        <row r="1618">
          <cell r="A1618">
            <v>1616</v>
          </cell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  <cell r="S1618">
            <v>41194.715520833335</v>
          </cell>
          <cell r="T1618">
            <v>41235.916666666664</v>
          </cell>
          <cell r="U1618">
            <v>2012</v>
          </cell>
        </row>
        <row r="1619">
          <cell r="A1619">
            <v>1617</v>
          </cell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  <cell r="S1619">
            <v>41546.664212962962</v>
          </cell>
          <cell r="T1619">
            <v>41579.791666666664</v>
          </cell>
          <cell r="U1619">
            <v>2013</v>
          </cell>
        </row>
        <row r="1620">
          <cell r="A1620">
            <v>1618</v>
          </cell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  <cell r="S1620">
            <v>41301.654340277775</v>
          </cell>
          <cell r="T1620">
            <v>41341.654340277775</v>
          </cell>
          <cell r="U1620">
            <v>2013</v>
          </cell>
        </row>
        <row r="1621">
          <cell r="A1621">
            <v>1619</v>
          </cell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  <cell r="S1621">
            <v>41876.18618055556</v>
          </cell>
          <cell r="T1621">
            <v>41897.18618055556</v>
          </cell>
          <cell r="U1621">
            <v>2014</v>
          </cell>
        </row>
        <row r="1622">
          <cell r="A1622">
            <v>1620</v>
          </cell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  <cell r="S1622">
            <v>41321.339583333334</v>
          </cell>
          <cell r="T1622">
            <v>41328.339583333334</v>
          </cell>
          <cell r="U1622">
            <v>2013</v>
          </cell>
        </row>
        <row r="1623">
          <cell r="A1623">
            <v>1621</v>
          </cell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  <cell r="S1623">
            <v>41003.60665509259</v>
          </cell>
          <cell r="T1623">
            <v>41057.165972222225</v>
          </cell>
          <cell r="U1623">
            <v>2012</v>
          </cell>
        </row>
        <row r="1624">
          <cell r="A1624">
            <v>1622</v>
          </cell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  <cell r="S1624">
            <v>41950.29483796296</v>
          </cell>
          <cell r="T1624">
            <v>41990.332638888889</v>
          </cell>
          <cell r="U1624">
            <v>2014</v>
          </cell>
        </row>
        <row r="1625">
          <cell r="A1625">
            <v>1623</v>
          </cell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  <cell r="S1625">
            <v>41453.688530092593</v>
          </cell>
          <cell r="T1625">
            <v>41513.688530092593</v>
          </cell>
          <cell r="U1625">
            <v>2013</v>
          </cell>
        </row>
        <row r="1626">
          <cell r="A1626">
            <v>1624</v>
          </cell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  <cell r="S1626">
            <v>41243.367303240739</v>
          </cell>
          <cell r="T1626">
            <v>41283.367303240739</v>
          </cell>
          <cell r="U1626">
            <v>2013</v>
          </cell>
        </row>
        <row r="1627">
          <cell r="A1627">
            <v>1625</v>
          </cell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  <cell r="S1627">
            <v>41135.699687500004</v>
          </cell>
          <cell r="T1627">
            <v>41163.699687500004</v>
          </cell>
          <cell r="U1627">
            <v>2012</v>
          </cell>
        </row>
        <row r="1628">
          <cell r="A1628">
            <v>1626</v>
          </cell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  <cell r="S1628">
            <v>41579.847997685189</v>
          </cell>
          <cell r="T1628">
            <v>41609.889664351853</v>
          </cell>
          <cell r="U1628">
            <v>2013</v>
          </cell>
        </row>
        <row r="1629">
          <cell r="A1629">
            <v>1627</v>
          </cell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  <cell r="S1629">
            <v>41205.707048611112</v>
          </cell>
          <cell r="T1629">
            <v>41239.207638888889</v>
          </cell>
          <cell r="U1629">
            <v>2012</v>
          </cell>
        </row>
        <row r="1630">
          <cell r="A1630">
            <v>1628</v>
          </cell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  <cell r="S1630">
            <v>41774.737060185187</v>
          </cell>
          <cell r="T1630">
            <v>41807.737060185187</v>
          </cell>
          <cell r="U1630">
            <v>2014</v>
          </cell>
        </row>
        <row r="1631">
          <cell r="A1631">
            <v>1629</v>
          </cell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  <cell r="S1631">
            <v>41645.867280092592</v>
          </cell>
          <cell r="T1631">
            <v>41690.867280092592</v>
          </cell>
          <cell r="U1631">
            <v>2014</v>
          </cell>
        </row>
        <row r="1632">
          <cell r="A1632">
            <v>1630</v>
          </cell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  <cell r="S1632">
            <v>40939.837673611109</v>
          </cell>
          <cell r="T1632">
            <v>40970.290972222225</v>
          </cell>
          <cell r="U1632">
            <v>2012</v>
          </cell>
        </row>
        <row r="1633">
          <cell r="A1633">
            <v>1631</v>
          </cell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  <cell r="S1633">
            <v>41164.859502314815</v>
          </cell>
          <cell r="T1633">
            <v>41194.859502314815</v>
          </cell>
          <cell r="U1633">
            <v>2012</v>
          </cell>
        </row>
        <row r="1634">
          <cell r="A1634">
            <v>1632</v>
          </cell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  <cell r="S1634">
            <v>40750.340902777774</v>
          </cell>
          <cell r="T1634">
            <v>40810.340902777774</v>
          </cell>
          <cell r="U1634">
            <v>2011</v>
          </cell>
        </row>
        <row r="1635">
          <cell r="A1635">
            <v>1633</v>
          </cell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  <cell r="S1635">
            <v>40896.883750000001</v>
          </cell>
          <cell r="T1635">
            <v>40924.208333333336</v>
          </cell>
          <cell r="U1635">
            <v>2012</v>
          </cell>
        </row>
        <row r="1636">
          <cell r="A1636">
            <v>1634</v>
          </cell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  <cell r="S1636">
            <v>40658.189826388887</v>
          </cell>
          <cell r="T1636">
            <v>40696.249305555553</v>
          </cell>
          <cell r="U1636">
            <v>2011</v>
          </cell>
        </row>
        <row r="1637">
          <cell r="A1637">
            <v>1635</v>
          </cell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  <cell r="S1637">
            <v>42502.868761574078</v>
          </cell>
          <cell r="T1637">
            <v>42562.868761574078</v>
          </cell>
          <cell r="U1637">
            <v>2016</v>
          </cell>
        </row>
        <row r="1638">
          <cell r="A1638">
            <v>1636</v>
          </cell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  <cell r="S1638">
            <v>40663.08666666667</v>
          </cell>
          <cell r="T1638">
            <v>40706.166666666664</v>
          </cell>
          <cell r="U1638">
            <v>2011</v>
          </cell>
        </row>
        <row r="1639">
          <cell r="A1639">
            <v>1637</v>
          </cell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  <cell r="S1639">
            <v>40122.751620370371</v>
          </cell>
          <cell r="T1639">
            <v>40178.98541666667</v>
          </cell>
          <cell r="U1639">
            <v>2009</v>
          </cell>
        </row>
        <row r="1640">
          <cell r="A1640">
            <v>1638</v>
          </cell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  <cell r="S1640">
            <v>41288.68712962963</v>
          </cell>
          <cell r="T1640">
            <v>41333.892361111109</v>
          </cell>
          <cell r="U1640">
            <v>2013</v>
          </cell>
        </row>
        <row r="1641">
          <cell r="A1641">
            <v>1639</v>
          </cell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  <cell r="S1641">
            <v>40941.652372685188</v>
          </cell>
          <cell r="T1641">
            <v>40971.652372685188</v>
          </cell>
          <cell r="U1641">
            <v>2012</v>
          </cell>
        </row>
        <row r="1642">
          <cell r="A1642">
            <v>1640</v>
          </cell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  <cell r="S1642">
            <v>40379.23096064815</v>
          </cell>
          <cell r="T1642">
            <v>40393.082638888889</v>
          </cell>
          <cell r="U1642">
            <v>2010</v>
          </cell>
        </row>
        <row r="1643">
          <cell r="A1643">
            <v>1641</v>
          </cell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  <cell r="S1643">
            <v>41962.596574074079</v>
          </cell>
          <cell r="T1643">
            <v>41992.596574074079</v>
          </cell>
          <cell r="U1643">
            <v>2014</v>
          </cell>
        </row>
        <row r="1644">
          <cell r="A1644">
            <v>1642</v>
          </cell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  <cell r="S1644">
            <v>40688.024618055555</v>
          </cell>
          <cell r="T1644">
            <v>40708.024618055555</v>
          </cell>
          <cell r="U1644">
            <v>2011</v>
          </cell>
        </row>
        <row r="1645">
          <cell r="A1645">
            <v>1643</v>
          </cell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  <cell r="S1645">
            <v>41146.824212962965</v>
          </cell>
          <cell r="T1645">
            <v>41176.824212962965</v>
          </cell>
          <cell r="U1645">
            <v>2012</v>
          </cell>
        </row>
        <row r="1646">
          <cell r="A1646">
            <v>1644</v>
          </cell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  <cell r="S1646">
            <v>41175.05972222222</v>
          </cell>
          <cell r="T1646">
            <v>41235.101388888892</v>
          </cell>
          <cell r="U1646">
            <v>2012</v>
          </cell>
        </row>
        <row r="1647">
          <cell r="A1647">
            <v>1645</v>
          </cell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  <cell r="S1647">
            <v>41521.617361111108</v>
          </cell>
          <cell r="T1647">
            <v>41535.617361111108</v>
          </cell>
          <cell r="U1647">
            <v>2013</v>
          </cell>
        </row>
        <row r="1648">
          <cell r="A1648">
            <v>1646</v>
          </cell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  <cell r="S1648">
            <v>41833.450266203705</v>
          </cell>
          <cell r="T1648">
            <v>41865.757638888892</v>
          </cell>
          <cell r="U1648">
            <v>2014</v>
          </cell>
        </row>
        <row r="1649">
          <cell r="A1649">
            <v>1647</v>
          </cell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  <cell r="S1649">
            <v>41039.409456018519</v>
          </cell>
          <cell r="T1649">
            <v>41069.409456018519</v>
          </cell>
          <cell r="U1649">
            <v>2012</v>
          </cell>
        </row>
        <row r="1650">
          <cell r="A1650">
            <v>1648</v>
          </cell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  <cell r="S1650">
            <v>40592.704652777778</v>
          </cell>
          <cell r="T1650">
            <v>40622.662986111114</v>
          </cell>
          <cell r="U1650">
            <v>2011</v>
          </cell>
        </row>
        <row r="1651">
          <cell r="A1651">
            <v>1649</v>
          </cell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  <cell r="S1651">
            <v>41737.684664351851</v>
          </cell>
          <cell r="T1651">
            <v>41782.684664351851</v>
          </cell>
          <cell r="U1651">
            <v>2014</v>
          </cell>
        </row>
        <row r="1652">
          <cell r="A1652">
            <v>1650</v>
          </cell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  <cell r="S1652">
            <v>41526.435613425929</v>
          </cell>
          <cell r="T1652">
            <v>41556.435613425929</v>
          </cell>
          <cell r="U1652">
            <v>2013</v>
          </cell>
        </row>
        <row r="1653">
          <cell r="A1653">
            <v>1651</v>
          </cell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  <cell r="S1653">
            <v>40625.900694444441</v>
          </cell>
          <cell r="T1653">
            <v>40659.290972222225</v>
          </cell>
          <cell r="U1653">
            <v>2011</v>
          </cell>
        </row>
        <row r="1654">
          <cell r="A1654">
            <v>1652</v>
          </cell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  <cell r="S1654">
            <v>41572.492974537039</v>
          </cell>
          <cell r="T1654">
            <v>41602.534641203703</v>
          </cell>
          <cell r="U1654">
            <v>2013</v>
          </cell>
        </row>
        <row r="1655">
          <cell r="A1655">
            <v>1653</v>
          </cell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  <cell r="S1655">
            <v>40626.834444444445</v>
          </cell>
          <cell r="T1655">
            <v>40657.834444444445</v>
          </cell>
          <cell r="U1655">
            <v>2011</v>
          </cell>
        </row>
        <row r="1656">
          <cell r="A1656">
            <v>1654</v>
          </cell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  <cell r="S1656">
            <v>40987.890740740739</v>
          </cell>
          <cell r="T1656">
            <v>41017.890740740739</v>
          </cell>
          <cell r="U1656">
            <v>2012</v>
          </cell>
        </row>
        <row r="1657">
          <cell r="A1657">
            <v>1655</v>
          </cell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  <cell r="S1657">
            <v>40974.791898148149</v>
          </cell>
          <cell r="T1657">
            <v>41004.750231481477</v>
          </cell>
          <cell r="U1657">
            <v>2012</v>
          </cell>
        </row>
        <row r="1658">
          <cell r="A1658">
            <v>1656</v>
          </cell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  <cell r="S1658">
            <v>41226.928842592592</v>
          </cell>
          <cell r="T1658">
            <v>41256.928842592592</v>
          </cell>
          <cell r="U1658">
            <v>2012</v>
          </cell>
        </row>
        <row r="1659">
          <cell r="A1659">
            <v>1657</v>
          </cell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  <cell r="S1659">
            <v>41023.782037037039</v>
          </cell>
          <cell r="T1659">
            <v>41053.782037037039</v>
          </cell>
          <cell r="U1659">
            <v>2012</v>
          </cell>
        </row>
        <row r="1660">
          <cell r="A1660">
            <v>1658</v>
          </cell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  <cell r="S1660">
            <v>41223.22184027778</v>
          </cell>
          <cell r="T1660">
            <v>41261.597222222219</v>
          </cell>
          <cell r="U1660">
            <v>2012</v>
          </cell>
        </row>
        <row r="1661">
          <cell r="A1661">
            <v>1659</v>
          </cell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  <cell r="S1661">
            <v>41596.913437499999</v>
          </cell>
          <cell r="T1661">
            <v>41625.5</v>
          </cell>
          <cell r="U1661">
            <v>2013</v>
          </cell>
        </row>
        <row r="1662">
          <cell r="A1662">
            <v>1660</v>
          </cell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  <cell r="S1662">
            <v>42459.693865740745</v>
          </cell>
          <cell r="T1662">
            <v>42490.915972222225</v>
          </cell>
          <cell r="U1662">
            <v>2016</v>
          </cell>
        </row>
        <row r="1663">
          <cell r="A1663">
            <v>1661</v>
          </cell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  <cell r="S1663">
            <v>42343.998043981483</v>
          </cell>
          <cell r="T1663">
            <v>42386.875</v>
          </cell>
          <cell r="U1663">
            <v>2016</v>
          </cell>
        </row>
        <row r="1664">
          <cell r="A1664">
            <v>1662</v>
          </cell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  <cell r="S1664">
            <v>40848.198333333334</v>
          </cell>
          <cell r="T1664">
            <v>40908.239999999998</v>
          </cell>
          <cell r="U1664">
            <v>2011</v>
          </cell>
        </row>
        <row r="1665">
          <cell r="A1665">
            <v>1663</v>
          </cell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  <cell r="S1665">
            <v>42006.02207175926</v>
          </cell>
          <cell r="T1665">
            <v>42036.02207175926</v>
          </cell>
          <cell r="U1665">
            <v>2015</v>
          </cell>
        </row>
        <row r="1666">
          <cell r="A1666">
            <v>1664</v>
          </cell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  <cell r="S1666">
            <v>40939.761782407404</v>
          </cell>
          <cell r="T1666">
            <v>40984.165972222225</v>
          </cell>
          <cell r="U1666">
            <v>2012</v>
          </cell>
        </row>
        <row r="1667">
          <cell r="A1667">
            <v>1665</v>
          </cell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  <cell r="S1667">
            <v>40564.649456018517</v>
          </cell>
          <cell r="T1667">
            <v>40596.125</v>
          </cell>
          <cell r="U1667">
            <v>2011</v>
          </cell>
        </row>
        <row r="1668">
          <cell r="A1668">
            <v>1666</v>
          </cell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  <cell r="S1668">
            <v>41331.253159722226</v>
          </cell>
          <cell r="T1668">
            <v>41361.211493055554</v>
          </cell>
          <cell r="U1668">
            <v>2013</v>
          </cell>
        </row>
        <row r="1669">
          <cell r="A1669">
            <v>1667</v>
          </cell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  <cell r="S1669">
            <v>41682.0705787037</v>
          </cell>
          <cell r="T1669">
            <v>41709.290972222225</v>
          </cell>
          <cell r="U1669">
            <v>2014</v>
          </cell>
        </row>
        <row r="1670">
          <cell r="A1670">
            <v>1668</v>
          </cell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  <cell r="S1670">
            <v>40845.14975694444</v>
          </cell>
          <cell r="T1670">
            <v>40875.191423611112</v>
          </cell>
          <cell r="U1670">
            <v>2011</v>
          </cell>
        </row>
        <row r="1671">
          <cell r="A1671">
            <v>1669</v>
          </cell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  <cell r="S1671">
            <v>42461.885138888887</v>
          </cell>
          <cell r="T1671">
            <v>42521.885138888887</v>
          </cell>
          <cell r="U1671">
            <v>2016</v>
          </cell>
        </row>
        <row r="1672">
          <cell r="A1672">
            <v>1670</v>
          </cell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  <cell r="S1672">
            <v>40313.930543981485</v>
          </cell>
          <cell r="T1672">
            <v>40364.166666666664</v>
          </cell>
          <cell r="U1672">
            <v>2010</v>
          </cell>
        </row>
        <row r="1673">
          <cell r="A1673">
            <v>1671</v>
          </cell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  <cell r="S1673">
            <v>42553.54414351852</v>
          </cell>
          <cell r="T1673">
            <v>42583.54414351852</v>
          </cell>
          <cell r="U1673">
            <v>2016</v>
          </cell>
        </row>
        <row r="1674">
          <cell r="A1674">
            <v>1672</v>
          </cell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  <cell r="S1674">
            <v>41034.656597222223</v>
          </cell>
          <cell r="T1674">
            <v>41064.656597222223</v>
          </cell>
          <cell r="U1674">
            <v>2012</v>
          </cell>
        </row>
        <row r="1675">
          <cell r="A1675">
            <v>1673</v>
          </cell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  <cell r="S1675">
            <v>42039.878379629634</v>
          </cell>
          <cell r="T1675">
            <v>42069.878379629634</v>
          </cell>
          <cell r="U1675">
            <v>2015</v>
          </cell>
        </row>
        <row r="1676">
          <cell r="A1676">
            <v>1674</v>
          </cell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  <cell r="S1676">
            <v>42569.605393518519</v>
          </cell>
          <cell r="T1676">
            <v>42600.290972222225</v>
          </cell>
          <cell r="U1676">
            <v>2016</v>
          </cell>
        </row>
        <row r="1677">
          <cell r="A1677">
            <v>1675</v>
          </cell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  <cell r="S1677">
            <v>40802.733101851853</v>
          </cell>
          <cell r="T1677">
            <v>40832.918749999997</v>
          </cell>
          <cell r="U1677">
            <v>2011</v>
          </cell>
        </row>
        <row r="1678">
          <cell r="A1678">
            <v>1676</v>
          </cell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  <cell r="S1678">
            <v>40973.72623842593</v>
          </cell>
          <cell r="T1678">
            <v>41020.165972222225</v>
          </cell>
          <cell r="U1678">
            <v>2012</v>
          </cell>
        </row>
        <row r="1679">
          <cell r="A1679">
            <v>1677</v>
          </cell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  <cell r="S1679">
            <v>42416.407129629632</v>
          </cell>
          <cell r="T1679">
            <v>42476.249305555553</v>
          </cell>
          <cell r="U1679">
            <v>2016</v>
          </cell>
        </row>
        <row r="1680">
          <cell r="A1680">
            <v>1678</v>
          </cell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  <cell r="S1680">
            <v>41662.854988425926</v>
          </cell>
          <cell r="T1680">
            <v>41676.854988425926</v>
          </cell>
          <cell r="U1680">
            <v>2014</v>
          </cell>
        </row>
        <row r="1681">
          <cell r="A1681">
            <v>1679</v>
          </cell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  <cell r="S1681">
            <v>40723.068807870368</v>
          </cell>
          <cell r="T1681">
            <v>40746.068807870368</v>
          </cell>
          <cell r="U1681">
            <v>2011</v>
          </cell>
        </row>
        <row r="1682">
          <cell r="A1682">
            <v>1680</v>
          </cell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  <cell r="S1682">
            <v>41802.757719907408</v>
          </cell>
          <cell r="T1682">
            <v>41832.757719907408</v>
          </cell>
          <cell r="U1682">
            <v>2014</v>
          </cell>
        </row>
        <row r="1683">
          <cell r="A1683">
            <v>1681</v>
          </cell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  <cell r="S1683">
            <v>42774.121342592596</v>
          </cell>
          <cell r="T1683">
            <v>42823.083333333328</v>
          </cell>
          <cell r="U1683">
            <v>2017</v>
          </cell>
        </row>
        <row r="1684">
          <cell r="A1684">
            <v>1682</v>
          </cell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Q1684" t="str">
            <v>music</v>
          </cell>
          <cell r="R1684" t="str">
            <v>faith</v>
          </cell>
          <cell r="S1684">
            <v>42779.21365740741</v>
          </cell>
          <cell r="T1684">
            <v>42839.171990740739</v>
          </cell>
          <cell r="U1684">
            <v>2017</v>
          </cell>
        </row>
        <row r="1685">
          <cell r="A1685">
            <v>1683</v>
          </cell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  <cell r="S1685">
            <v>42808.781689814816</v>
          </cell>
          <cell r="T1685">
            <v>42832.781689814816</v>
          </cell>
          <cell r="U1685">
            <v>2017</v>
          </cell>
        </row>
        <row r="1686">
          <cell r="A1686">
            <v>1684</v>
          </cell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  <cell r="S1686">
            <v>42783.815289351856</v>
          </cell>
          <cell r="T1686">
            <v>42811.773622685185</v>
          </cell>
          <cell r="U1686">
            <v>2017</v>
          </cell>
        </row>
        <row r="1687">
          <cell r="A1687">
            <v>1685</v>
          </cell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  <cell r="S1687">
            <v>42788.2502662037</v>
          </cell>
          <cell r="T1687">
            <v>42818.208599537036</v>
          </cell>
          <cell r="U1687">
            <v>2017</v>
          </cell>
        </row>
        <row r="1688">
          <cell r="A1688">
            <v>1686</v>
          </cell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  <cell r="S1688">
            <v>42792.843969907408</v>
          </cell>
          <cell r="T1688">
            <v>42852.802303240736</v>
          </cell>
          <cell r="U1688">
            <v>2017</v>
          </cell>
        </row>
        <row r="1689">
          <cell r="A1689">
            <v>1687</v>
          </cell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  <cell r="S1689">
            <v>42802.046817129631</v>
          </cell>
          <cell r="T1689">
            <v>42835.84375</v>
          </cell>
          <cell r="U1689">
            <v>2017</v>
          </cell>
        </row>
        <row r="1690">
          <cell r="A1690">
            <v>1688</v>
          </cell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  <cell r="S1690">
            <v>42804.534652777773</v>
          </cell>
          <cell r="T1690">
            <v>42834.492986111116</v>
          </cell>
          <cell r="U1690">
            <v>2017</v>
          </cell>
        </row>
        <row r="1691">
          <cell r="A1691">
            <v>1689</v>
          </cell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  <cell r="S1691">
            <v>42780.942476851851</v>
          </cell>
          <cell r="T1691">
            <v>42810.900810185187</v>
          </cell>
          <cell r="U1691">
            <v>2017</v>
          </cell>
        </row>
        <row r="1692">
          <cell r="A1692">
            <v>1690</v>
          </cell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  <cell r="S1692">
            <v>42801.43104166667</v>
          </cell>
          <cell r="T1692">
            <v>42831.389374999999</v>
          </cell>
          <cell r="U1692">
            <v>2017</v>
          </cell>
        </row>
        <row r="1693">
          <cell r="A1693">
            <v>1691</v>
          </cell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  <cell r="S1693">
            <v>42795.701481481476</v>
          </cell>
          <cell r="T1693">
            <v>42828.041666666672</v>
          </cell>
          <cell r="U1693">
            <v>2017</v>
          </cell>
        </row>
        <row r="1694">
          <cell r="A1694">
            <v>1692</v>
          </cell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  <cell r="S1694">
            <v>42788.151238425926</v>
          </cell>
          <cell r="T1694">
            <v>42820.999305555553</v>
          </cell>
          <cell r="U1694">
            <v>2017</v>
          </cell>
        </row>
        <row r="1695">
          <cell r="A1695">
            <v>1693</v>
          </cell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  <cell r="S1695">
            <v>42803.920277777783</v>
          </cell>
          <cell r="T1695">
            <v>42834.833333333328</v>
          </cell>
          <cell r="U1695">
            <v>2017</v>
          </cell>
        </row>
        <row r="1696">
          <cell r="A1696">
            <v>1694</v>
          </cell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  <cell r="S1696">
            <v>42791.669837962967</v>
          </cell>
          <cell r="T1696">
            <v>42821.191666666666</v>
          </cell>
          <cell r="U1696">
            <v>2017</v>
          </cell>
        </row>
        <row r="1697">
          <cell r="A1697">
            <v>1695</v>
          </cell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  <cell r="S1697">
            <v>42801.031412037039</v>
          </cell>
          <cell r="T1697">
            <v>42835.041666666672</v>
          </cell>
          <cell r="U1697">
            <v>2017</v>
          </cell>
        </row>
        <row r="1698">
          <cell r="A1698">
            <v>1696</v>
          </cell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Q1698" t="str">
            <v>music</v>
          </cell>
          <cell r="R1698" t="str">
            <v>faith</v>
          </cell>
          <cell r="S1698">
            <v>42796.069571759261</v>
          </cell>
          <cell r="T1698">
            <v>42826.027905092589</v>
          </cell>
          <cell r="U1698">
            <v>2017</v>
          </cell>
        </row>
        <row r="1699">
          <cell r="A1699">
            <v>1697</v>
          </cell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  <cell r="S1699">
            <v>42805.032962962956</v>
          </cell>
          <cell r="T1699">
            <v>42834.991296296299</v>
          </cell>
          <cell r="U1699">
            <v>2017</v>
          </cell>
        </row>
        <row r="1700">
          <cell r="A1700">
            <v>1698</v>
          </cell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Q1700" t="str">
            <v>music</v>
          </cell>
          <cell r="R1700" t="str">
            <v>faith</v>
          </cell>
          <cell r="S1700">
            <v>42796.207870370374</v>
          </cell>
          <cell r="T1700">
            <v>42820.147916666669</v>
          </cell>
          <cell r="U1700">
            <v>2017</v>
          </cell>
        </row>
        <row r="1701">
          <cell r="A1701">
            <v>1699</v>
          </cell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  <cell r="S1701">
            <v>42806.863946759258</v>
          </cell>
          <cell r="T1701">
            <v>42836.863946759258</v>
          </cell>
          <cell r="U1701">
            <v>2017</v>
          </cell>
        </row>
        <row r="1702">
          <cell r="A1702">
            <v>1700</v>
          </cell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  <cell r="S1702">
            <v>42796.071643518517</v>
          </cell>
          <cell r="T1702">
            <v>42826.166666666672</v>
          </cell>
          <cell r="U1702">
            <v>2017</v>
          </cell>
        </row>
        <row r="1703">
          <cell r="A1703">
            <v>1701</v>
          </cell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  <cell r="S1703">
            <v>41989.664409722223</v>
          </cell>
          <cell r="T1703">
            <v>42019.664409722223</v>
          </cell>
          <cell r="U1703">
            <v>2015</v>
          </cell>
        </row>
        <row r="1704">
          <cell r="A1704">
            <v>1702</v>
          </cell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  <cell r="S1704">
            <v>42063.869791666672</v>
          </cell>
          <cell r="T1704">
            <v>42093.828125</v>
          </cell>
          <cell r="U1704">
            <v>2015</v>
          </cell>
        </row>
        <row r="1705">
          <cell r="A1705">
            <v>1703</v>
          </cell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  <cell r="S1705">
            <v>42187.281678240746</v>
          </cell>
          <cell r="T1705">
            <v>42247.281678240746</v>
          </cell>
          <cell r="U1705">
            <v>2015</v>
          </cell>
        </row>
        <row r="1706">
          <cell r="A1706">
            <v>1704</v>
          </cell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  <cell r="S1706">
            <v>42021.139733796299</v>
          </cell>
          <cell r="T1706">
            <v>42051.139733796299</v>
          </cell>
          <cell r="U1706">
            <v>2015</v>
          </cell>
        </row>
        <row r="1707">
          <cell r="A1707">
            <v>1705</v>
          </cell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Q1707" t="str">
            <v>music</v>
          </cell>
          <cell r="R1707" t="str">
            <v>faith</v>
          </cell>
          <cell r="S1707">
            <v>42245.016736111109</v>
          </cell>
          <cell r="T1707">
            <v>42256.666666666672</v>
          </cell>
          <cell r="U1707">
            <v>2015</v>
          </cell>
        </row>
        <row r="1708">
          <cell r="A1708">
            <v>1706</v>
          </cell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Q1708" t="str">
            <v>music</v>
          </cell>
          <cell r="R1708" t="str">
            <v>faith</v>
          </cell>
          <cell r="S1708">
            <v>42179.306388888886</v>
          </cell>
          <cell r="T1708">
            <v>42239.306388888886</v>
          </cell>
          <cell r="U1708">
            <v>2015</v>
          </cell>
        </row>
        <row r="1709">
          <cell r="A1709">
            <v>1707</v>
          </cell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  <cell r="S1709">
            <v>42427.721006944441</v>
          </cell>
          <cell r="T1709">
            <v>42457.679340277777</v>
          </cell>
          <cell r="U1709">
            <v>2016</v>
          </cell>
        </row>
        <row r="1710">
          <cell r="A1710">
            <v>1708</v>
          </cell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Q1710" t="str">
            <v>music</v>
          </cell>
          <cell r="R1710" t="str">
            <v>faith</v>
          </cell>
          <cell r="S1710">
            <v>42451.866967592592</v>
          </cell>
          <cell r="T1710">
            <v>42491.866967592592</v>
          </cell>
          <cell r="U1710">
            <v>2016</v>
          </cell>
        </row>
        <row r="1711">
          <cell r="A1711">
            <v>1709</v>
          </cell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  <cell r="S1711">
            <v>41841.56381944444</v>
          </cell>
          <cell r="T1711">
            <v>41882.818749999999</v>
          </cell>
          <cell r="U1711">
            <v>2014</v>
          </cell>
        </row>
        <row r="1712">
          <cell r="A1712">
            <v>1710</v>
          </cell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  <cell r="S1712">
            <v>42341.59129629629</v>
          </cell>
          <cell r="T1712">
            <v>42387.541666666672</v>
          </cell>
          <cell r="U1712">
            <v>2016</v>
          </cell>
        </row>
        <row r="1713">
          <cell r="A1713">
            <v>1711</v>
          </cell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  <cell r="S1713">
            <v>41852.646226851852</v>
          </cell>
          <cell r="T1713">
            <v>41883.646226851852</v>
          </cell>
          <cell r="U1713">
            <v>2014</v>
          </cell>
        </row>
        <row r="1714">
          <cell r="A1714">
            <v>1712</v>
          </cell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Q1714" t="str">
            <v>music</v>
          </cell>
          <cell r="R1714" t="str">
            <v>faith</v>
          </cell>
          <cell r="S1714">
            <v>42125.913807870369</v>
          </cell>
          <cell r="T1714">
            <v>42185.913807870369</v>
          </cell>
          <cell r="U1714">
            <v>2015</v>
          </cell>
        </row>
        <row r="1715">
          <cell r="A1715">
            <v>1713</v>
          </cell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  <cell r="S1715">
            <v>41887.801064814819</v>
          </cell>
          <cell r="T1715">
            <v>41917.801064814819</v>
          </cell>
          <cell r="U1715">
            <v>2014</v>
          </cell>
        </row>
        <row r="1716">
          <cell r="A1716">
            <v>1714</v>
          </cell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  <cell r="S1716">
            <v>42095.918530092589</v>
          </cell>
          <cell r="T1716">
            <v>42125.918530092589</v>
          </cell>
          <cell r="U1716">
            <v>2015</v>
          </cell>
        </row>
        <row r="1717">
          <cell r="A1717">
            <v>1715</v>
          </cell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  <cell r="S1717">
            <v>42064.217418981483</v>
          </cell>
          <cell r="T1717">
            <v>42094.140277777777</v>
          </cell>
          <cell r="U1717">
            <v>2015</v>
          </cell>
        </row>
        <row r="1718">
          <cell r="A1718">
            <v>1716</v>
          </cell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  <cell r="S1718">
            <v>42673.577534722222</v>
          </cell>
          <cell r="T1718">
            <v>42713.619201388887</v>
          </cell>
          <cell r="U1718">
            <v>2016</v>
          </cell>
        </row>
        <row r="1719">
          <cell r="A1719">
            <v>1717</v>
          </cell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  <cell r="S1719">
            <v>42460.98192129629</v>
          </cell>
          <cell r="T1719">
            <v>42481.166666666672</v>
          </cell>
          <cell r="U1719">
            <v>2016</v>
          </cell>
        </row>
        <row r="1720">
          <cell r="A1720">
            <v>1718</v>
          </cell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  <cell r="S1720">
            <v>42460.610520833332</v>
          </cell>
          <cell r="T1720">
            <v>42504.207638888889</v>
          </cell>
          <cell r="U1720">
            <v>2016</v>
          </cell>
        </row>
        <row r="1721">
          <cell r="A1721">
            <v>1719</v>
          </cell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  <cell r="S1721">
            <v>41869.534618055557</v>
          </cell>
          <cell r="T1721">
            <v>41899.534618055557</v>
          </cell>
          <cell r="U1721">
            <v>2014</v>
          </cell>
        </row>
        <row r="1722">
          <cell r="A1722">
            <v>1720</v>
          </cell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  <cell r="S1722">
            <v>41922.783229166671</v>
          </cell>
          <cell r="T1722">
            <v>41952.824895833335</v>
          </cell>
          <cell r="U1722">
            <v>2014</v>
          </cell>
        </row>
        <row r="1723">
          <cell r="A1723">
            <v>1721</v>
          </cell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Q1723" t="str">
            <v>music</v>
          </cell>
          <cell r="R1723" t="str">
            <v>faith</v>
          </cell>
          <cell r="S1723">
            <v>42319.461377314816</v>
          </cell>
          <cell r="T1723">
            <v>42349.461377314816</v>
          </cell>
          <cell r="U1723">
            <v>2015</v>
          </cell>
        </row>
        <row r="1724">
          <cell r="A1724">
            <v>1722</v>
          </cell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  <cell r="S1724">
            <v>42425.960983796293</v>
          </cell>
          <cell r="T1724">
            <v>42463.006944444445</v>
          </cell>
          <cell r="U1724">
            <v>2016</v>
          </cell>
        </row>
        <row r="1725">
          <cell r="A1725">
            <v>1723</v>
          </cell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  <cell r="S1725">
            <v>42129.82540509259</v>
          </cell>
          <cell r="T1725">
            <v>42186.25</v>
          </cell>
          <cell r="U1725">
            <v>2015</v>
          </cell>
        </row>
        <row r="1726">
          <cell r="A1726">
            <v>1724</v>
          </cell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  <cell r="S1726">
            <v>41912.932430555556</v>
          </cell>
          <cell r="T1726">
            <v>41942.932430555556</v>
          </cell>
          <cell r="U1726">
            <v>2014</v>
          </cell>
        </row>
        <row r="1727">
          <cell r="A1727">
            <v>1725</v>
          </cell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  <cell r="S1727">
            <v>41845.968159722222</v>
          </cell>
          <cell r="T1727">
            <v>41875.968159722222</v>
          </cell>
          <cell r="U1727">
            <v>2014</v>
          </cell>
        </row>
        <row r="1728">
          <cell r="A1728">
            <v>1726</v>
          </cell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  <cell r="S1728">
            <v>41788.919722222221</v>
          </cell>
          <cell r="T1728">
            <v>41817.919722222221</v>
          </cell>
          <cell r="U1728">
            <v>2014</v>
          </cell>
        </row>
        <row r="1729">
          <cell r="A1729">
            <v>1727</v>
          </cell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  <cell r="S1729">
            <v>42044.927974537044</v>
          </cell>
          <cell r="T1729">
            <v>42099.458333333328</v>
          </cell>
          <cell r="U1729">
            <v>2015</v>
          </cell>
        </row>
        <row r="1730">
          <cell r="A1730">
            <v>1728</v>
          </cell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  <cell r="S1730">
            <v>42268.625856481478</v>
          </cell>
          <cell r="T1730">
            <v>42298.625856481478</v>
          </cell>
          <cell r="U1730">
            <v>2015</v>
          </cell>
        </row>
        <row r="1731">
          <cell r="A1731">
            <v>1729</v>
          </cell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Q1731" t="str">
            <v>music</v>
          </cell>
          <cell r="R1731" t="str">
            <v>faith</v>
          </cell>
          <cell r="S1731">
            <v>42471.052152777775</v>
          </cell>
          <cell r="T1731">
            <v>42531.052152777775</v>
          </cell>
          <cell r="U1731">
            <v>2016</v>
          </cell>
        </row>
        <row r="1732">
          <cell r="A1732">
            <v>1730</v>
          </cell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Q1732" t="str">
            <v>music</v>
          </cell>
          <cell r="R1732" t="str">
            <v>faith</v>
          </cell>
          <cell r="S1732">
            <v>42272.087766203709</v>
          </cell>
          <cell r="T1732">
            <v>42302.087766203709</v>
          </cell>
          <cell r="U1732">
            <v>2015</v>
          </cell>
        </row>
        <row r="1733">
          <cell r="A1733">
            <v>1731</v>
          </cell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Q1733" t="str">
            <v>music</v>
          </cell>
          <cell r="R1733" t="str">
            <v>faith</v>
          </cell>
          <cell r="S1733">
            <v>42152.906851851847</v>
          </cell>
          <cell r="T1733">
            <v>42166.625</v>
          </cell>
          <cell r="U1733">
            <v>2015</v>
          </cell>
        </row>
        <row r="1734">
          <cell r="A1734">
            <v>1732</v>
          </cell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Q1734" t="str">
            <v>music</v>
          </cell>
          <cell r="R1734" t="str">
            <v>faith</v>
          </cell>
          <cell r="S1734">
            <v>42325.683807870373</v>
          </cell>
          <cell r="T1734">
            <v>42385.208333333328</v>
          </cell>
          <cell r="U1734">
            <v>2016</v>
          </cell>
        </row>
        <row r="1735">
          <cell r="A1735">
            <v>1733</v>
          </cell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Q1735" t="str">
            <v>music</v>
          </cell>
          <cell r="R1735" t="str">
            <v>faith</v>
          </cell>
          <cell r="S1735">
            <v>42614.675625000003</v>
          </cell>
          <cell r="T1735">
            <v>42626.895833333328</v>
          </cell>
          <cell r="U1735">
            <v>2016</v>
          </cell>
        </row>
        <row r="1736">
          <cell r="A1736">
            <v>1734</v>
          </cell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  <cell r="S1736">
            <v>42102.036527777775</v>
          </cell>
          <cell r="T1736">
            <v>42132.036527777775</v>
          </cell>
          <cell r="U1736">
            <v>2015</v>
          </cell>
        </row>
        <row r="1737">
          <cell r="A1737">
            <v>1735</v>
          </cell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  <cell r="S1737">
            <v>42559.814178240747</v>
          </cell>
          <cell r="T1737">
            <v>42589.814178240747</v>
          </cell>
          <cell r="U1737">
            <v>2016</v>
          </cell>
        </row>
        <row r="1738">
          <cell r="A1738">
            <v>1736</v>
          </cell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  <cell r="S1738">
            <v>42286.861493055556</v>
          </cell>
          <cell r="T1738">
            <v>42316.90315972222</v>
          </cell>
          <cell r="U1738">
            <v>2015</v>
          </cell>
        </row>
        <row r="1739">
          <cell r="A1739">
            <v>1737</v>
          </cell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  <cell r="S1739">
            <v>42175.948981481488</v>
          </cell>
          <cell r="T1739">
            <v>42205.948981481488</v>
          </cell>
          <cell r="U1739">
            <v>2015</v>
          </cell>
        </row>
        <row r="1740">
          <cell r="A1740">
            <v>1738</v>
          </cell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  <cell r="S1740">
            <v>41884.874328703707</v>
          </cell>
          <cell r="T1740">
            <v>41914.874328703707</v>
          </cell>
          <cell r="U1740">
            <v>2014</v>
          </cell>
        </row>
        <row r="1741">
          <cell r="A1741">
            <v>1739</v>
          </cell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  <cell r="S1741">
            <v>42435.874212962968</v>
          </cell>
          <cell r="T1741">
            <v>42494.832546296297</v>
          </cell>
          <cell r="U1741">
            <v>2016</v>
          </cell>
        </row>
        <row r="1742">
          <cell r="A1742">
            <v>1740</v>
          </cell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Q1742" t="str">
            <v>music</v>
          </cell>
          <cell r="R1742" t="str">
            <v>faith</v>
          </cell>
          <cell r="S1742">
            <v>42171.817384259266</v>
          </cell>
          <cell r="T1742">
            <v>42201.817384259266</v>
          </cell>
          <cell r="U1742">
            <v>2015</v>
          </cell>
        </row>
        <row r="1743">
          <cell r="A1743">
            <v>1741</v>
          </cell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  <cell r="S1743">
            <v>42120.628136574072</v>
          </cell>
          <cell r="T1743">
            <v>42165.628136574072</v>
          </cell>
          <cell r="U1743">
            <v>2015</v>
          </cell>
        </row>
        <row r="1744">
          <cell r="A1744">
            <v>1742</v>
          </cell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  <cell r="S1744">
            <v>42710.876967592587</v>
          </cell>
          <cell r="T1744">
            <v>42742.875</v>
          </cell>
          <cell r="U1744">
            <v>2017</v>
          </cell>
        </row>
        <row r="1745">
          <cell r="A1745">
            <v>1743</v>
          </cell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  <cell r="S1745">
            <v>42586.925636574073</v>
          </cell>
          <cell r="T1745">
            <v>42609.165972222225</v>
          </cell>
          <cell r="U1745">
            <v>2016</v>
          </cell>
        </row>
        <row r="1746">
          <cell r="A1746">
            <v>1744</v>
          </cell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  <cell r="S1746">
            <v>42026.605057870373</v>
          </cell>
          <cell r="T1746">
            <v>42071.563391203701</v>
          </cell>
          <cell r="U1746">
            <v>2015</v>
          </cell>
        </row>
        <row r="1747">
          <cell r="A1747">
            <v>1745</v>
          </cell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  <cell r="S1747">
            <v>42690.259699074071</v>
          </cell>
          <cell r="T1747">
            <v>42726.083333333328</v>
          </cell>
          <cell r="U1747">
            <v>2016</v>
          </cell>
        </row>
        <row r="1748">
          <cell r="A1748">
            <v>1746</v>
          </cell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  <cell r="S1748">
            <v>42668.176701388889</v>
          </cell>
          <cell r="T1748">
            <v>42698.083333333328</v>
          </cell>
          <cell r="U1748">
            <v>2016</v>
          </cell>
        </row>
        <row r="1749">
          <cell r="A1749">
            <v>1747</v>
          </cell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  <cell r="S1749">
            <v>42292.435532407413</v>
          </cell>
          <cell r="T1749">
            <v>42321.625</v>
          </cell>
          <cell r="U1749">
            <v>2015</v>
          </cell>
        </row>
        <row r="1750">
          <cell r="A1750">
            <v>1748</v>
          </cell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  <cell r="S1750">
            <v>42219.950729166667</v>
          </cell>
          <cell r="T1750">
            <v>42249.950729166667</v>
          </cell>
          <cell r="U1750">
            <v>2015</v>
          </cell>
        </row>
        <row r="1751">
          <cell r="A1751">
            <v>1749</v>
          </cell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  <cell r="S1751">
            <v>42758.975937499999</v>
          </cell>
          <cell r="T1751">
            <v>42795.791666666672</v>
          </cell>
          <cell r="U1751">
            <v>2017</v>
          </cell>
        </row>
        <row r="1752">
          <cell r="A1752">
            <v>1750</v>
          </cell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  <cell r="S1752">
            <v>42454.836851851855</v>
          </cell>
          <cell r="T1752">
            <v>42479.836851851855</v>
          </cell>
          <cell r="U1752">
            <v>2016</v>
          </cell>
        </row>
        <row r="1753">
          <cell r="A1753">
            <v>1751</v>
          </cell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  <cell r="S1753">
            <v>42052.7815162037</v>
          </cell>
          <cell r="T1753">
            <v>42082.739849537036</v>
          </cell>
          <cell r="U1753">
            <v>2015</v>
          </cell>
        </row>
        <row r="1754">
          <cell r="A1754">
            <v>1752</v>
          </cell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  <cell r="S1754">
            <v>42627.253263888888</v>
          </cell>
          <cell r="T1754">
            <v>42657.253263888888</v>
          </cell>
          <cell r="U1754">
            <v>2016</v>
          </cell>
        </row>
        <row r="1755">
          <cell r="A1755">
            <v>1753</v>
          </cell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  <cell r="S1755">
            <v>42420.74962962963</v>
          </cell>
          <cell r="T1755">
            <v>42450.707962962959</v>
          </cell>
          <cell r="U1755">
            <v>2016</v>
          </cell>
        </row>
        <row r="1756">
          <cell r="A1756">
            <v>1754</v>
          </cell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  <cell r="S1756">
            <v>42067.876770833333</v>
          </cell>
          <cell r="T1756">
            <v>42097.835104166668</v>
          </cell>
          <cell r="U1756">
            <v>2015</v>
          </cell>
        </row>
        <row r="1757">
          <cell r="A1757">
            <v>1755</v>
          </cell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  <cell r="S1757">
            <v>42252.788900462961</v>
          </cell>
          <cell r="T1757">
            <v>42282.788900462961</v>
          </cell>
          <cell r="U1757">
            <v>2015</v>
          </cell>
        </row>
        <row r="1758">
          <cell r="A1758">
            <v>1756</v>
          </cell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  <cell r="S1758">
            <v>42571.167465277773</v>
          </cell>
          <cell r="T1758">
            <v>42611.167465277773</v>
          </cell>
          <cell r="U1758">
            <v>2016</v>
          </cell>
        </row>
        <row r="1759">
          <cell r="A1759">
            <v>1757</v>
          </cell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  <cell r="S1759">
            <v>42733.827349537038</v>
          </cell>
          <cell r="T1759">
            <v>42763.811805555553</v>
          </cell>
          <cell r="U1759">
            <v>2017</v>
          </cell>
        </row>
        <row r="1760">
          <cell r="A1760">
            <v>1758</v>
          </cell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  <cell r="S1760">
            <v>42505.955925925926</v>
          </cell>
          <cell r="T1760">
            <v>42565.955925925926</v>
          </cell>
          <cell r="U1760">
            <v>2016</v>
          </cell>
        </row>
        <row r="1761">
          <cell r="A1761">
            <v>1759</v>
          </cell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  <cell r="S1761">
            <v>42068.829039351855</v>
          </cell>
          <cell r="T1761">
            <v>42088.787372685183</v>
          </cell>
          <cell r="U1761">
            <v>2015</v>
          </cell>
        </row>
        <row r="1762">
          <cell r="A1762">
            <v>1760</v>
          </cell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  <cell r="S1762">
            <v>42405.67260416667</v>
          </cell>
          <cell r="T1762">
            <v>42425.67260416667</v>
          </cell>
          <cell r="U1762">
            <v>2016</v>
          </cell>
        </row>
        <row r="1763">
          <cell r="A1763">
            <v>1761</v>
          </cell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  <cell r="S1763">
            <v>42209.567824074074</v>
          </cell>
          <cell r="T1763">
            <v>42259.567824074074</v>
          </cell>
          <cell r="U1763">
            <v>2015</v>
          </cell>
        </row>
        <row r="1764">
          <cell r="A1764">
            <v>1762</v>
          </cell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  <cell r="S1764">
            <v>42410.982002314813</v>
          </cell>
          <cell r="T1764">
            <v>42440.982002314813</v>
          </cell>
          <cell r="U1764">
            <v>2016</v>
          </cell>
        </row>
        <row r="1765">
          <cell r="A1765">
            <v>1763</v>
          </cell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  <cell r="S1765">
            <v>42636.868518518517</v>
          </cell>
          <cell r="T1765">
            <v>42666.868518518517</v>
          </cell>
          <cell r="U1765">
            <v>2016</v>
          </cell>
        </row>
        <row r="1766">
          <cell r="A1766">
            <v>1764</v>
          </cell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  <cell r="S1766">
            <v>41825.485868055555</v>
          </cell>
          <cell r="T1766">
            <v>41854.485868055555</v>
          </cell>
          <cell r="U1766">
            <v>2014</v>
          </cell>
        </row>
        <row r="1767">
          <cell r="A1767">
            <v>1765</v>
          </cell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  <cell r="S1767">
            <v>41834.980462962965</v>
          </cell>
          <cell r="T1767">
            <v>41864.980462962965</v>
          </cell>
          <cell r="U1767">
            <v>2014</v>
          </cell>
        </row>
        <row r="1768">
          <cell r="A1768">
            <v>1766</v>
          </cell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Q1768" t="str">
            <v>photography</v>
          </cell>
          <cell r="R1768" t="str">
            <v>photobooks</v>
          </cell>
          <cell r="S1768">
            <v>41855.859814814816</v>
          </cell>
          <cell r="T1768">
            <v>41876.859814814816</v>
          </cell>
          <cell r="U1768">
            <v>2014</v>
          </cell>
        </row>
        <row r="1769">
          <cell r="A1769">
            <v>1767</v>
          </cell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  <cell r="S1769">
            <v>41824.658379629633</v>
          </cell>
          <cell r="T1769">
            <v>41854.658379629633</v>
          </cell>
          <cell r="U1769">
            <v>2014</v>
          </cell>
        </row>
        <row r="1770">
          <cell r="A1770">
            <v>1768</v>
          </cell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  <cell r="S1770">
            <v>41849.560694444444</v>
          </cell>
          <cell r="T1770">
            <v>41909.560694444444</v>
          </cell>
          <cell r="U1770">
            <v>2014</v>
          </cell>
        </row>
        <row r="1771">
          <cell r="A1771">
            <v>1769</v>
          </cell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  <cell r="S1771">
            <v>41987.818969907406</v>
          </cell>
          <cell r="T1771">
            <v>42017.818969907406</v>
          </cell>
          <cell r="U1771">
            <v>2015</v>
          </cell>
        </row>
        <row r="1772">
          <cell r="A1772">
            <v>1770</v>
          </cell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  <cell r="S1772">
            <v>41891.780023148152</v>
          </cell>
          <cell r="T1772">
            <v>41926.780023148152</v>
          </cell>
          <cell r="U1772">
            <v>2014</v>
          </cell>
        </row>
        <row r="1773">
          <cell r="A1773">
            <v>1771</v>
          </cell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  <cell r="S1773">
            <v>41905.979629629634</v>
          </cell>
          <cell r="T1773">
            <v>41935.979629629634</v>
          </cell>
          <cell r="U1773">
            <v>2014</v>
          </cell>
        </row>
        <row r="1774">
          <cell r="A1774">
            <v>1772</v>
          </cell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  <cell r="S1774">
            <v>41766.718009259261</v>
          </cell>
          <cell r="T1774">
            <v>41826.718009259261</v>
          </cell>
          <cell r="U1774">
            <v>2014</v>
          </cell>
        </row>
        <row r="1775">
          <cell r="A1775">
            <v>1773</v>
          </cell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  <cell r="S1775">
            <v>41978.760393518518</v>
          </cell>
          <cell r="T1775">
            <v>42023.760393518518</v>
          </cell>
          <cell r="U1775">
            <v>2015</v>
          </cell>
        </row>
        <row r="1776">
          <cell r="A1776">
            <v>1774</v>
          </cell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  <cell r="S1776">
            <v>41930.218657407408</v>
          </cell>
          <cell r="T1776">
            <v>41972.624305555553</v>
          </cell>
          <cell r="U1776">
            <v>2014</v>
          </cell>
        </row>
        <row r="1777">
          <cell r="A1777">
            <v>1775</v>
          </cell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  <cell r="S1777">
            <v>41891.976388888892</v>
          </cell>
          <cell r="T1777">
            <v>41936.976388888892</v>
          </cell>
          <cell r="U1777">
            <v>2014</v>
          </cell>
        </row>
        <row r="1778">
          <cell r="A1778">
            <v>1776</v>
          </cell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  <cell r="S1778">
            <v>41905.95684027778</v>
          </cell>
          <cell r="T1778">
            <v>41941.95684027778</v>
          </cell>
          <cell r="U1778">
            <v>2014</v>
          </cell>
        </row>
        <row r="1779">
          <cell r="A1779">
            <v>1777</v>
          </cell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  <cell r="S1779">
            <v>42025.357094907406</v>
          </cell>
          <cell r="T1779">
            <v>42055.357094907406</v>
          </cell>
          <cell r="U1779">
            <v>2015</v>
          </cell>
        </row>
        <row r="1780">
          <cell r="A1780">
            <v>1778</v>
          </cell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  <cell r="S1780">
            <v>42045.86336805555</v>
          </cell>
          <cell r="T1780">
            <v>42090.821701388893</v>
          </cell>
          <cell r="U1780">
            <v>2015</v>
          </cell>
        </row>
        <row r="1781">
          <cell r="A1781">
            <v>1779</v>
          </cell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  <cell r="S1781">
            <v>42585.691898148143</v>
          </cell>
          <cell r="T1781">
            <v>42615.691898148143</v>
          </cell>
          <cell r="U1781">
            <v>2016</v>
          </cell>
        </row>
        <row r="1782">
          <cell r="A1782">
            <v>1780</v>
          </cell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  <cell r="S1782">
            <v>42493.600810185191</v>
          </cell>
          <cell r="T1782">
            <v>42553.600810185191</v>
          </cell>
          <cell r="U1782">
            <v>2016</v>
          </cell>
        </row>
        <row r="1783">
          <cell r="A1783">
            <v>1781</v>
          </cell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  <cell r="S1783">
            <v>42597.617418981477</v>
          </cell>
          <cell r="T1783">
            <v>42628.617418981477</v>
          </cell>
          <cell r="U1783">
            <v>2016</v>
          </cell>
        </row>
        <row r="1784">
          <cell r="A1784">
            <v>1782</v>
          </cell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  <cell r="S1784">
            <v>42388.575104166666</v>
          </cell>
          <cell r="T1784">
            <v>42421.575104166666</v>
          </cell>
          <cell r="U1784">
            <v>2016</v>
          </cell>
        </row>
        <row r="1785">
          <cell r="A1785">
            <v>1783</v>
          </cell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  <cell r="S1785">
            <v>42115.949976851851</v>
          </cell>
          <cell r="T1785">
            <v>42145.949976851851</v>
          </cell>
          <cell r="U1785">
            <v>2015</v>
          </cell>
        </row>
        <row r="1786">
          <cell r="A1786">
            <v>1784</v>
          </cell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  <cell r="S1786">
            <v>42003.655555555553</v>
          </cell>
          <cell r="T1786">
            <v>42035.142361111109</v>
          </cell>
          <cell r="U1786">
            <v>2015</v>
          </cell>
        </row>
        <row r="1787">
          <cell r="A1787">
            <v>1785</v>
          </cell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  <cell r="S1787">
            <v>41897.134895833333</v>
          </cell>
          <cell r="T1787">
            <v>41928</v>
          </cell>
          <cell r="U1787">
            <v>2014</v>
          </cell>
        </row>
        <row r="1788">
          <cell r="A1788">
            <v>1786</v>
          </cell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  <cell r="S1788">
            <v>41958.550659722227</v>
          </cell>
          <cell r="T1788">
            <v>41988.550659722227</v>
          </cell>
          <cell r="U1788">
            <v>2014</v>
          </cell>
        </row>
        <row r="1789">
          <cell r="A1789">
            <v>1787</v>
          </cell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  <cell r="S1789">
            <v>42068.65552083333</v>
          </cell>
          <cell r="T1789">
            <v>42098.613854166666</v>
          </cell>
          <cell r="U1789">
            <v>2015</v>
          </cell>
        </row>
        <row r="1790">
          <cell r="A1790">
            <v>1788</v>
          </cell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  <cell r="S1790">
            <v>41913.94840277778</v>
          </cell>
          <cell r="T1790">
            <v>41943.94840277778</v>
          </cell>
          <cell r="U1790">
            <v>2014</v>
          </cell>
        </row>
        <row r="1791">
          <cell r="A1791">
            <v>1789</v>
          </cell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  <cell r="S1791">
            <v>41956.250034722223</v>
          </cell>
          <cell r="T1791">
            <v>42016.250034722223</v>
          </cell>
          <cell r="U1791">
            <v>2015</v>
          </cell>
        </row>
        <row r="1792">
          <cell r="A1792">
            <v>1790</v>
          </cell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  <cell r="S1792">
            <v>42010.674513888895</v>
          </cell>
          <cell r="T1792">
            <v>42040.674513888895</v>
          </cell>
          <cell r="U1792">
            <v>2015</v>
          </cell>
        </row>
        <row r="1793">
          <cell r="A1793">
            <v>1791</v>
          </cell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  <cell r="S1793">
            <v>41973.740335648152</v>
          </cell>
          <cell r="T1793">
            <v>42033.740335648152</v>
          </cell>
          <cell r="U1793">
            <v>2015</v>
          </cell>
        </row>
        <row r="1794">
          <cell r="A1794">
            <v>1792</v>
          </cell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  <cell r="S1794">
            <v>42189.031041666662</v>
          </cell>
          <cell r="T1794">
            <v>42226.290972222225</v>
          </cell>
          <cell r="U1794">
            <v>2015</v>
          </cell>
        </row>
        <row r="1795">
          <cell r="A1795">
            <v>1793</v>
          </cell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  <cell r="S1795">
            <v>41940.89166666667</v>
          </cell>
          <cell r="T1795">
            <v>41970.933333333334</v>
          </cell>
          <cell r="U1795">
            <v>2014</v>
          </cell>
        </row>
        <row r="1796">
          <cell r="A1796">
            <v>1794</v>
          </cell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  <cell r="S1796">
            <v>42011.551180555558</v>
          </cell>
          <cell r="T1796">
            <v>42046.551180555558</v>
          </cell>
          <cell r="U1796">
            <v>2015</v>
          </cell>
        </row>
        <row r="1797">
          <cell r="A1797">
            <v>1795</v>
          </cell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  <cell r="S1797">
            <v>42628.288668981477</v>
          </cell>
          <cell r="T1797">
            <v>42657.666666666672</v>
          </cell>
          <cell r="U1797">
            <v>2016</v>
          </cell>
        </row>
        <row r="1798">
          <cell r="A1798">
            <v>1796</v>
          </cell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  <cell r="S1798">
            <v>42515.439421296294</v>
          </cell>
          <cell r="T1798">
            <v>42575.439421296294</v>
          </cell>
          <cell r="U1798">
            <v>2016</v>
          </cell>
        </row>
        <row r="1799">
          <cell r="A1799">
            <v>1797</v>
          </cell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  <cell r="S1799">
            <v>42689.56931712963</v>
          </cell>
          <cell r="T1799">
            <v>42719.56931712963</v>
          </cell>
          <cell r="U1799">
            <v>2016</v>
          </cell>
        </row>
        <row r="1800">
          <cell r="A1800">
            <v>1798</v>
          </cell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  <cell r="S1800">
            <v>42344.32677083333</v>
          </cell>
          <cell r="T1800">
            <v>42404.32677083333</v>
          </cell>
          <cell r="U1800">
            <v>2016</v>
          </cell>
        </row>
        <row r="1801">
          <cell r="A1801">
            <v>1799</v>
          </cell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  <cell r="S1801">
            <v>41934.842685185184</v>
          </cell>
          <cell r="T1801">
            <v>41954.884351851855</v>
          </cell>
          <cell r="U1801">
            <v>2014</v>
          </cell>
        </row>
        <row r="1802">
          <cell r="A1802">
            <v>1800</v>
          </cell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  <cell r="S1802">
            <v>42623.606134259258</v>
          </cell>
          <cell r="T1802">
            <v>42653.606134259258</v>
          </cell>
          <cell r="U1802">
            <v>2016</v>
          </cell>
        </row>
        <row r="1803">
          <cell r="A1803">
            <v>1801</v>
          </cell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  <cell r="S1803">
            <v>42321.660509259258</v>
          </cell>
          <cell r="T1803">
            <v>42353.506944444445</v>
          </cell>
          <cell r="U1803">
            <v>2015</v>
          </cell>
        </row>
        <row r="1804">
          <cell r="A1804">
            <v>1802</v>
          </cell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  <cell r="S1804">
            <v>42159.47256944445</v>
          </cell>
          <cell r="T1804">
            <v>42182.915972222225</v>
          </cell>
          <cell r="U1804">
            <v>2015</v>
          </cell>
        </row>
        <row r="1805">
          <cell r="A1805">
            <v>1803</v>
          </cell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  <cell r="S1805">
            <v>42018.071550925932</v>
          </cell>
          <cell r="T1805">
            <v>42049.071550925932</v>
          </cell>
          <cell r="U1805">
            <v>2015</v>
          </cell>
        </row>
        <row r="1806">
          <cell r="A1806">
            <v>1804</v>
          </cell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  <cell r="S1806">
            <v>42282.678287037037</v>
          </cell>
          <cell r="T1806">
            <v>42322.719953703709</v>
          </cell>
          <cell r="U1806">
            <v>2015</v>
          </cell>
        </row>
        <row r="1807">
          <cell r="A1807">
            <v>1805</v>
          </cell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  <cell r="S1807">
            <v>42247.803912037038</v>
          </cell>
          <cell r="T1807">
            <v>42279.75</v>
          </cell>
          <cell r="U1807">
            <v>2015</v>
          </cell>
        </row>
        <row r="1808">
          <cell r="A1808">
            <v>1806</v>
          </cell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  <cell r="S1808">
            <v>41877.638298611113</v>
          </cell>
          <cell r="T1808">
            <v>41912.638298611113</v>
          </cell>
          <cell r="U1808">
            <v>2014</v>
          </cell>
        </row>
        <row r="1809">
          <cell r="A1809">
            <v>1807</v>
          </cell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  <cell r="S1809">
            <v>41880.068437499998</v>
          </cell>
          <cell r="T1809">
            <v>41910.068437499998</v>
          </cell>
          <cell r="U1809">
            <v>2014</v>
          </cell>
        </row>
        <row r="1810">
          <cell r="A1810">
            <v>1808</v>
          </cell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  <cell r="S1810">
            <v>42742.680902777778</v>
          </cell>
          <cell r="T1810">
            <v>42777.680902777778</v>
          </cell>
          <cell r="U1810">
            <v>2017</v>
          </cell>
        </row>
        <row r="1811">
          <cell r="A1811">
            <v>1809</v>
          </cell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  <cell r="S1811">
            <v>42029.907858796301</v>
          </cell>
          <cell r="T1811">
            <v>42064.907858796301</v>
          </cell>
          <cell r="U1811">
            <v>2015</v>
          </cell>
        </row>
        <row r="1812">
          <cell r="A1812">
            <v>1810</v>
          </cell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  <cell r="S1812">
            <v>41860.91002314815</v>
          </cell>
          <cell r="T1812">
            <v>41872.91002314815</v>
          </cell>
          <cell r="U1812">
            <v>2014</v>
          </cell>
        </row>
        <row r="1813">
          <cell r="A1813">
            <v>1811</v>
          </cell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  <cell r="S1813">
            <v>41876.433680555558</v>
          </cell>
          <cell r="T1813">
            <v>41936.166666666664</v>
          </cell>
          <cell r="U1813">
            <v>2014</v>
          </cell>
        </row>
        <row r="1814">
          <cell r="A1814">
            <v>1812</v>
          </cell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  <cell r="S1814">
            <v>42524.318703703699</v>
          </cell>
          <cell r="T1814">
            <v>42554.318703703699</v>
          </cell>
          <cell r="U1814">
            <v>2016</v>
          </cell>
        </row>
        <row r="1815">
          <cell r="A1815">
            <v>1813</v>
          </cell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Q1815" t="str">
            <v>photography</v>
          </cell>
          <cell r="R1815" t="str">
            <v>photobooks</v>
          </cell>
          <cell r="S1815">
            <v>41829.889027777775</v>
          </cell>
          <cell r="T1815">
            <v>41859.889027777775</v>
          </cell>
          <cell r="U1815">
            <v>2014</v>
          </cell>
        </row>
        <row r="1816">
          <cell r="A1816">
            <v>1814</v>
          </cell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  <cell r="S1816">
            <v>42033.314074074078</v>
          </cell>
          <cell r="T1816">
            <v>42063.314074074078</v>
          </cell>
          <cell r="U1816">
            <v>2015</v>
          </cell>
        </row>
        <row r="1817">
          <cell r="A1817">
            <v>1815</v>
          </cell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Q1817" t="str">
            <v>photography</v>
          </cell>
          <cell r="R1817" t="str">
            <v>photobooks</v>
          </cell>
          <cell r="S1817">
            <v>42172.906678240746</v>
          </cell>
          <cell r="T1817">
            <v>42186.906678240746</v>
          </cell>
          <cell r="U1817">
            <v>2015</v>
          </cell>
        </row>
        <row r="1818">
          <cell r="A1818">
            <v>1816</v>
          </cell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  <cell r="S1818">
            <v>42548.876192129625</v>
          </cell>
          <cell r="T1818">
            <v>42576.791666666672</v>
          </cell>
          <cell r="U1818">
            <v>2016</v>
          </cell>
        </row>
        <row r="1819">
          <cell r="A1819">
            <v>1817</v>
          </cell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  <cell r="S1819">
            <v>42705.662118055552</v>
          </cell>
          <cell r="T1819">
            <v>42765.290972222225</v>
          </cell>
          <cell r="U1819">
            <v>2017</v>
          </cell>
        </row>
        <row r="1820">
          <cell r="A1820">
            <v>1818</v>
          </cell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Q1820" t="str">
            <v>photography</v>
          </cell>
          <cell r="R1820" t="str">
            <v>photobooks</v>
          </cell>
          <cell r="S1820">
            <v>42067.234375</v>
          </cell>
          <cell r="T1820">
            <v>42097.192708333328</v>
          </cell>
          <cell r="U1820">
            <v>2015</v>
          </cell>
        </row>
        <row r="1821">
          <cell r="A1821">
            <v>1819</v>
          </cell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  <cell r="S1821">
            <v>41820.752268518518</v>
          </cell>
          <cell r="T1821">
            <v>41850.752268518518</v>
          </cell>
          <cell r="U1821">
            <v>2014</v>
          </cell>
        </row>
        <row r="1822">
          <cell r="A1822">
            <v>1820</v>
          </cell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  <cell r="S1822">
            <v>42065.084375000006</v>
          </cell>
          <cell r="T1822">
            <v>42095.042708333334</v>
          </cell>
          <cell r="U1822">
            <v>2015</v>
          </cell>
        </row>
        <row r="1823">
          <cell r="A1823">
            <v>1821</v>
          </cell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  <cell r="S1823">
            <v>40926.319062499999</v>
          </cell>
          <cell r="T1823">
            <v>40971.319062499999</v>
          </cell>
          <cell r="U1823">
            <v>2012</v>
          </cell>
        </row>
        <row r="1824">
          <cell r="A1824">
            <v>1822</v>
          </cell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  <cell r="S1824">
            <v>41634.797013888885</v>
          </cell>
          <cell r="T1824">
            <v>41670.792361111111</v>
          </cell>
          <cell r="U1824">
            <v>2014</v>
          </cell>
        </row>
        <row r="1825">
          <cell r="A1825">
            <v>1823</v>
          </cell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  <cell r="S1825">
            <v>41176.684907407405</v>
          </cell>
          <cell r="T1825">
            <v>41206.684907407405</v>
          </cell>
          <cell r="U1825">
            <v>2012</v>
          </cell>
        </row>
        <row r="1826">
          <cell r="A1826">
            <v>1824</v>
          </cell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  <cell r="S1826">
            <v>41626.916284722225</v>
          </cell>
          <cell r="T1826">
            <v>41647.088888888888</v>
          </cell>
          <cell r="U1826">
            <v>2014</v>
          </cell>
        </row>
        <row r="1827">
          <cell r="A1827">
            <v>1825</v>
          </cell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  <cell r="S1827">
            <v>41443.83452546296</v>
          </cell>
          <cell r="T1827">
            <v>41466.83452546296</v>
          </cell>
          <cell r="U1827">
            <v>2013</v>
          </cell>
        </row>
        <row r="1828">
          <cell r="A1828">
            <v>1826</v>
          </cell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  <cell r="S1828">
            <v>41657.923807870371</v>
          </cell>
          <cell r="T1828">
            <v>41687.923807870371</v>
          </cell>
          <cell r="U1828">
            <v>2014</v>
          </cell>
        </row>
        <row r="1829">
          <cell r="A1829">
            <v>1827</v>
          </cell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  <cell r="S1829">
            <v>40555.325937499998</v>
          </cell>
          <cell r="T1829">
            <v>40605.325937499998</v>
          </cell>
          <cell r="U1829">
            <v>2011</v>
          </cell>
        </row>
        <row r="1830">
          <cell r="A1830">
            <v>1828</v>
          </cell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  <cell r="S1830">
            <v>41736.899652777778</v>
          </cell>
          <cell r="T1830">
            <v>41768.916666666664</v>
          </cell>
          <cell r="U1830">
            <v>2014</v>
          </cell>
        </row>
        <row r="1831">
          <cell r="A1831">
            <v>1829</v>
          </cell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  <cell r="S1831">
            <v>40516.087627314817</v>
          </cell>
          <cell r="T1831">
            <v>40564.916666666664</v>
          </cell>
          <cell r="U1831">
            <v>2011</v>
          </cell>
        </row>
        <row r="1832">
          <cell r="A1832">
            <v>1830</v>
          </cell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  <cell r="S1832">
            <v>41664.684108796297</v>
          </cell>
          <cell r="T1832">
            <v>41694.684108796297</v>
          </cell>
          <cell r="U1832">
            <v>2014</v>
          </cell>
        </row>
        <row r="1833">
          <cell r="A1833">
            <v>1831</v>
          </cell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  <cell r="S1833">
            <v>41026.996099537035</v>
          </cell>
          <cell r="T1833">
            <v>41041.996099537035</v>
          </cell>
          <cell r="U1833">
            <v>2012</v>
          </cell>
        </row>
        <row r="1834">
          <cell r="A1834">
            <v>1832</v>
          </cell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  <cell r="S1834">
            <v>40576.539664351854</v>
          </cell>
          <cell r="T1834">
            <v>40606.539664351854</v>
          </cell>
          <cell r="U1834">
            <v>2011</v>
          </cell>
        </row>
        <row r="1835">
          <cell r="A1835">
            <v>1833</v>
          </cell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  <cell r="S1835">
            <v>41303.044016203705</v>
          </cell>
          <cell r="T1835">
            <v>41335.332638888889</v>
          </cell>
          <cell r="U1835">
            <v>2013</v>
          </cell>
        </row>
        <row r="1836">
          <cell r="A1836">
            <v>1834</v>
          </cell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  <cell r="S1836">
            <v>41988.964062500003</v>
          </cell>
          <cell r="T1836">
            <v>42028.964062500003</v>
          </cell>
          <cell r="U1836">
            <v>2015</v>
          </cell>
        </row>
        <row r="1837">
          <cell r="A1837">
            <v>1835</v>
          </cell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  <cell r="S1837">
            <v>42430.702210648145</v>
          </cell>
          <cell r="T1837">
            <v>42460.660543981481</v>
          </cell>
          <cell r="U1837">
            <v>2016</v>
          </cell>
        </row>
        <row r="1838">
          <cell r="A1838">
            <v>1836</v>
          </cell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  <cell r="S1838">
            <v>41305.809363425928</v>
          </cell>
          <cell r="T1838">
            <v>41322.809363425928</v>
          </cell>
          <cell r="U1838">
            <v>2013</v>
          </cell>
        </row>
        <row r="1839">
          <cell r="A1839">
            <v>1837</v>
          </cell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  <cell r="S1839">
            <v>40926.047858796301</v>
          </cell>
          <cell r="T1839">
            <v>40986.006192129629</v>
          </cell>
          <cell r="U1839">
            <v>2012</v>
          </cell>
        </row>
        <row r="1840">
          <cell r="A1840">
            <v>1838</v>
          </cell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  <cell r="S1840">
            <v>40788.786539351851</v>
          </cell>
          <cell r="T1840">
            <v>40817.125</v>
          </cell>
          <cell r="U1840">
            <v>2011</v>
          </cell>
        </row>
        <row r="1841">
          <cell r="A1841">
            <v>1839</v>
          </cell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  <cell r="S1841">
            <v>42614.722013888888</v>
          </cell>
          <cell r="T1841">
            <v>42644.722013888888</v>
          </cell>
          <cell r="U1841">
            <v>2016</v>
          </cell>
        </row>
        <row r="1842">
          <cell r="A1842">
            <v>1840</v>
          </cell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  <cell r="S1842">
            <v>41382.096180555556</v>
          </cell>
          <cell r="T1842">
            <v>41401.207638888889</v>
          </cell>
          <cell r="U1842">
            <v>2013</v>
          </cell>
        </row>
        <row r="1843">
          <cell r="A1843">
            <v>1841</v>
          </cell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  <cell r="S1843">
            <v>41745.84542824074</v>
          </cell>
          <cell r="T1843">
            <v>41779.207638888889</v>
          </cell>
          <cell r="U1843">
            <v>2014</v>
          </cell>
        </row>
        <row r="1844">
          <cell r="A1844">
            <v>1842</v>
          </cell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  <cell r="S1844">
            <v>42031.631724537037</v>
          </cell>
          <cell r="T1844">
            <v>42065.249305555553</v>
          </cell>
          <cell r="U1844">
            <v>2015</v>
          </cell>
        </row>
        <row r="1845">
          <cell r="A1845">
            <v>1843</v>
          </cell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  <cell r="S1845">
            <v>40564.994837962964</v>
          </cell>
          <cell r="T1845">
            <v>40594.994837962964</v>
          </cell>
          <cell r="U1845">
            <v>2011</v>
          </cell>
        </row>
        <row r="1846">
          <cell r="A1846">
            <v>1844</v>
          </cell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  <cell r="S1846">
            <v>40666.973541666666</v>
          </cell>
          <cell r="T1846">
            <v>40705.125</v>
          </cell>
          <cell r="U1846">
            <v>2011</v>
          </cell>
        </row>
        <row r="1847">
          <cell r="A1847">
            <v>1845</v>
          </cell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  <cell r="S1847">
            <v>42523.333310185189</v>
          </cell>
          <cell r="T1847">
            <v>42538.204861111109</v>
          </cell>
          <cell r="U1847">
            <v>2016</v>
          </cell>
        </row>
        <row r="1848">
          <cell r="A1848">
            <v>1846</v>
          </cell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  <cell r="S1848">
            <v>41228.650196759263</v>
          </cell>
          <cell r="T1848">
            <v>41258.650196759263</v>
          </cell>
          <cell r="U1848">
            <v>2012</v>
          </cell>
        </row>
        <row r="1849">
          <cell r="A1849">
            <v>1847</v>
          </cell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  <cell r="S1849">
            <v>42094.236481481479</v>
          </cell>
          <cell r="T1849">
            <v>42115.236481481479</v>
          </cell>
          <cell r="U1849">
            <v>2015</v>
          </cell>
        </row>
        <row r="1850">
          <cell r="A1850">
            <v>1848</v>
          </cell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  <cell r="S1850">
            <v>40691.788055555553</v>
          </cell>
          <cell r="T1850">
            <v>40755.290972222225</v>
          </cell>
          <cell r="U1850">
            <v>2011</v>
          </cell>
        </row>
        <row r="1851">
          <cell r="A1851">
            <v>1849</v>
          </cell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  <cell r="S1851">
            <v>41169.845590277779</v>
          </cell>
          <cell r="T1851">
            <v>41199.845590277779</v>
          </cell>
          <cell r="U1851">
            <v>2012</v>
          </cell>
        </row>
        <row r="1852">
          <cell r="A1852">
            <v>1850</v>
          </cell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  <cell r="S1852">
            <v>41800.959490740745</v>
          </cell>
          <cell r="T1852">
            <v>41830.959490740745</v>
          </cell>
          <cell r="U1852">
            <v>2014</v>
          </cell>
        </row>
        <row r="1853">
          <cell r="A1853">
            <v>1851</v>
          </cell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  <cell r="S1853">
            <v>41827.906689814816</v>
          </cell>
          <cell r="T1853">
            <v>41848.041666666664</v>
          </cell>
          <cell r="U1853">
            <v>2014</v>
          </cell>
        </row>
        <row r="1854">
          <cell r="A1854">
            <v>1852</v>
          </cell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  <cell r="S1854">
            <v>42081.77143518519</v>
          </cell>
          <cell r="T1854">
            <v>42119</v>
          </cell>
          <cell r="U1854">
            <v>2015</v>
          </cell>
        </row>
        <row r="1855">
          <cell r="A1855">
            <v>1853</v>
          </cell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  <cell r="S1855">
            <v>41177.060381944444</v>
          </cell>
          <cell r="T1855">
            <v>41227.102048611108</v>
          </cell>
          <cell r="U1855">
            <v>2012</v>
          </cell>
        </row>
        <row r="1856">
          <cell r="A1856">
            <v>1854</v>
          </cell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  <cell r="S1856">
            <v>41388.021261574075</v>
          </cell>
          <cell r="T1856">
            <v>41418.021261574075</v>
          </cell>
          <cell r="U1856">
            <v>2013</v>
          </cell>
        </row>
        <row r="1857">
          <cell r="A1857">
            <v>1855</v>
          </cell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  <cell r="S1857">
            <v>41600.538657407407</v>
          </cell>
          <cell r="T1857">
            <v>41645.538657407407</v>
          </cell>
          <cell r="U1857">
            <v>2014</v>
          </cell>
        </row>
        <row r="1858">
          <cell r="A1858">
            <v>1856</v>
          </cell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  <cell r="S1858">
            <v>41817.854999999996</v>
          </cell>
          <cell r="T1858">
            <v>41838.854999999996</v>
          </cell>
          <cell r="U1858">
            <v>2014</v>
          </cell>
        </row>
        <row r="1859">
          <cell r="A1859">
            <v>1857</v>
          </cell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  <cell r="S1859">
            <v>41864.76866898148</v>
          </cell>
          <cell r="T1859">
            <v>41894.76866898148</v>
          </cell>
          <cell r="U1859">
            <v>2014</v>
          </cell>
        </row>
        <row r="1860">
          <cell r="A1860">
            <v>1858</v>
          </cell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  <cell r="S1860">
            <v>40833.200474537036</v>
          </cell>
          <cell r="T1860">
            <v>40893.242141203707</v>
          </cell>
          <cell r="U1860">
            <v>2011</v>
          </cell>
        </row>
        <row r="1861">
          <cell r="A1861">
            <v>1859</v>
          </cell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  <cell r="S1861">
            <v>40778.770011574074</v>
          </cell>
          <cell r="T1861">
            <v>40808.770011574074</v>
          </cell>
          <cell r="U1861">
            <v>2011</v>
          </cell>
        </row>
        <row r="1862">
          <cell r="A1862">
            <v>1860</v>
          </cell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  <cell r="S1862">
            <v>41655.709305555552</v>
          </cell>
          <cell r="T1862">
            <v>41676.709305555552</v>
          </cell>
          <cell r="U1862">
            <v>2014</v>
          </cell>
        </row>
        <row r="1863">
          <cell r="A1863">
            <v>1861</v>
          </cell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Q1863" t="str">
            <v>games</v>
          </cell>
          <cell r="R1863" t="str">
            <v>mobile games</v>
          </cell>
          <cell r="S1863">
            <v>42000.300243055557</v>
          </cell>
          <cell r="T1863">
            <v>42030.300243055557</v>
          </cell>
          <cell r="U1863">
            <v>2015</v>
          </cell>
        </row>
        <row r="1864">
          <cell r="A1864">
            <v>1862</v>
          </cell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  <cell r="S1864">
            <v>42755.492754629624</v>
          </cell>
          <cell r="T1864">
            <v>42802.3125</v>
          </cell>
          <cell r="U1864">
            <v>2017</v>
          </cell>
        </row>
        <row r="1865">
          <cell r="A1865">
            <v>1863</v>
          </cell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  <cell r="S1865">
            <v>41772.797280092593</v>
          </cell>
          <cell r="T1865">
            <v>41802.797280092593</v>
          </cell>
          <cell r="U1865">
            <v>2014</v>
          </cell>
        </row>
        <row r="1866">
          <cell r="A1866">
            <v>1864</v>
          </cell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  <cell r="S1866">
            <v>41733.716435185182</v>
          </cell>
          <cell r="T1866">
            <v>41763.716435185182</v>
          </cell>
          <cell r="U1866">
            <v>2014</v>
          </cell>
        </row>
        <row r="1867">
          <cell r="A1867">
            <v>1865</v>
          </cell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  <cell r="S1867">
            <v>42645.367442129631</v>
          </cell>
          <cell r="T1867">
            <v>42680.409108796302</v>
          </cell>
          <cell r="U1867">
            <v>2016</v>
          </cell>
        </row>
        <row r="1868">
          <cell r="A1868">
            <v>1866</v>
          </cell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  <cell r="S1868">
            <v>42742.246493055558</v>
          </cell>
          <cell r="T1868">
            <v>42795.166666666672</v>
          </cell>
          <cell r="U1868">
            <v>2017</v>
          </cell>
        </row>
        <row r="1869">
          <cell r="A1869">
            <v>1867</v>
          </cell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  <cell r="S1869">
            <v>42649.924907407403</v>
          </cell>
          <cell r="T1869">
            <v>42679.924907407403</v>
          </cell>
          <cell r="U1869">
            <v>2016</v>
          </cell>
        </row>
        <row r="1870">
          <cell r="A1870">
            <v>1868</v>
          </cell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  <cell r="S1870">
            <v>42328.779224537036</v>
          </cell>
          <cell r="T1870">
            <v>42353.332638888889</v>
          </cell>
          <cell r="U1870">
            <v>2015</v>
          </cell>
        </row>
        <row r="1871">
          <cell r="A1871">
            <v>1869</v>
          </cell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Q1871" t="str">
            <v>games</v>
          </cell>
          <cell r="R1871" t="str">
            <v>mobile games</v>
          </cell>
          <cell r="S1871">
            <v>42709.002881944441</v>
          </cell>
          <cell r="T1871">
            <v>42739.002881944441</v>
          </cell>
          <cell r="U1871">
            <v>2017</v>
          </cell>
        </row>
        <row r="1872">
          <cell r="A1872">
            <v>1870</v>
          </cell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  <cell r="S1872">
            <v>42371.355729166666</v>
          </cell>
          <cell r="T1872">
            <v>42400.178472222222</v>
          </cell>
          <cell r="U1872">
            <v>2016</v>
          </cell>
        </row>
        <row r="1873">
          <cell r="A1873">
            <v>1871</v>
          </cell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  <cell r="S1873">
            <v>41923.783576388887</v>
          </cell>
          <cell r="T1873">
            <v>41963.825243055559</v>
          </cell>
          <cell r="U1873">
            <v>2014</v>
          </cell>
        </row>
        <row r="1874">
          <cell r="A1874">
            <v>1872</v>
          </cell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  <cell r="S1874">
            <v>42155.129652777774</v>
          </cell>
          <cell r="T1874">
            <v>42185.129652777774</v>
          </cell>
          <cell r="U1874">
            <v>2015</v>
          </cell>
        </row>
        <row r="1875">
          <cell r="A1875">
            <v>1873</v>
          </cell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  <cell r="S1875">
            <v>42164.615856481483</v>
          </cell>
          <cell r="T1875">
            <v>42193.697916666672</v>
          </cell>
          <cell r="U1875">
            <v>2015</v>
          </cell>
        </row>
        <row r="1876">
          <cell r="A1876">
            <v>1874</v>
          </cell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  <cell r="S1876">
            <v>42529.969131944439</v>
          </cell>
          <cell r="T1876">
            <v>42549.969131944439</v>
          </cell>
          <cell r="U1876">
            <v>2016</v>
          </cell>
        </row>
        <row r="1877">
          <cell r="A1877">
            <v>1875</v>
          </cell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  <cell r="S1877">
            <v>42528.899398148147</v>
          </cell>
          <cell r="T1877">
            <v>42588.899398148147</v>
          </cell>
          <cell r="U1877">
            <v>2016</v>
          </cell>
        </row>
        <row r="1878">
          <cell r="A1878">
            <v>1876</v>
          </cell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Q1878" t="str">
            <v>games</v>
          </cell>
          <cell r="R1878" t="str">
            <v>mobile games</v>
          </cell>
          <cell r="S1878">
            <v>41776.284780092588</v>
          </cell>
          <cell r="T1878">
            <v>41806.284780092588</v>
          </cell>
          <cell r="U1878">
            <v>2014</v>
          </cell>
        </row>
        <row r="1879">
          <cell r="A1879">
            <v>1877</v>
          </cell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Q1879" t="str">
            <v>games</v>
          </cell>
          <cell r="R1879" t="str">
            <v>mobile games</v>
          </cell>
          <cell r="S1879">
            <v>42035.029224537036</v>
          </cell>
          <cell r="T1879">
            <v>42064.029224537036</v>
          </cell>
          <cell r="U1879">
            <v>2015</v>
          </cell>
        </row>
        <row r="1880">
          <cell r="A1880">
            <v>1878</v>
          </cell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Q1880" t="str">
            <v>games</v>
          </cell>
          <cell r="R1880" t="str">
            <v>mobile games</v>
          </cell>
          <cell r="S1880">
            <v>41773.008738425924</v>
          </cell>
          <cell r="T1880">
            <v>41803.008738425924</v>
          </cell>
          <cell r="U1880">
            <v>2014</v>
          </cell>
        </row>
        <row r="1881">
          <cell r="A1881">
            <v>1879</v>
          </cell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  <cell r="S1881">
            <v>42413.649641203709</v>
          </cell>
          <cell r="T1881">
            <v>42443.607974537037</v>
          </cell>
          <cell r="U1881">
            <v>2016</v>
          </cell>
        </row>
        <row r="1882">
          <cell r="A1882">
            <v>1880</v>
          </cell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  <cell r="S1882">
            <v>42430.566898148143</v>
          </cell>
          <cell r="T1882">
            <v>42459.525231481486</v>
          </cell>
          <cell r="U1882">
            <v>2016</v>
          </cell>
        </row>
        <row r="1883">
          <cell r="A1883">
            <v>1881</v>
          </cell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  <cell r="S1883">
            <v>42043.152650462958</v>
          </cell>
          <cell r="T1883">
            <v>42073.110983796301</v>
          </cell>
          <cell r="U1883">
            <v>2015</v>
          </cell>
        </row>
        <row r="1884">
          <cell r="A1884">
            <v>1882</v>
          </cell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  <cell r="S1884">
            <v>41067.949212962965</v>
          </cell>
          <cell r="T1884">
            <v>41100.991666666669</v>
          </cell>
          <cell r="U1884">
            <v>2012</v>
          </cell>
        </row>
        <row r="1885">
          <cell r="A1885">
            <v>1883</v>
          </cell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  <cell r="S1885">
            <v>40977.948009259257</v>
          </cell>
          <cell r="T1885">
            <v>41007.906342592592</v>
          </cell>
          <cell r="U1885">
            <v>2012</v>
          </cell>
        </row>
        <row r="1886">
          <cell r="A1886">
            <v>1884</v>
          </cell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  <cell r="S1886">
            <v>41205.198321759257</v>
          </cell>
          <cell r="T1886">
            <v>41240.5</v>
          </cell>
          <cell r="U1886">
            <v>2012</v>
          </cell>
        </row>
        <row r="1887">
          <cell r="A1887">
            <v>1885</v>
          </cell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  <cell r="S1887">
            <v>41099.093865740739</v>
          </cell>
          <cell r="T1887">
            <v>41131.916666666664</v>
          </cell>
          <cell r="U1887">
            <v>2012</v>
          </cell>
        </row>
        <row r="1888">
          <cell r="A1888">
            <v>1886</v>
          </cell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  <cell r="S1888">
            <v>41925.906689814816</v>
          </cell>
          <cell r="T1888">
            <v>41955.94835648148</v>
          </cell>
          <cell r="U1888">
            <v>2014</v>
          </cell>
        </row>
        <row r="1889">
          <cell r="A1889">
            <v>1887</v>
          </cell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  <cell r="S1889">
            <v>42323.800138888888</v>
          </cell>
          <cell r="T1889">
            <v>42341.895833333328</v>
          </cell>
          <cell r="U1889">
            <v>2015</v>
          </cell>
        </row>
        <row r="1890">
          <cell r="A1890">
            <v>1888</v>
          </cell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  <cell r="S1890">
            <v>40299.239953703705</v>
          </cell>
          <cell r="T1890">
            <v>40330.207638888889</v>
          </cell>
          <cell r="U1890">
            <v>2010</v>
          </cell>
        </row>
        <row r="1891">
          <cell r="A1891">
            <v>1889</v>
          </cell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  <cell r="S1891">
            <v>41299.793356481481</v>
          </cell>
          <cell r="T1891">
            <v>41344.751689814817</v>
          </cell>
          <cell r="U1891">
            <v>2013</v>
          </cell>
        </row>
        <row r="1892">
          <cell r="A1892">
            <v>1890</v>
          </cell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  <cell r="S1892">
            <v>41228.786203703705</v>
          </cell>
          <cell r="T1892">
            <v>41258.786203703705</v>
          </cell>
          <cell r="U1892">
            <v>2012</v>
          </cell>
        </row>
        <row r="1893">
          <cell r="A1893">
            <v>1891</v>
          </cell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  <cell r="S1893">
            <v>40335.798078703701</v>
          </cell>
          <cell r="T1893">
            <v>40381.25</v>
          </cell>
          <cell r="U1893">
            <v>2010</v>
          </cell>
        </row>
        <row r="1894">
          <cell r="A1894">
            <v>1892</v>
          </cell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  <cell r="S1894">
            <v>40671.637511574074</v>
          </cell>
          <cell r="T1894">
            <v>40701.637511574074</v>
          </cell>
          <cell r="U1894">
            <v>2011</v>
          </cell>
        </row>
        <row r="1895">
          <cell r="A1895">
            <v>1893</v>
          </cell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  <cell r="S1895">
            <v>40632.94195601852</v>
          </cell>
          <cell r="T1895">
            <v>40649.165972222225</v>
          </cell>
          <cell r="U1895">
            <v>2011</v>
          </cell>
        </row>
        <row r="1896">
          <cell r="A1896">
            <v>1894</v>
          </cell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  <cell r="S1896">
            <v>40920.904895833337</v>
          </cell>
          <cell r="T1896">
            <v>40951.904895833337</v>
          </cell>
          <cell r="U1896">
            <v>2012</v>
          </cell>
        </row>
        <row r="1897">
          <cell r="A1897">
            <v>1895</v>
          </cell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  <cell r="S1897">
            <v>42267.746782407412</v>
          </cell>
          <cell r="T1897">
            <v>42297.746782407412</v>
          </cell>
          <cell r="U1897">
            <v>2015</v>
          </cell>
        </row>
        <row r="1898">
          <cell r="A1898">
            <v>1896</v>
          </cell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  <cell r="S1898">
            <v>40981.710243055553</v>
          </cell>
          <cell r="T1898">
            <v>41011.710243055553</v>
          </cell>
          <cell r="U1898">
            <v>2012</v>
          </cell>
        </row>
        <row r="1899">
          <cell r="A1899">
            <v>1897</v>
          </cell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  <cell r="S1899">
            <v>41680.583402777782</v>
          </cell>
          <cell r="T1899">
            <v>41702.875</v>
          </cell>
          <cell r="U1899">
            <v>2014</v>
          </cell>
        </row>
        <row r="1900">
          <cell r="A1900">
            <v>1898</v>
          </cell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  <cell r="S1900">
            <v>42366.192974537036</v>
          </cell>
          <cell r="T1900">
            <v>42401.75</v>
          </cell>
          <cell r="U1900">
            <v>2016</v>
          </cell>
        </row>
        <row r="1901">
          <cell r="A1901">
            <v>1899</v>
          </cell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  <cell r="S1901">
            <v>42058.941736111112</v>
          </cell>
          <cell r="T1901">
            <v>42088.90006944444</v>
          </cell>
          <cell r="U1901">
            <v>2015</v>
          </cell>
        </row>
        <row r="1902">
          <cell r="A1902">
            <v>1900</v>
          </cell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  <cell r="S1902">
            <v>41160.871886574074</v>
          </cell>
          <cell r="T1902">
            <v>41188.415972222225</v>
          </cell>
          <cell r="U1902">
            <v>2012</v>
          </cell>
        </row>
        <row r="1903">
          <cell r="A1903">
            <v>1901</v>
          </cell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  <cell r="S1903">
            <v>42116.54315972222</v>
          </cell>
          <cell r="T1903">
            <v>42146.541666666672</v>
          </cell>
          <cell r="U1903">
            <v>2015</v>
          </cell>
        </row>
        <row r="1904">
          <cell r="A1904">
            <v>1902</v>
          </cell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  <cell r="S1904">
            <v>42037.789895833332</v>
          </cell>
          <cell r="T1904">
            <v>42067.789895833332</v>
          </cell>
          <cell r="U1904">
            <v>2015</v>
          </cell>
        </row>
        <row r="1905">
          <cell r="A1905">
            <v>1903</v>
          </cell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  <cell r="S1905">
            <v>42702.770729166667</v>
          </cell>
          <cell r="T1905">
            <v>42762.770729166667</v>
          </cell>
          <cell r="U1905">
            <v>2017</v>
          </cell>
        </row>
        <row r="1906">
          <cell r="A1906">
            <v>1904</v>
          </cell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  <cell r="S1906">
            <v>42326.685428240744</v>
          </cell>
          <cell r="T1906">
            <v>42371.685428240744</v>
          </cell>
          <cell r="U1906">
            <v>2016</v>
          </cell>
        </row>
        <row r="1907">
          <cell r="A1907">
            <v>1905</v>
          </cell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  <cell r="S1907">
            <v>41859.925856481481</v>
          </cell>
          <cell r="T1907">
            <v>41889.925856481481</v>
          </cell>
          <cell r="U1907">
            <v>2014</v>
          </cell>
        </row>
        <row r="1908">
          <cell r="A1908">
            <v>1906</v>
          </cell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  <cell r="S1908">
            <v>42514.671099537038</v>
          </cell>
          <cell r="T1908">
            <v>42544.671099537038</v>
          </cell>
          <cell r="U1908">
            <v>2016</v>
          </cell>
        </row>
        <row r="1909">
          <cell r="A1909">
            <v>1907</v>
          </cell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  <cell r="S1909">
            <v>41767.587094907409</v>
          </cell>
          <cell r="T1909">
            <v>41782.587094907409</v>
          </cell>
          <cell r="U1909">
            <v>2014</v>
          </cell>
        </row>
        <row r="1910">
          <cell r="A1910">
            <v>1908</v>
          </cell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  <cell r="S1910">
            <v>42703.917824074073</v>
          </cell>
          <cell r="T1910">
            <v>42733.917824074073</v>
          </cell>
          <cell r="U1910">
            <v>2016</v>
          </cell>
        </row>
        <row r="1911">
          <cell r="A1911">
            <v>1909</v>
          </cell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  <cell r="S1911">
            <v>41905.429155092592</v>
          </cell>
          <cell r="T1911">
            <v>41935.429155092592</v>
          </cell>
          <cell r="U1911">
            <v>2014</v>
          </cell>
        </row>
        <row r="1912">
          <cell r="A1912">
            <v>1910</v>
          </cell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  <cell r="S1912">
            <v>42264.963159722218</v>
          </cell>
          <cell r="T1912">
            <v>42308.947916666672</v>
          </cell>
          <cell r="U1912">
            <v>2015</v>
          </cell>
        </row>
        <row r="1913">
          <cell r="A1913">
            <v>1911</v>
          </cell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  <cell r="S1913">
            <v>41830.033958333333</v>
          </cell>
          <cell r="T1913">
            <v>41860.033958333333</v>
          </cell>
          <cell r="U1913">
            <v>2014</v>
          </cell>
        </row>
        <row r="1914">
          <cell r="A1914">
            <v>1912</v>
          </cell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  <cell r="S1914">
            <v>42129.226388888885</v>
          </cell>
          <cell r="T1914">
            <v>42159.226388888885</v>
          </cell>
          <cell r="U1914">
            <v>2015</v>
          </cell>
        </row>
        <row r="1915">
          <cell r="A1915">
            <v>1913</v>
          </cell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  <cell r="S1915">
            <v>41890.511319444442</v>
          </cell>
          <cell r="T1915">
            <v>41920.511319444442</v>
          </cell>
          <cell r="U1915">
            <v>2014</v>
          </cell>
        </row>
        <row r="1916">
          <cell r="A1916">
            <v>1914</v>
          </cell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  <cell r="S1916">
            <v>41929.174456018518</v>
          </cell>
          <cell r="T1916">
            <v>41944.165972222225</v>
          </cell>
          <cell r="U1916">
            <v>2014</v>
          </cell>
        </row>
        <row r="1917">
          <cell r="A1917">
            <v>1915</v>
          </cell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  <cell r="S1917">
            <v>41864.04886574074</v>
          </cell>
          <cell r="T1917">
            <v>41884.04886574074</v>
          </cell>
          <cell r="U1917">
            <v>2014</v>
          </cell>
        </row>
        <row r="1918">
          <cell r="A1918">
            <v>1916</v>
          </cell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  <cell r="S1918">
            <v>42656.717303240745</v>
          </cell>
          <cell r="T1918">
            <v>42681.758969907409</v>
          </cell>
          <cell r="U1918">
            <v>2016</v>
          </cell>
        </row>
        <row r="1919">
          <cell r="A1919">
            <v>1917</v>
          </cell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  <cell r="S1919">
            <v>42746.270057870366</v>
          </cell>
          <cell r="T1919">
            <v>42776.270057870366</v>
          </cell>
          <cell r="U1919">
            <v>2017</v>
          </cell>
        </row>
        <row r="1920">
          <cell r="A1920">
            <v>1918</v>
          </cell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  <cell r="S1920">
            <v>41828.789942129632</v>
          </cell>
          <cell r="T1920">
            <v>41863.789942129632</v>
          </cell>
          <cell r="U1920">
            <v>2014</v>
          </cell>
        </row>
        <row r="1921">
          <cell r="A1921">
            <v>1919</v>
          </cell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  <cell r="S1921">
            <v>42113.875567129624</v>
          </cell>
          <cell r="T1921">
            <v>42143.875567129624</v>
          </cell>
          <cell r="U1921">
            <v>2015</v>
          </cell>
        </row>
        <row r="1922">
          <cell r="A1922">
            <v>1920</v>
          </cell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  <cell r="S1922">
            <v>42270.875706018516</v>
          </cell>
          <cell r="T1922">
            <v>42298.958333333328</v>
          </cell>
          <cell r="U1922">
            <v>2015</v>
          </cell>
        </row>
        <row r="1923">
          <cell r="A1923">
            <v>1921</v>
          </cell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  <cell r="S1923">
            <v>41074.221562500003</v>
          </cell>
          <cell r="T1923">
            <v>41104.221562500003</v>
          </cell>
          <cell r="U1923">
            <v>2012</v>
          </cell>
        </row>
        <row r="1924">
          <cell r="A1924">
            <v>1922</v>
          </cell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  <cell r="S1924">
            <v>41590.255868055552</v>
          </cell>
          <cell r="T1924">
            <v>41620.255868055552</v>
          </cell>
          <cell r="U1924">
            <v>2013</v>
          </cell>
        </row>
        <row r="1925">
          <cell r="A1925">
            <v>1923</v>
          </cell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  <cell r="S1925">
            <v>40772.848749999997</v>
          </cell>
          <cell r="T1925">
            <v>40813.207638888889</v>
          </cell>
          <cell r="U1925">
            <v>2011</v>
          </cell>
        </row>
        <row r="1926">
          <cell r="A1926">
            <v>1924</v>
          </cell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  <cell r="S1926">
            <v>41626.761053240742</v>
          </cell>
          <cell r="T1926">
            <v>41654.814583333333</v>
          </cell>
          <cell r="U1926">
            <v>2014</v>
          </cell>
        </row>
        <row r="1927">
          <cell r="A1927">
            <v>1925</v>
          </cell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  <cell r="S1927">
            <v>41535.90148148148</v>
          </cell>
          <cell r="T1927">
            <v>41558</v>
          </cell>
          <cell r="U1927">
            <v>2013</v>
          </cell>
        </row>
        <row r="1928">
          <cell r="A1928">
            <v>1926</v>
          </cell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  <cell r="S1928">
            <v>40456.954351851848</v>
          </cell>
          <cell r="T1928">
            <v>40484.018055555556</v>
          </cell>
          <cell r="U1928">
            <v>2010</v>
          </cell>
        </row>
        <row r="1929">
          <cell r="A1929">
            <v>1927</v>
          </cell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  <cell r="S1929">
            <v>40960.861562500002</v>
          </cell>
          <cell r="T1929">
            <v>40976.207638888889</v>
          </cell>
          <cell r="U1929">
            <v>2012</v>
          </cell>
        </row>
        <row r="1930">
          <cell r="A1930">
            <v>1928</v>
          </cell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  <cell r="S1930">
            <v>41371.648078703707</v>
          </cell>
          <cell r="T1930">
            <v>41401.648078703707</v>
          </cell>
          <cell r="U1930">
            <v>2013</v>
          </cell>
        </row>
        <row r="1931">
          <cell r="A1931">
            <v>1929</v>
          </cell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  <cell r="S1931">
            <v>40687.021597222221</v>
          </cell>
          <cell r="T1931">
            <v>40729.021597222221</v>
          </cell>
          <cell r="U1931">
            <v>2011</v>
          </cell>
        </row>
        <row r="1932">
          <cell r="A1932">
            <v>1930</v>
          </cell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  <cell r="S1932">
            <v>41402.558819444443</v>
          </cell>
          <cell r="T1932">
            <v>41462.558819444443</v>
          </cell>
          <cell r="U1932">
            <v>2013</v>
          </cell>
        </row>
        <row r="1933">
          <cell r="A1933">
            <v>1931</v>
          </cell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  <cell r="S1933">
            <v>41037.892465277779</v>
          </cell>
          <cell r="T1933">
            <v>41051.145833333336</v>
          </cell>
          <cell r="U1933">
            <v>2012</v>
          </cell>
        </row>
        <row r="1934">
          <cell r="A1934">
            <v>1932</v>
          </cell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  <cell r="S1934">
            <v>40911.809872685182</v>
          </cell>
          <cell r="T1934">
            <v>40932.809872685182</v>
          </cell>
          <cell r="U1934">
            <v>2012</v>
          </cell>
        </row>
        <row r="1935">
          <cell r="A1935">
            <v>1933</v>
          </cell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  <cell r="S1935">
            <v>41879.130868055552</v>
          </cell>
          <cell r="T1935">
            <v>41909.130868055552</v>
          </cell>
          <cell r="U1935">
            <v>2014</v>
          </cell>
        </row>
        <row r="1936">
          <cell r="A1936">
            <v>1934</v>
          </cell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  <cell r="S1936">
            <v>40865.867141203707</v>
          </cell>
          <cell r="T1936">
            <v>40902.208333333336</v>
          </cell>
          <cell r="U1936">
            <v>2011</v>
          </cell>
        </row>
        <row r="1937">
          <cell r="A1937">
            <v>1935</v>
          </cell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  <cell r="S1937">
            <v>41773.932534722226</v>
          </cell>
          <cell r="T1937">
            <v>41811.207638888889</v>
          </cell>
          <cell r="U1937">
            <v>2014</v>
          </cell>
        </row>
        <row r="1938">
          <cell r="A1938">
            <v>1936</v>
          </cell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  <cell r="S1938">
            <v>40852.889699074076</v>
          </cell>
          <cell r="T1938">
            <v>40883.249305555553</v>
          </cell>
          <cell r="U1938">
            <v>2011</v>
          </cell>
        </row>
        <row r="1939">
          <cell r="A1939">
            <v>1937</v>
          </cell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  <cell r="S1939">
            <v>41059.118993055556</v>
          </cell>
          <cell r="T1939">
            <v>41075.165972222225</v>
          </cell>
          <cell r="U1939">
            <v>2012</v>
          </cell>
        </row>
        <row r="1940">
          <cell r="A1940">
            <v>1938</v>
          </cell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  <cell r="S1940">
            <v>41426.259618055556</v>
          </cell>
          <cell r="T1940">
            <v>41457.208333333336</v>
          </cell>
          <cell r="U1940">
            <v>2013</v>
          </cell>
        </row>
        <row r="1941">
          <cell r="A1941">
            <v>1939</v>
          </cell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  <cell r="S1941">
            <v>41313.985046296293</v>
          </cell>
          <cell r="T1941">
            <v>41343.943379629629</v>
          </cell>
          <cell r="U1941">
            <v>2013</v>
          </cell>
        </row>
        <row r="1942">
          <cell r="A1942">
            <v>1940</v>
          </cell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  <cell r="S1942">
            <v>40670.507326388892</v>
          </cell>
          <cell r="T1942">
            <v>40709.165972222225</v>
          </cell>
          <cell r="U1942">
            <v>2011</v>
          </cell>
        </row>
        <row r="1943">
          <cell r="A1943">
            <v>1941</v>
          </cell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  <cell r="S1943">
            <v>41744.290868055556</v>
          </cell>
          <cell r="T1943">
            <v>41774.290868055556</v>
          </cell>
          <cell r="U1943">
            <v>2014</v>
          </cell>
        </row>
        <row r="1944">
          <cell r="A1944">
            <v>1942</v>
          </cell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  <cell r="S1944">
            <v>40638.828009259261</v>
          </cell>
          <cell r="T1944">
            <v>40728.828009259261</v>
          </cell>
          <cell r="U1944">
            <v>2011</v>
          </cell>
        </row>
        <row r="1945">
          <cell r="A1945">
            <v>1943</v>
          </cell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  <cell r="S1945">
            <v>42548.269861111112</v>
          </cell>
          <cell r="T1945">
            <v>42593.269861111112</v>
          </cell>
          <cell r="U1945">
            <v>2016</v>
          </cell>
        </row>
        <row r="1946">
          <cell r="A1946">
            <v>1944</v>
          </cell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  <cell r="S1946">
            <v>41730.584374999999</v>
          </cell>
          <cell r="T1946">
            <v>41760.584374999999</v>
          </cell>
          <cell r="U1946">
            <v>2014</v>
          </cell>
        </row>
        <row r="1947">
          <cell r="A1947">
            <v>1945</v>
          </cell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  <cell r="S1947">
            <v>42157.251828703709</v>
          </cell>
          <cell r="T1947">
            <v>42197.251828703709</v>
          </cell>
          <cell r="U1947">
            <v>2015</v>
          </cell>
        </row>
        <row r="1948">
          <cell r="A1948">
            <v>1946</v>
          </cell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  <cell r="S1948">
            <v>41689.150011574071</v>
          </cell>
          <cell r="T1948">
            <v>41749.108344907407</v>
          </cell>
          <cell r="U1948">
            <v>2014</v>
          </cell>
        </row>
        <row r="1949">
          <cell r="A1949">
            <v>1947</v>
          </cell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  <cell r="S1949">
            <v>40102.918055555558</v>
          </cell>
          <cell r="T1949">
            <v>40140.249305555553</v>
          </cell>
          <cell r="U1949">
            <v>2009</v>
          </cell>
        </row>
        <row r="1950">
          <cell r="A1950">
            <v>1948</v>
          </cell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  <cell r="S1950">
            <v>42473.604270833333</v>
          </cell>
          <cell r="T1950">
            <v>42527.709722222222</v>
          </cell>
          <cell r="U1950">
            <v>2016</v>
          </cell>
        </row>
        <row r="1951">
          <cell r="A1951">
            <v>1949</v>
          </cell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  <cell r="S1951">
            <v>41800.423043981478</v>
          </cell>
          <cell r="T1951">
            <v>41830.423043981478</v>
          </cell>
          <cell r="U1951">
            <v>2014</v>
          </cell>
        </row>
        <row r="1952">
          <cell r="A1952">
            <v>1950</v>
          </cell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  <cell r="S1952">
            <v>40624.181400462963</v>
          </cell>
          <cell r="T1952">
            <v>40655.181400462963</v>
          </cell>
          <cell r="U1952">
            <v>2011</v>
          </cell>
        </row>
        <row r="1953">
          <cell r="A1953">
            <v>1951</v>
          </cell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  <cell r="S1953">
            <v>42651.420567129629</v>
          </cell>
          <cell r="T1953">
            <v>42681.462233796294</v>
          </cell>
          <cell r="U1953">
            <v>2016</v>
          </cell>
        </row>
        <row r="1954">
          <cell r="A1954">
            <v>1952</v>
          </cell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  <cell r="S1954">
            <v>41526.60665509259</v>
          </cell>
          <cell r="T1954">
            <v>41563.60665509259</v>
          </cell>
          <cell r="U1954">
            <v>2013</v>
          </cell>
        </row>
        <row r="1955">
          <cell r="A1955">
            <v>1953</v>
          </cell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  <cell r="S1955">
            <v>40941.199826388889</v>
          </cell>
          <cell r="T1955">
            <v>40970.125</v>
          </cell>
          <cell r="U1955">
            <v>2012</v>
          </cell>
        </row>
        <row r="1956">
          <cell r="A1956">
            <v>1954</v>
          </cell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  <cell r="S1956">
            <v>42394.580740740741</v>
          </cell>
          <cell r="T1956">
            <v>42441.208333333328</v>
          </cell>
          <cell r="U1956">
            <v>2016</v>
          </cell>
        </row>
        <row r="1957">
          <cell r="A1957">
            <v>1955</v>
          </cell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  <cell r="S1957">
            <v>41020.271770833337</v>
          </cell>
          <cell r="T1957">
            <v>41052.791666666664</v>
          </cell>
          <cell r="U1957">
            <v>2012</v>
          </cell>
        </row>
        <row r="1958">
          <cell r="A1958">
            <v>1956</v>
          </cell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  <cell r="S1958">
            <v>42067.923668981486</v>
          </cell>
          <cell r="T1958">
            <v>42112.882002314815</v>
          </cell>
          <cell r="U1958">
            <v>2015</v>
          </cell>
        </row>
        <row r="1959">
          <cell r="A1959">
            <v>1957</v>
          </cell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  <cell r="S1959">
            <v>41179.098530092589</v>
          </cell>
          <cell r="T1959">
            <v>41209.098530092589</v>
          </cell>
          <cell r="U1959">
            <v>2012</v>
          </cell>
        </row>
        <row r="1960">
          <cell r="A1960">
            <v>1958</v>
          </cell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  <cell r="S1960">
            <v>41326.987974537034</v>
          </cell>
          <cell r="T1960">
            <v>41356.94630787037</v>
          </cell>
          <cell r="U1960">
            <v>2013</v>
          </cell>
        </row>
        <row r="1961">
          <cell r="A1961">
            <v>1959</v>
          </cell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  <cell r="S1961">
            <v>41871.845601851855</v>
          </cell>
          <cell r="T1961">
            <v>41913</v>
          </cell>
          <cell r="U1961">
            <v>2014</v>
          </cell>
        </row>
        <row r="1962">
          <cell r="A1962">
            <v>1960</v>
          </cell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  <cell r="S1962">
            <v>41964.362743055557</v>
          </cell>
          <cell r="T1962">
            <v>41994.362743055557</v>
          </cell>
          <cell r="U1962">
            <v>2014</v>
          </cell>
        </row>
        <row r="1963">
          <cell r="A1963">
            <v>1961</v>
          </cell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  <cell r="S1963">
            <v>41148.194641203707</v>
          </cell>
          <cell r="T1963">
            <v>41188.165972222225</v>
          </cell>
          <cell r="U1963">
            <v>2012</v>
          </cell>
        </row>
        <row r="1964">
          <cell r="A1964">
            <v>1962</v>
          </cell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  <cell r="S1964">
            <v>41742.780509259261</v>
          </cell>
          <cell r="T1964">
            <v>41772.780509259261</v>
          </cell>
          <cell r="U1964">
            <v>2014</v>
          </cell>
        </row>
        <row r="1965">
          <cell r="A1965">
            <v>1963</v>
          </cell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  <cell r="S1965">
            <v>41863.429791666669</v>
          </cell>
          <cell r="T1965">
            <v>41898.429791666669</v>
          </cell>
          <cell r="U1965">
            <v>2014</v>
          </cell>
        </row>
        <row r="1966">
          <cell r="A1966">
            <v>1964</v>
          </cell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  <cell r="S1966">
            <v>42452.272824074069</v>
          </cell>
          <cell r="T1966">
            <v>42482.272824074069</v>
          </cell>
          <cell r="U1966">
            <v>2016</v>
          </cell>
        </row>
        <row r="1967">
          <cell r="A1967">
            <v>1965</v>
          </cell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  <cell r="S1967">
            <v>40898.089236111111</v>
          </cell>
          <cell r="T1967">
            <v>40920.041666666664</v>
          </cell>
          <cell r="U1967">
            <v>2012</v>
          </cell>
        </row>
        <row r="1968">
          <cell r="A1968">
            <v>1966</v>
          </cell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  <cell r="S1968">
            <v>41835.540486111109</v>
          </cell>
          <cell r="T1968">
            <v>41865.540486111109</v>
          </cell>
          <cell r="U1968">
            <v>2014</v>
          </cell>
        </row>
        <row r="1969">
          <cell r="A1969">
            <v>1967</v>
          </cell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  <cell r="S1969">
            <v>41730.663530092592</v>
          </cell>
          <cell r="T1969">
            <v>41760.663530092592</v>
          </cell>
          <cell r="U1969">
            <v>2014</v>
          </cell>
        </row>
        <row r="1970">
          <cell r="A1970">
            <v>1968</v>
          </cell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  <cell r="S1970">
            <v>42676.586979166663</v>
          </cell>
          <cell r="T1970">
            <v>42707.628645833334</v>
          </cell>
          <cell r="U1970">
            <v>2016</v>
          </cell>
        </row>
        <row r="1971">
          <cell r="A1971">
            <v>1969</v>
          </cell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  <cell r="S1971">
            <v>42557.792453703703</v>
          </cell>
          <cell r="T1971">
            <v>42587.792453703703</v>
          </cell>
          <cell r="U1971">
            <v>2016</v>
          </cell>
        </row>
        <row r="1972">
          <cell r="A1972">
            <v>1970</v>
          </cell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  <cell r="S1972">
            <v>41324.193298611113</v>
          </cell>
          <cell r="T1972">
            <v>41384.151631944449</v>
          </cell>
          <cell r="U1972">
            <v>2013</v>
          </cell>
        </row>
        <row r="1973">
          <cell r="A1973">
            <v>1971</v>
          </cell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  <cell r="S1973">
            <v>41561.500706018516</v>
          </cell>
          <cell r="T1973">
            <v>41593.166666666664</v>
          </cell>
          <cell r="U1973">
            <v>2013</v>
          </cell>
        </row>
        <row r="1974">
          <cell r="A1974">
            <v>1972</v>
          </cell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  <cell r="S1974">
            <v>41201.012083333335</v>
          </cell>
          <cell r="T1974">
            <v>41231.053749999999</v>
          </cell>
          <cell r="U1974">
            <v>2012</v>
          </cell>
        </row>
        <row r="1975">
          <cell r="A1975">
            <v>1973</v>
          </cell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  <cell r="S1975">
            <v>42549.722962962958</v>
          </cell>
          <cell r="T1975">
            <v>42588.291666666672</v>
          </cell>
          <cell r="U1975">
            <v>2016</v>
          </cell>
        </row>
        <row r="1976">
          <cell r="A1976">
            <v>1974</v>
          </cell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  <cell r="S1976">
            <v>41445.334131944444</v>
          </cell>
          <cell r="T1976">
            <v>41505.334131944444</v>
          </cell>
          <cell r="U1976">
            <v>2013</v>
          </cell>
        </row>
        <row r="1977">
          <cell r="A1977">
            <v>1975</v>
          </cell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  <cell r="S1977">
            <v>41313.755219907405</v>
          </cell>
          <cell r="T1977">
            <v>41343.755219907405</v>
          </cell>
          <cell r="U1977">
            <v>2013</v>
          </cell>
        </row>
        <row r="1978">
          <cell r="A1978">
            <v>1976</v>
          </cell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  <cell r="S1978">
            <v>41438.899594907409</v>
          </cell>
          <cell r="T1978">
            <v>41468.899594907409</v>
          </cell>
          <cell r="U1978">
            <v>2013</v>
          </cell>
        </row>
        <row r="1979">
          <cell r="A1979">
            <v>1977</v>
          </cell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  <cell r="S1979">
            <v>42311.216898148152</v>
          </cell>
          <cell r="T1979">
            <v>42357.332638888889</v>
          </cell>
          <cell r="U1979">
            <v>2015</v>
          </cell>
        </row>
        <row r="1980">
          <cell r="A1980">
            <v>1978</v>
          </cell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  <cell r="S1980">
            <v>41039.225601851853</v>
          </cell>
          <cell r="T1980">
            <v>41072.291666666664</v>
          </cell>
          <cell r="U1980">
            <v>2012</v>
          </cell>
        </row>
        <row r="1981">
          <cell r="A1981">
            <v>1979</v>
          </cell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  <cell r="S1981">
            <v>42290.460023148145</v>
          </cell>
          <cell r="T1981">
            <v>42327.207638888889</v>
          </cell>
          <cell r="U1981">
            <v>2015</v>
          </cell>
        </row>
        <row r="1982">
          <cell r="A1982">
            <v>1980</v>
          </cell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  <cell r="S1982">
            <v>42423.542384259257</v>
          </cell>
          <cell r="T1982">
            <v>42463.500717592593</v>
          </cell>
          <cell r="U1982">
            <v>2016</v>
          </cell>
        </row>
        <row r="1983">
          <cell r="A1983">
            <v>1981</v>
          </cell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  <cell r="S1983">
            <v>41799.725289351853</v>
          </cell>
          <cell r="T1983">
            <v>41829.725289351853</v>
          </cell>
          <cell r="U1983">
            <v>2014</v>
          </cell>
        </row>
        <row r="1984">
          <cell r="A1984">
            <v>1982</v>
          </cell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Q1984" t="str">
            <v>photography</v>
          </cell>
          <cell r="R1984" t="str">
            <v>people</v>
          </cell>
          <cell r="S1984">
            <v>42678.586655092593</v>
          </cell>
          <cell r="T1984">
            <v>42708.628321759257</v>
          </cell>
          <cell r="U1984">
            <v>2016</v>
          </cell>
        </row>
        <row r="1985">
          <cell r="A1985">
            <v>1983</v>
          </cell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  <cell r="S1985">
            <v>42593.011782407411</v>
          </cell>
          <cell r="T1985">
            <v>42615.291666666672</v>
          </cell>
          <cell r="U1985">
            <v>2016</v>
          </cell>
        </row>
        <row r="1986">
          <cell r="A1986">
            <v>1984</v>
          </cell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  <cell r="S1986">
            <v>41913.790289351848</v>
          </cell>
          <cell r="T1986">
            <v>41973.831956018519</v>
          </cell>
          <cell r="U1986">
            <v>2014</v>
          </cell>
        </row>
        <row r="1987">
          <cell r="A1987">
            <v>1985</v>
          </cell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  <cell r="S1987">
            <v>42555.698738425926</v>
          </cell>
          <cell r="T1987">
            <v>42584.958333333328</v>
          </cell>
          <cell r="U1987">
            <v>2016</v>
          </cell>
        </row>
        <row r="1988">
          <cell r="A1988">
            <v>1986</v>
          </cell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  <cell r="S1988">
            <v>42413.433831018512</v>
          </cell>
          <cell r="T1988">
            <v>42443.392164351855</v>
          </cell>
          <cell r="U1988">
            <v>2016</v>
          </cell>
        </row>
        <row r="1989">
          <cell r="A1989">
            <v>1987</v>
          </cell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  <cell r="S1989">
            <v>42034.639768518522</v>
          </cell>
          <cell r="T1989">
            <v>42064.639768518522</v>
          </cell>
          <cell r="U1989">
            <v>2015</v>
          </cell>
        </row>
        <row r="1990">
          <cell r="A1990">
            <v>1988</v>
          </cell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  <cell r="S1990">
            <v>42206.763217592597</v>
          </cell>
          <cell r="T1990">
            <v>42236.763217592597</v>
          </cell>
          <cell r="U1990">
            <v>2015</v>
          </cell>
        </row>
        <row r="1991">
          <cell r="A1991">
            <v>1989</v>
          </cell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  <cell r="S1991">
            <v>42685.680648148147</v>
          </cell>
          <cell r="T1991">
            <v>42715.680648148147</v>
          </cell>
          <cell r="U1991">
            <v>2016</v>
          </cell>
        </row>
        <row r="1992">
          <cell r="A1992">
            <v>1990</v>
          </cell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  <cell r="S1992">
            <v>42398.195972222224</v>
          </cell>
          <cell r="T1992">
            <v>42413.195972222224</v>
          </cell>
          <cell r="U1992">
            <v>2016</v>
          </cell>
        </row>
        <row r="1993">
          <cell r="A1993">
            <v>1991</v>
          </cell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  <cell r="S1993">
            <v>42167.89335648148</v>
          </cell>
          <cell r="T1993">
            <v>42188.89335648148</v>
          </cell>
          <cell r="U1993">
            <v>2015</v>
          </cell>
        </row>
        <row r="1994">
          <cell r="A1994">
            <v>1992</v>
          </cell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  <cell r="S1994">
            <v>42023.143414351856</v>
          </cell>
          <cell r="T1994">
            <v>42053.143414351856</v>
          </cell>
          <cell r="U1994">
            <v>2015</v>
          </cell>
        </row>
        <row r="1995">
          <cell r="A1995">
            <v>1993</v>
          </cell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Q1995" t="str">
            <v>photography</v>
          </cell>
          <cell r="R1995" t="str">
            <v>people</v>
          </cell>
          <cell r="S1995">
            <v>42329.58839120371</v>
          </cell>
          <cell r="T1995">
            <v>42359.58839120371</v>
          </cell>
          <cell r="U1995">
            <v>2015</v>
          </cell>
        </row>
        <row r="1996">
          <cell r="A1996">
            <v>1994</v>
          </cell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Q1996" t="str">
            <v>photography</v>
          </cell>
          <cell r="R1996" t="str">
            <v>people</v>
          </cell>
          <cell r="S1996">
            <v>42651.006273148145</v>
          </cell>
          <cell r="T1996">
            <v>42711.047939814816</v>
          </cell>
          <cell r="U1996">
            <v>2016</v>
          </cell>
        </row>
        <row r="1997">
          <cell r="A1997">
            <v>1995</v>
          </cell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  <cell r="S1997">
            <v>42181.902037037042</v>
          </cell>
          <cell r="T1997">
            <v>42201.902037037042</v>
          </cell>
          <cell r="U1997">
            <v>2015</v>
          </cell>
        </row>
        <row r="1998">
          <cell r="A1998">
            <v>1996</v>
          </cell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Q1998" t="str">
            <v>photography</v>
          </cell>
          <cell r="R1998" t="str">
            <v>people</v>
          </cell>
          <cell r="S1998">
            <v>41800.819571759261</v>
          </cell>
          <cell r="T1998">
            <v>41830.819571759261</v>
          </cell>
          <cell r="U1998">
            <v>2014</v>
          </cell>
        </row>
        <row r="1999">
          <cell r="A1999">
            <v>1997</v>
          </cell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Q1999" t="str">
            <v>photography</v>
          </cell>
          <cell r="R1999" t="str">
            <v>people</v>
          </cell>
          <cell r="S1999">
            <v>41847.930694444447</v>
          </cell>
          <cell r="T1999">
            <v>41877.930694444447</v>
          </cell>
          <cell r="U1999">
            <v>2014</v>
          </cell>
        </row>
        <row r="2000">
          <cell r="A2000">
            <v>1998</v>
          </cell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  <cell r="S2000">
            <v>41807.118495370371</v>
          </cell>
          <cell r="T2000">
            <v>41852.118495370371</v>
          </cell>
          <cell r="U2000">
            <v>2014</v>
          </cell>
        </row>
        <row r="2001">
          <cell r="A2001">
            <v>1999</v>
          </cell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  <cell r="S2001">
            <v>41926.482731481483</v>
          </cell>
          <cell r="T2001">
            <v>41956.524398148147</v>
          </cell>
          <cell r="U2001">
            <v>2014</v>
          </cell>
        </row>
        <row r="2002">
          <cell r="A2002">
            <v>2000</v>
          </cell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  <cell r="S2002">
            <v>42345.951539351852</v>
          </cell>
          <cell r="T2002">
            <v>42375.951539351852</v>
          </cell>
          <cell r="U2002">
            <v>2016</v>
          </cell>
        </row>
        <row r="2003">
          <cell r="A2003">
            <v>2001</v>
          </cell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  <cell r="S2003">
            <v>42136.209675925929</v>
          </cell>
          <cell r="T2003">
            <v>42167.833333333328</v>
          </cell>
          <cell r="U2003">
            <v>2015</v>
          </cell>
        </row>
        <row r="2004">
          <cell r="A2004">
            <v>2002</v>
          </cell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  <cell r="S2004">
            <v>42728.71230324074</v>
          </cell>
          <cell r="T2004">
            <v>42758.71230324074</v>
          </cell>
          <cell r="U2004">
            <v>2017</v>
          </cell>
        </row>
        <row r="2005">
          <cell r="A2005">
            <v>2003</v>
          </cell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  <cell r="S2005">
            <v>40347.125601851854</v>
          </cell>
          <cell r="T2005">
            <v>40361.958333333336</v>
          </cell>
          <cell r="U2005">
            <v>2010</v>
          </cell>
        </row>
        <row r="2006">
          <cell r="A2006">
            <v>2004</v>
          </cell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  <cell r="S2006">
            <v>41800.604895833334</v>
          </cell>
          <cell r="T2006">
            <v>41830.604895833334</v>
          </cell>
          <cell r="U2006">
            <v>2014</v>
          </cell>
        </row>
        <row r="2007">
          <cell r="A2007">
            <v>2005</v>
          </cell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  <cell r="S2007">
            <v>41535.812708333331</v>
          </cell>
          <cell r="T2007">
            <v>41563.165972222225</v>
          </cell>
          <cell r="U2007">
            <v>2013</v>
          </cell>
        </row>
        <row r="2008">
          <cell r="A2008">
            <v>2006</v>
          </cell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  <cell r="S2008">
            <v>41941.500520833331</v>
          </cell>
          <cell r="T2008">
            <v>41976.542187500003</v>
          </cell>
          <cell r="U2008">
            <v>2014</v>
          </cell>
        </row>
        <row r="2009">
          <cell r="A2009">
            <v>2007</v>
          </cell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  <cell r="S2009">
            <v>40347.837800925925</v>
          </cell>
          <cell r="T2009">
            <v>40414.166666666664</v>
          </cell>
          <cell r="U2009">
            <v>2010</v>
          </cell>
        </row>
        <row r="2010">
          <cell r="A2010">
            <v>2008</v>
          </cell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  <cell r="S2010">
            <v>40761.604421296295</v>
          </cell>
          <cell r="T2010">
            <v>40805.604421296295</v>
          </cell>
          <cell r="U2010">
            <v>2011</v>
          </cell>
        </row>
        <row r="2011">
          <cell r="A2011">
            <v>2009</v>
          </cell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  <cell r="S2011">
            <v>42661.323414351849</v>
          </cell>
          <cell r="T2011">
            <v>42697.365081018521</v>
          </cell>
          <cell r="U2011">
            <v>2016</v>
          </cell>
        </row>
        <row r="2012">
          <cell r="A2012">
            <v>2010</v>
          </cell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  <cell r="S2012">
            <v>42570.996423611112</v>
          </cell>
          <cell r="T2012">
            <v>42600.996423611112</v>
          </cell>
          <cell r="U2012">
            <v>2016</v>
          </cell>
        </row>
        <row r="2013">
          <cell r="A2013">
            <v>2011</v>
          </cell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  <cell r="S2013">
            <v>42347.358483796299</v>
          </cell>
          <cell r="T2013">
            <v>42380.958333333328</v>
          </cell>
          <cell r="U2013">
            <v>2016</v>
          </cell>
        </row>
        <row r="2014">
          <cell r="A2014">
            <v>2012</v>
          </cell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  <cell r="S2014">
            <v>42010.822233796294</v>
          </cell>
          <cell r="T2014">
            <v>42040.822233796294</v>
          </cell>
          <cell r="U2014">
            <v>2015</v>
          </cell>
        </row>
        <row r="2015">
          <cell r="A2015">
            <v>2013</v>
          </cell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  <cell r="S2015">
            <v>42499.960810185185</v>
          </cell>
          <cell r="T2015">
            <v>42559.960810185185</v>
          </cell>
          <cell r="U2015">
            <v>2016</v>
          </cell>
        </row>
        <row r="2016">
          <cell r="A2016">
            <v>2014</v>
          </cell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  <cell r="S2016">
            <v>41324.214571759258</v>
          </cell>
          <cell r="T2016">
            <v>41358.172905092593</v>
          </cell>
          <cell r="U2016">
            <v>2013</v>
          </cell>
        </row>
        <row r="2017">
          <cell r="A2017">
            <v>2015</v>
          </cell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  <cell r="S2017">
            <v>40765.876886574071</v>
          </cell>
          <cell r="T2017">
            <v>40795.876886574071</v>
          </cell>
          <cell r="U2017">
            <v>2011</v>
          </cell>
        </row>
        <row r="2018">
          <cell r="A2018">
            <v>2016</v>
          </cell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  <cell r="S2018">
            <v>41312.88077546296</v>
          </cell>
          <cell r="T2018">
            <v>41342.88077546296</v>
          </cell>
          <cell r="U2018">
            <v>2013</v>
          </cell>
        </row>
        <row r="2019">
          <cell r="A2019">
            <v>2017</v>
          </cell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  <cell r="S2019">
            <v>40961.057349537034</v>
          </cell>
          <cell r="T2019">
            <v>40992.166666666664</v>
          </cell>
          <cell r="U2019">
            <v>2012</v>
          </cell>
        </row>
        <row r="2020">
          <cell r="A2020">
            <v>2018</v>
          </cell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  <cell r="S2020">
            <v>42199.365844907406</v>
          </cell>
          <cell r="T2020">
            <v>42229.365844907406</v>
          </cell>
          <cell r="U2020">
            <v>2015</v>
          </cell>
        </row>
        <row r="2021">
          <cell r="A2021">
            <v>2019</v>
          </cell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  <cell r="S2021">
            <v>42605.70857638889</v>
          </cell>
          <cell r="T2021">
            <v>42635.70857638889</v>
          </cell>
          <cell r="U2021">
            <v>2016</v>
          </cell>
        </row>
        <row r="2022">
          <cell r="A2022">
            <v>2020</v>
          </cell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  <cell r="S2022">
            <v>41737.097499999996</v>
          </cell>
          <cell r="T2022">
            <v>41773.961111111108</v>
          </cell>
          <cell r="U2022">
            <v>2014</v>
          </cell>
        </row>
        <row r="2023">
          <cell r="A2023">
            <v>2021</v>
          </cell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  <cell r="S2023">
            <v>41861.070567129631</v>
          </cell>
          <cell r="T2023">
            <v>41906.070567129631</v>
          </cell>
          <cell r="U2023">
            <v>2014</v>
          </cell>
        </row>
        <row r="2024">
          <cell r="A2024">
            <v>2022</v>
          </cell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  <cell r="S2024">
            <v>42502.569120370375</v>
          </cell>
          <cell r="T2024">
            <v>42532.569120370375</v>
          </cell>
          <cell r="U2024">
            <v>2016</v>
          </cell>
        </row>
        <row r="2025">
          <cell r="A2025">
            <v>2023</v>
          </cell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  <cell r="S2025">
            <v>42136.420752314814</v>
          </cell>
          <cell r="T2025">
            <v>42166.420752314814</v>
          </cell>
          <cell r="U2025">
            <v>2015</v>
          </cell>
        </row>
        <row r="2026">
          <cell r="A2026">
            <v>2024</v>
          </cell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  <cell r="S2026">
            <v>41099.966944444444</v>
          </cell>
          <cell r="T2026">
            <v>41134.125</v>
          </cell>
          <cell r="U2026">
            <v>2012</v>
          </cell>
        </row>
        <row r="2027">
          <cell r="A2027">
            <v>2025</v>
          </cell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  <cell r="S2027">
            <v>42136.184560185182</v>
          </cell>
          <cell r="T2027">
            <v>42166.184560185182</v>
          </cell>
          <cell r="U2027">
            <v>2015</v>
          </cell>
        </row>
        <row r="2028">
          <cell r="A2028">
            <v>2026</v>
          </cell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  <cell r="S2028">
            <v>41704.735937500001</v>
          </cell>
          <cell r="T2028">
            <v>41750.165972222225</v>
          </cell>
          <cell r="U2028">
            <v>2014</v>
          </cell>
        </row>
        <row r="2029">
          <cell r="A2029">
            <v>2027</v>
          </cell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  <cell r="S2029">
            <v>42048.813877314817</v>
          </cell>
          <cell r="T2029">
            <v>42093.772210648152</v>
          </cell>
          <cell r="U2029">
            <v>2015</v>
          </cell>
        </row>
        <row r="2030">
          <cell r="A2030">
            <v>2028</v>
          </cell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  <cell r="S2030">
            <v>40215.919050925928</v>
          </cell>
          <cell r="T2030">
            <v>40252.913194444445</v>
          </cell>
          <cell r="U2030">
            <v>2010</v>
          </cell>
        </row>
        <row r="2031">
          <cell r="A2031">
            <v>2029</v>
          </cell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  <cell r="S2031">
            <v>41848.021770833337</v>
          </cell>
          <cell r="T2031">
            <v>41878.021770833337</v>
          </cell>
          <cell r="U2031">
            <v>2014</v>
          </cell>
        </row>
        <row r="2032">
          <cell r="A2032">
            <v>2030</v>
          </cell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  <cell r="S2032">
            <v>41212.996481481481</v>
          </cell>
          <cell r="T2032">
            <v>41242.996481481481</v>
          </cell>
          <cell r="U2032">
            <v>2012</v>
          </cell>
        </row>
        <row r="2033">
          <cell r="A2033">
            <v>2031</v>
          </cell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  <cell r="S2033">
            <v>41975.329317129625</v>
          </cell>
          <cell r="T2033">
            <v>42013.041666666672</v>
          </cell>
          <cell r="U2033">
            <v>2015</v>
          </cell>
        </row>
        <row r="2034">
          <cell r="A2034">
            <v>2032</v>
          </cell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  <cell r="S2034">
            <v>42689.565671296295</v>
          </cell>
          <cell r="T2034">
            <v>42719.208333333328</v>
          </cell>
          <cell r="U2034">
            <v>2016</v>
          </cell>
        </row>
        <row r="2035">
          <cell r="A2035">
            <v>2033</v>
          </cell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  <cell r="S2035">
            <v>41725.082384259258</v>
          </cell>
          <cell r="T2035">
            <v>41755.082384259258</v>
          </cell>
          <cell r="U2035">
            <v>2014</v>
          </cell>
        </row>
        <row r="2036">
          <cell r="A2036">
            <v>2034</v>
          </cell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  <cell r="S2036">
            <v>42076.130011574074</v>
          </cell>
          <cell r="T2036">
            <v>42131.290277777778</v>
          </cell>
          <cell r="U2036">
            <v>2015</v>
          </cell>
        </row>
        <row r="2037">
          <cell r="A2037">
            <v>2035</v>
          </cell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  <cell r="S2037">
            <v>42311.625081018516</v>
          </cell>
          <cell r="T2037">
            <v>42357.041666666672</v>
          </cell>
          <cell r="U2037">
            <v>2015</v>
          </cell>
        </row>
        <row r="2038">
          <cell r="A2038">
            <v>2036</v>
          </cell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  <cell r="S2038">
            <v>41738.864803240744</v>
          </cell>
          <cell r="T2038">
            <v>41768.864803240744</v>
          </cell>
          <cell r="U2038">
            <v>2014</v>
          </cell>
        </row>
        <row r="2039">
          <cell r="A2039">
            <v>2037</v>
          </cell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  <cell r="S2039">
            <v>41578.210104166668</v>
          </cell>
          <cell r="T2039">
            <v>41638.251770833333</v>
          </cell>
          <cell r="U2039">
            <v>2013</v>
          </cell>
        </row>
        <row r="2040">
          <cell r="A2040">
            <v>2038</v>
          </cell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  <cell r="S2040">
            <v>41424.27107638889</v>
          </cell>
          <cell r="T2040">
            <v>41456.75</v>
          </cell>
          <cell r="U2040">
            <v>2013</v>
          </cell>
        </row>
        <row r="2041">
          <cell r="A2041">
            <v>2039</v>
          </cell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  <cell r="S2041">
            <v>42675.438946759255</v>
          </cell>
          <cell r="T2041">
            <v>42705.207638888889</v>
          </cell>
          <cell r="U2041">
            <v>2016</v>
          </cell>
        </row>
        <row r="2042">
          <cell r="A2042">
            <v>2040</v>
          </cell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  <cell r="S2042">
            <v>41578.927118055559</v>
          </cell>
          <cell r="T2042">
            <v>41593.968784722223</v>
          </cell>
          <cell r="U2042">
            <v>2013</v>
          </cell>
        </row>
        <row r="2043">
          <cell r="A2043">
            <v>2041</v>
          </cell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  <cell r="S2043">
            <v>42654.525775462964</v>
          </cell>
          <cell r="T2043">
            <v>42684.567442129628</v>
          </cell>
          <cell r="U2043">
            <v>2016</v>
          </cell>
        </row>
        <row r="2044">
          <cell r="A2044">
            <v>2042</v>
          </cell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  <cell r="S2044">
            <v>42331.708032407405</v>
          </cell>
          <cell r="T2044">
            <v>42391.708032407405</v>
          </cell>
          <cell r="U2044">
            <v>2016</v>
          </cell>
        </row>
        <row r="2045">
          <cell r="A2045">
            <v>2043</v>
          </cell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  <cell r="S2045">
            <v>42661.176817129628</v>
          </cell>
          <cell r="T2045">
            <v>42715.207638888889</v>
          </cell>
          <cell r="U2045">
            <v>2016</v>
          </cell>
        </row>
        <row r="2046">
          <cell r="A2046">
            <v>2044</v>
          </cell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  <cell r="S2046">
            <v>42138.684189814812</v>
          </cell>
          <cell r="T2046">
            <v>42168.684189814812</v>
          </cell>
          <cell r="U2046">
            <v>2015</v>
          </cell>
        </row>
        <row r="2047">
          <cell r="A2047">
            <v>2045</v>
          </cell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  <cell r="S2047">
            <v>41069.088506944441</v>
          </cell>
          <cell r="T2047">
            <v>41099.088506944441</v>
          </cell>
          <cell r="U2047">
            <v>2012</v>
          </cell>
        </row>
        <row r="2048">
          <cell r="A2048">
            <v>2046</v>
          </cell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  <cell r="S2048">
            <v>41387.171805555554</v>
          </cell>
          <cell r="T2048">
            <v>41417.171805555554</v>
          </cell>
          <cell r="U2048">
            <v>2013</v>
          </cell>
        </row>
        <row r="2049">
          <cell r="A2049">
            <v>2047</v>
          </cell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  <cell r="S2049">
            <v>42081.903587962966</v>
          </cell>
          <cell r="T2049">
            <v>42111</v>
          </cell>
          <cell r="U2049">
            <v>2015</v>
          </cell>
        </row>
        <row r="2050">
          <cell r="A2050">
            <v>2048</v>
          </cell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  <cell r="S2050">
            <v>41387.651516203703</v>
          </cell>
          <cell r="T2050">
            <v>41417.651516203703</v>
          </cell>
          <cell r="U2050">
            <v>2013</v>
          </cell>
        </row>
        <row r="2051">
          <cell r="A2051">
            <v>2049</v>
          </cell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  <cell r="S2051">
            <v>41575.527349537035</v>
          </cell>
          <cell r="T2051">
            <v>41610.957638888889</v>
          </cell>
          <cell r="U2051">
            <v>2013</v>
          </cell>
        </row>
        <row r="2052">
          <cell r="A2052">
            <v>2050</v>
          </cell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  <cell r="S2052">
            <v>42115.071504629625</v>
          </cell>
          <cell r="T2052">
            <v>42155.071504629625</v>
          </cell>
          <cell r="U2052">
            <v>2015</v>
          </cell>
        </row>
        <row r="2053">
          <cell r="A2053">
            <v>2051</v>
          </cell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  <cell r="S2053">
            <v>41604.022418981483</v>
          </cell>
          <cell r="T2053">
            <v>41634.022418981483</v>
          </cell>
          <cell r="U2053">
            <v>2013</v>
          </cell>
        </row>
        <row r="2054">
          <cell r="A2054">
            <v>2052</v>
          </cell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  <cell r="S2054">
            <v>42375.08394675926</v>
          </cell>
          <cell r="T2054">
            <v>42420.08394675926</v>
          </cell>
          <cell r="U2054">
            <v>2016</v>
          </cell>
        </row>
        <row r="2055">
          <cell r="A2055">
            <v>2053</v>
          </cell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  <cell r="S2055">
            <v>42303.617488425924</v>
          </cell>
          <cell r="T2055">
            <v>42333.659155092595</v>
          </cell>
          <cell r="U2055">
            <v>2015</v>
          </cell>
        </row>
        <row r="2056">
          <cell r="A2056">
            <v>2054</v>
          </cell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  <cell r="S2056">
            <v>41731.520949074074</v>
          </cell>
          <cell r="T2056">
            <v>41761.520949074074</v>
          </cell>
          <cell r="U2056">
            <v>2014</v>
          </cell>
        </row>
        <row r="2057">
          <cell r="A2057">
            <v>2055</v>
          </cell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  <cell r="S2057">
            <v>41946.674108796295</v>
          </cell>
          <cell r="T2057">
            <v>41976.166666666672</v>
          </cell>
          <cell r="U2057">
            <v>2014</v>
          </cell>
        </row>
        <row r="2058">
          <cell r="A2058">
            <v>2056</v>
          </cell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  <cell r="S2058">
            <v>41351.76090277778</v>
          </cell>
          <cell r="T2058">
            <v>41381.76090277778</v>
          </cell>
          <cell r="U2058">
            <v>2013</v>
          </cell>
        </row>
        <row r="2059">
          <cell r="A2059">
            <v>2057</v>
          </cell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  <cell r="S2059">
            <v>42396.494583333333</v>
          </cell>
          <cell r="T2059">
            <v>42426.494583333333</v>
          </cell>
          <cell r="U2059">
            <v>2016</v>
          </cell>
        </row>
        <row r="2060">
          <cell r="A2060">
            <v>2058</v>
          </cell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  <cell r="S2060">
            <v>42026.370717592596</v>
          </cell>
          <cell r="T2060">
            <v>42065.833333333328</v>
          </cell>
          <cell r="U2060">
            <v>2015</v>
          </cell>
        </row>
        <row r="2061">
          <cell r="A2061">
            <v>2059</v>
          </cell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  <cell r="S2061">
            <v>42361.602476851855</v>
          </cell>
          <cell r="T2061">
            <v>42400.915972222225</v>
          </cell>
          <cell r="U2061">
            <v>2016</v>
          </cell>
        </row>
        <row r="2062">
          <cell r="A2062">
            <v>2060</v>
          </cell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  <cell r="S2062">
            <v>41783.642939814818</v>
          </cell>
          <cell r="T2062">
            <v>41843.642939814818</v>
          </cell>
          <cell r="U2062">
            <v>2014</v>
          </cell>
        </row>
        <row r="2063">
          <cell r="A2063">
            <v>2061</v>
          </cell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  <cell r="S2063">
            <v>42705.764513888891</v>
          </cell>
          <cell r="T2063">
            <v>42735.764513888891</v>
          </cell>
          <cell r="U2063">
            <v>2016</v>
          </cell>
        </row>
        <row r="2064">
          <cell r="A2064">
            <v>2062</v>
          </cell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  <cell r="S2064">
            <v>42423.3830787037</v>
          </cell>
          <cell r="T2064">
            <v>42453.341412037036</v>
          </cell>
          <cell r="U2064">
            <v>2016</v>
          </cell>
        </row>
        <row r="2065">
          <cell r="A2065">
            <v>2063</v>
          </cell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  <cell r="S2065">
            <v>42472.73265046296</v>
          </cell>
          <cell r="T2065">
            <v>42505.73265046296</v>
          </cell>
          <cell r="U2065">
            <v>2016</v>
          </cell>
        </row>
        <row r="2066">
          <cell r="A2066">
            <v>2064</v>
          </cell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  <cell r="S2066">
            <v>41389.364849537036</v>
          </cell>
          <cell r="T2066">
            <v>41425.5</v>
          </cell>
          <cell r="U2066">
            <v>2013</v>
          </cell>
        </row>
        <row r="2067">
          <cell r="A2067">
            <v>2065</v>
          </cell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  <cell r="S2067">
            <v>41603.333668981482</v>
          </cell>
          <cell r="T2067">
            <v>41633.333668981482</v>
          </cell>
          <cell r="U2067">
            <v>2013</v>
          </cell>
        </row>
        <row r="2068">
          <cell r="A2068">
            <v>2066</v>
          </cell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  <cell r="S2068">
            <v>41844.771793981483</v>
          </cell>
          <cell r="T2068">
            <v>41874.771793981483</v>
          </cell>
          <cell r="U2068">
            <v>2014</v>
          </cell>
        </row>
        <row r="2069">
          <cell r="A2069">
            <v>2067</v>
          </cell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  <cell r="S2069">
            <v>42115.853888888887</v>
          </cell>
          <cell r="T2069">
            <v>42148.853888888887</v>
          </cell>
          <cell r="U2069">
            <v>2015</v>
          </cell>
        </row>
        <row r="2070">
          <cell r="A2070">
            <v>2068</v>
          </cell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  <cell r="S2070">
            <v>42633.841608796298</v>
          </cell>
          <cell r="T2070">
            <v>42663.841608796298</v>
          </cell>
          <cell r="U2070">
            <v>2016</v>
          </cell>
        </row>
        <row r="2071">
          <cell r="A2071">
            <v>2069</v>
          </cell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  <cell r="S2071">
            <v>42340.972118055557</v>
          </cell>
          <cell r="T2071">
            <v>42371.972118055557</v>
          </cell>
          <cell r="U2071">
            <v>2016</v>
          </cell>
        </row>
        <row r="2072">
          <cell r="A2072">
            <v>2070</v>
          </cell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  <cell r="S2072">
            <v>42519.6565162037</v>
          </cell>
          <cell r="T2072">
            <v>42549.6565162037</v>
          </cell>
          <cell r="U2072">
            <v>2016</v>
          </cell>
        </row>
        <row r="2073">
          <cell r="A2073">
            <v>2071</v>
          </cell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  <cell r="S2073">
            <v>42600.278749999998</v>
          </cell>
          <cell r="T2073">
            <v>42645.278749999998</v>
          </cell>
          <cell r="U2073">
            <v>2016</v>
          </cell>
        </row>
        <row r="2074">
          <cell r="A2074">
            <v>2072</v>
          </cell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  <cell r="S2074">
            <v>42467.581388888888</v>
          </cell>
          <cell r="T2074">
            <v>42497.581388888888</v>
          </cell>
          <cell r="U2074">
            <v>2016</v>
          </cell>
        </row>
        <row r="2075">
          <cell r="A2075">
            <v>2073</v>
          </cell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  <cell r="S2075">
            <v>42087.668032407411</v>
          </cell>
          <cell r="T2075">
            <v>42132.668032407411</v>
          </cell>
          <cell r="U2075">
            <v>2015</v>
          </cell>
        </row>
        <row r="2076">
          <cell r="A2076">
            <v>2074</v>
          </cell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  <cell r="S2076">
            <v>42466.826180555552</v>
          </cell>
          <cell r="T2076">
            <v>42496.826180555552</v>
          </cell>
          <cell r="U2076">
            <v>2016</v>
          </cell>
        </row>
        <row r="2077">
          <cell r="A2077">
            <v>2075</v>
          </cell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  <cell r="S2077">
            <v>41450.681574074071</v>
          </cell>
          <cell r="T2077">
            <v>41480.681574074071</v>
          </cell>
          <cell r="U2077">
            <v>2013</v>
          </cell>
        </row>
        <row r="2078">
          <cell r="A2078">
            <v>2076</v>
          </cell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  <cell r="S2078">
            <v>41803.880659722221</v>
          </cell>
          <cell r="T2078">
            <v>41843.880659722221</v>
          </cell>
          <cell r="U2078">
            <v>2014</v>
          </cell>
        </row>
        <row r="2079">
          <cell r="A2079">
            <v>2077</v>
          </cell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  <cell r="S2079">
            <v>42103.042546296296</v>
          </cell>
          <cell r="T2079">
            <v>42160.875</v>
          </cell>
          <cell r="U2079">
            <v>2015</v>
          </cell>
        </row>
        <row r="2080">
          <cell r="A2080">
            <v>2078</v>
          </cell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  <cell r="S2080">
            <v>42692.771493055552</v>
          </cell>
          <cell r="T2080">
            <v>42722.771493055552</v>
          </cell>
          <cell r="U2080">
            <v>2016</v>
          </cell>
        </row>
        <row r="2081">
          <cell r="A2081">
            <v>2079</v>
          </cell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  <cell r="S2081">
            <v>42150.71056712963</v>
          </cell>
          <cell r="T2081">
            <v>42180.791666666672</v>
          </cell>
          <cell r="U2081">
            <v>2015</v>
          </cell>
        </row>
        <row r="2082">
          <cell r="A2082">
            <v>2080</v>
          </cell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  <cell r="S2082">
            <v>42289.957175925927</v>
          </cell>
          <cell r="T2082">
            <v>42319.998842592591</v>
          </cell>
          <cell r="U2082">
            <v>2015</v>
          </cell>
        </row>
        <row r="2083">
          <cell r="A2083">
            <v>2081</v>
          </cell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  <cell r="S2083">
            <v>41004.156886574077</v>
          </cell>
          <cell r="T2083">
            <v>41045.207638888889</v>
          </cell>
          <cell r="U2083">
            <v>2012</v>
          </cell>
        </row>
        <row r="2084">
          <cell r="A2084">
            <v>2082</v>
          </cell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  <cell r="S2084">
            <v>40811.120324074072</v>
          </cell>
          <cell r="T2084">
            <v>40871.161990740737</v>
          </cell>
          <cell r="U2084">
            <v>2011</v>
          </cell>
        </row>
        <row r="2085">
          <cell r="A2085">
            <v>2083</v>
          </cell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  <cell r="S2085">
            <v>41034.72216435185</v>
          </cell>
          <cell r="T2085">
            <v>41064.72216435185</v>
          </cell>
          <cell r="U2085">
            <v>2012</v>
          </cell>
        </row>
        <row r="2086">
          <cell r="A2086">
            <v>2084</v>
          </cell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  <cell r="S2086">
            <v>41731.833124999997</v>
          </cell>
          <cell r="T2086">
            <v>41763.290972222225</v>
          </cell>
          <cell r="U2086">
            <v>2014</v>
          </cell>
        </row>
        <row r="2087">
          <cell r="A2087">
            <v>2085</v>
          </cell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  <cell r="S2087">
            <v>41075.835497685184</v>
          </cell>
          <cell r="T2087">
            <v>41105.835497685184</v>
          </cell>
          <cell r="U2087">
            <v>2012</v>
          </cell>
        </row>
        <row r="2088">
          <cell r="A2088">
            <v>2086</v>
          </cell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  <cell r="S2088">
            <v>40860.67050925926</v>
          </cell>
          <cell r="T2088">
            <v>40891.207638888889</v>
          </cell>
          <cell r="U2088">
            <v>2011</v>
          </cell>
        </row>
        <row r="2089">
          <cell r="A2089">
            <v>2087</v>
          </cell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  <cell r="S2089">
            <v>40764.204375000001</v>
          </cell>
          <cell r="T2089">
            <v>40794.204375000001</v>
          </cell>
          <cell r="U2089">
            <v>2011</v>
          </cell>
        </row>
        <row r="2090">
          <cell r="A2090">
            <v>2088</v>
          </cell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  <cell r="S2090">
            <v>40395.714722222219</v>
          </cell>
          <cell r="T2090">
            <v>40432.165972222225</v>
          </cell>
          <cell r="U2090">
            <v>2010</v>
          </cell>
        </row>
        <row r="2091">
          <cell r="A2091">
            <v>2089</v>
          </cell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  <cell r="S2091">
            <v>41453.076319444444</v>
          </cell>
          <cell r="T2091">
            <v>41488.076319444444</v>
          </cell>
          <cell r="U2091">
            <v>2013</v>
          </cell>
        </row>
        <row r="2092">
          <cell r="A2092">
            <v>2090</v>
          </cell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  <cell r="S2092">
            <v>41299.381423611114</v>
          </cell>
          <cell r="T2092">
            <v>41329.381423611114</v>
          </cell>
          <cell r="U2092">
            <v>2013</v>
          </cell>
        </row>
        <row r="2093">
          <cell r="A2093">
            <v>2091</v>
          </cell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  <cell r="S2093">
            <v>40555.322662037033</v>
          </cell>
          <cell r="T2093">
            <v>40603.833333333336</v>
          </cell>
          <cell r="U2093">
            <v>2011</v>
          </cell>
        </row>
        <row r="2094">
          <cell r="A2094">
            <v>2092</v>
          </cell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  <cell r="S2094">
            <v>40763.707546296297</v>
          </cell>
          <cell r="T2094">
            <v>40823.707546296297</v>
          </cell>
          <cell r="U2094">
            <v>2011</v>
          </cell>
        </row>
        <row r="2095">
          <cell r="A2095">
            <v>2093</v>
          </cell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  <cell r="S2095">
            <v>41205.854537037041</v>
          </cell>
          <cell r="T2095">
            <v>41265.896203703705</v>
          </cell>
          <cell r="U2095">
            <v>2012</v>
          </cell>
        </row>
        <row r="2096">
          <cell r="A2096">
            <v>2094</v>
          </cell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  <cell r="S2096">
            <v>40939.02002314815</v>
          </cell>
          <cell r="T2096">
            <v>40973.125</v>
          </cell>
          <cell r="U2096">
            <v>2012</v>
          </cell>
        </row>
        <row r="2097">
          <cell r="A2097">
            <v>2095</v>
          </cell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  <cell r="S2097">
            <v>40758.733483796292</v>
          </cell>
          <cell r="T2097">
            <v>40818.733483796292</v>
          </cell>
          <cell r="U2097">
            <v>2011</v>
          </cell>
        </row>
        <row r="2098">
          <cell r="A2098">
            <v>2096</v>
          </cell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  <cell r="S2098">
            <v>41192.758506944447</v>
          </cell>
          <cell r="T2098">
            <v>41208.165972222225</v>
          </cell>
          <cell r="U2098">
            <v>2012</v>
          </cell>
        </row>
        <row r="2099">
          <cell r="A2099">
            <v>2097</v>
          </cell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  <cell r="S2099">
            <v>40818.58489583333</v>
          </cell>
          <cell r="T2099">
            <v>40878.626562500001</v>
          </cell>
          <cell r="U2099">
            <v>2011</v>
          </cell>
        </row>
        <row r="2100">
          <cell r="A2100">
            <v>2098</v>
          </cell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  <cell r="S2100">
            <v>40946.11383101852</v>
          </cell>
          <cell r="T2100">
            <v>40976.11383101852</v>
          </cell>
          <cell r="U2100">
            <v>2012</v>
          </cell>
        </row>
        <row r="2101">
          <cell r="A2101">
            <v>2099</v>
          </cell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  <cell r="S2101">
            <v>42173.746342592596</v>
          </cell>
          <cell r="T2101">
            <v>42187.152777777781</v>
          </cell>
          <cell r="U2101">
            <v>2015</v>
          </cell>
        </row>
        <row r="2102">
          <cell r="A2102">
            <v>2100</v>
          </cell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  <cell r="S2102">
            <v>41074.834965277776</v>
          </cell>
          <cell r="T2102">
            <v>41090.165972222225</v>
          </cell>
          <cell r="U2102">
            <v>2012</v>
          </cell>
        </row>
        <row r="2103">
          <cell r="A2103">
            <v>2101</v>
          </cell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  <cell r="S2103">
            <v>40892.149467592593</v>
          </cell>
          <cell r="T2103">
            <v>40952.149467592593</v>
          </cell>
          <cell r="U2103">
            <v>2012</v>
          </cell>
        </row>
        <row r="2104">
          <cell r="A2104">
            <v>2102</v>
          </cell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  <cell r="S2104">
            <v>40638.868611111109</v>
          </cell>
          <cell r="T2104">
            <v>40668.868611111109</v>
          </cell>
          <cell r="U2104">
            <v>2011</v>
          </cell>
        </row>
        <row r="2105">
          <cell r="A2105">
            <v>2103</v>
          </cell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  <cell r="S2105">
            <v>41192.754942129628</v>
          </cell>
          <cell r="T2105">
            <v>41222.7966087963</v>
          </cell>
          <cell r="U2105">
            <v>2012</v>
          </cell>
        </row>
        <row r="2106">
          <cell r="A2106">
            <v>2104</v>
          </cell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  <cell r="S2106">
            <v>41394.074467592596</v>
          </cell>
          <cell r="T2106">
            <v>41425</v>
          </cell>
          <cell r="U2106">
            <v>2013</v>
          </cell>
        </row>
        <row r="2107">
          <cell r="A2107">
            <v>2105</v>
          </cell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  <cell r="S2107">
            <v>41951.788807870369</v>
          </cell>
          <cell r="T2107">
            <v>41964.166666666672</v>
          </cell>
          <cell r="U2107">
            <v>2014</v>
          </cell>
        </row>
        <row r="2108">
          <cell r="A2108">
            <v>2106</v>
          </cell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  <cell r="S2108">
            <v>41270.21497685185</v>
          </cell>
          <cell r="T2108">
            <v>41300.21497685185</v>
          </cell>
          <cell r="U2108">
            <v>2013</v>
          </cell>
        </row>
        <row r="2109">
          <cell r="A2109">
            <v>2107</v>
          </cell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  <cell r="S2109">
            <v>41934.71056712963</v>
          </cell>
          <cell r="T2109">
            <v>41955.752233796295</v>
          </cell>
          <cell r="U2109">
            <v>2014</v>
          </cell>
        </row>
        <row r="2110">
          <cell r="A2110">
            <v>2108</v>
          </cell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  <cell r="S2110">
            <v>41135.175694444442</v>
          </cell>
          <cell r="T2110">
            <v>41162.163194444445</v>
          </cell>
          <cell r="U2110">
            <v>2012</v>
          </cell>
        </row>
        <row r="2111">
          <cell r="A2111">
            <v>2109</v>
          </cell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  <cell r="S2111">
            <v>42160.708530092597</v>
          </cell>
          <cell r="T2111">
            <v>42190.708530092597</v>
          </cell>
          <cell r="U2111">
            <v>2015</v>
          </cell>
        </row>
        <row r="2112">
          <cell r="A2112">
            <v>2110</v>
          </cell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  <cell r="S2112">
            <v>41759.670937499999</v>
          </cell>
          <cell r="T2112">
            <v>41787.207638888889</v>
          </cell>
          <cell r="U2112">
            <v>2014</v>
          </cell>
        </row>
        <row r="2113">
          <cell r="A2113">
            <v>2111</v>
          </cell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  <cell r="S2113">
            <v>40703.197048611109</v>
          </cell>
          <cell r="T2113">
            <v>40770.041666666664</v>
          </cell>
          <cell r="U2113">
            <v>2011</v>
          </cell>
        </row>
        <row r="2114">
          <cell r="A2114">
            <v>2112</v>
          </cell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  <cell r="S2114">
            <v>41365.928159722222</v>
          </cell>
          <cell r="T2114">
            <v>41379.928159722222</v>
          </cell>
          <cell r="U2114">
            <v>2013</v>
          </cell>
        </row>
        <row r="2115">
          <cell r="A2115">
            <v>2113</v>
          </cell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  <cell r="S2115">
            <v>41870.86546296296</v>
          </cell>
          <cell r="T2115">
            <v>41905.86546296296</v>
          </cell>
          <cell r="U2115">
            <v>2014</v>
          </cell>
        </row>
        <row r="2116">
          <cell r="A2116">
            <v>2114</v>
          </cell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  <cell r="S2116">
            <v>40458.815625000003</v>
          </cell>
          <cell r="T2116">
            <v>40521.207638888889</v>
          </cell>
          <cell r="U2116">
            <v>2010</v>
          </cell>
        </row>
        <row r="2117">
          <cell r="A2117">
            <v>2115</v>
          </cell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  <cell r="S2117">
            <v>40564.081030092595</v>
          </cell>
          <cell r="T2117">
            <v>40594.081030092595</v>
          </cell>
          <cell r="U2117">
            <v>2011</v>
          </cell>
        </row>
        <row r="2118">
          <cell r="A2118">
            <v>2116</v>
          </cell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  <cell r="S2118">
            <v>41136.777812500004</v>
          </cell>
          <cell r="T2118">
            <v>41184.777812500004</v>
          </cell>
          <cell r="U2118">
            <v>2012</v>
          </cell>
        </row>
        <row r="2119">
          <cell r="A2119">
            <v>2117</v>
          </cell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  <cell r="S2119">
            <v>42290.059594907405</v>
          </cell>
          <cell r="T2119">
            <v>42304.207638888889</v>
          </cell>
          <cell r="U2119">
            <v>2015</v>
          </cell>
        </row>
        <row r="2120">
          <cell r="A2120">
            <v>2118</v>
          </cell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  <cell r="S2120">
            <v>40718.839537037034</v>
          </cell>
          <cell r="T2120">
            <v>40748.839537037034</v>
          </cell>
          <cell r="U2120">
            <v>2011</v>
          </cell>
        </row>
        <row r="2121">
          <cell r="A2121">
            <v>2119</v>
          </cell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  <cell r="S2121">
            <v>41107.130150462966</v>
          </cell>
          <cell r="T2121">
            <v>41137.130150462966</v>
          </cell>
          <cell r="U2121">
            <v>2012</v>
          </cell>
        </row>
        <row r="2122">
          <cell r="A2122">
            <v>2120</v>
          </cell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  <cell r="S2122">
            <v>41591.964537037034</v>
          </cell>
          <cell r="T2122">
            <v>41640.964537037034</v>
          </cell>
          <cell r="U2122">
            <v>2014</v>
          </cell>
        </row>
        <row r="2123">
          <cell r="A2123">
            <v>2121</v>
          </cell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  <cell r="S2123">
            <v>42716.7424537037</v>
          </cell>
          <cell r="T2123">
            <v>42746.7424537037</v>
          </cell>
          <cell r="U2123">
            <v>2017</v>
          </cell>
        </row>
        <row r="2124">
          <cell r="A2124">
            <v>2122</v>
          </cell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  <cell r="S2124">
            <v>42712.300567129627</v>
          </cell>
          <cell r="T2124">
            <v>42742.300567129627</v>
          </cell>
          <cell r="U2124">
            <v>2017</v>
          </cell>
        </row>
        <row r="2125">
          <cell r="A2125">
            <v>2123</v>
          </cell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  <cell r="S2125">
            <v>40198.424849537041</v>
          </cell>
          <cell r="T2125">
            <v>40252.290972222225</v>
          </cell>
          <cell r="U2125">
            <v>2010</v>
          </cell>
        </row>
        <row r="2126">
          <cell r="A2126">
            <v>2124</v>
          </cell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  <cell r="S2126">
            <v>40464.028182870366</v>
          </cell>
          <cell r="T2126">
            <v>40512.208333333336</v>
          </cell>
          <cell r="U2126">
            <v>2010</v>
          </cell>
        </row>
        <row r="2127">
          <cell r="A2127">
            <v>2125</v>
          </cell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  <cell r="S2127">
            <v>42191.023530092592</v>
          </cell>
          <cell r="T2127">
            <v>42221.023530092592</v>
          </cell>
          <cell r="U2127">
            <v>2015</v>
          </cell>
        </row>
        <row r="2128">
          <cell r="A2128">
            <v>2126</v>
          </cell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  <cell r="S2128">
            <v>41951.973229166666</v>
          </cell>
          <cell r="T2128">
            <v>41981.973229166666</v>
          </cell>
          <cell r="U2128">
            <v>2014</v>
          </cell>
        </row>
        <row r="2129">
          <cell r="A2129">
            <v>2127</v>
          </cell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  <cell r="S2129">
            <v>42045.50535879629</v>
          </cell>
          <cell r="T2129">
            <v>42075.463692129633</v>
          </cell>
          <cell r="U2129">
            <v>2015</v>
          </cell>
        </row>
        <row r="2130">
          <cell r="A2130">
            <v>2128</v>
          </cell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  <cell r="S2130">
            <v>41843.772789351853</v>
          </cell>
          <cell r="T2130">
            <v>41903.772789351853</v>
          </cell>
          <cell r="U2130">
            <v>2014</v>
          </cell>
        </row>
        <row r="2131">
          <cell r="A2131">
            <v>2129</v>
          </cell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  <cell r="S2131">
            <v>42409.024305555555</v>
          </cell>
          <cell r="T2131">
            <v>42439.024305555555</v>
          </cell>
          <cell r="U2131">
            <v>2016</v>
          </cell>
        </row>
        <row r="2132">
          <cell r="A2132">
            <v>2130</v>
          </cell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  <cell r="S2132">
            <v>41832.086377314816</v>
          </cell>
          <cell r="T2132">
            <v>41867.086377314816</v>
          </cell>
          <cell r="U2132">
            <v>2014</v>
          </cell>
        </row>
        <row r="2133">
          <cell r="A2133">
            <v>2131</v>
          </cell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  <cell r="S2133">
            <v>42167.207071759258</v>
          </cell>
          <cell r="T2133">
            <v>42197.207071759258</v>
          </cell>
          <cell r="U2133">
            <v>2015</v>
          </cell>
        </row>
        <row r="2134">
          <cell r="A2134">
            <v>2132</v>
          </cell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  <cell r="S2134">
            <v>41643.487175925926</v>
          </cell>
          <cell r="T2134">
            <v>41673.487175925926</v>
          </cell>
          <cell r="U2134">
            <v>2014</v>
          </cell>
        </row>
        <row r="2135">
          <cell r="A2135">
            <v>2133</v>
          </cell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  <cell r="S2135">
            <v>40619.097210648149</v>
          </cell>
          <cell r="T2135">
            <v>40657.290972222225</v>
          </cell>
          <cell r="U2135">
            <v>2011</v>
          </cell>
        </row>
        <row r="2136">
          <cell r="A2136">
            <v>2134</v>
          </cell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  <cell r="S2136">
            <v>41361.886469907404</v>
          </cell>
          <cell r="T2136">
            <v>41391.886469907404</v>
          </cell>
          <cell r="U2136">
            <v>2013</v>
          </cell>
        </row>
        <row r="2137">
          <cell r="A2137">
            <v>2135</v>
          </cell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  <cell r="S2137">
            <v>41156.963344907403</v>
          </cell>
          <cell r="T2137">
            <v>41186.963344907403</v>
          </cell>
          <cell r="U2137">
            <v>2012</v>
          </cell>
        </row>
        <row r="2138">
          <cell r="A2138">
            <v>2136</v>
          </cell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  <cell r="S2138">
            <v>41536.509097222224</v>
          </cell>
          <cell r="T2138">
            <v>41566.509097222224</v>
          </cell>
          <cell r="U2138">
            <v>2013</v>
          </cell>
        </row>
        <row r="2139">
          <cell r="A2139">
            <v>2137</v>
          </cell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  <cell r="S2139">
            <v>41948.771168981482</v>
          </cell>
          <cell r="T2139">
            <v>41978.771168981482</v>
          </cell>
          <cell r="U2139">
            <v>2014</v>
          </cell>
        </row>
        <row r="2140">
          <cell r="A2140">
            <v>2138</v>
          </cell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  <cell r="S2140">
            <v>41557.013182870374</v>
          </cell>
          <cell r="T2140">
            <v>41587.054849537039</v>
          </cell>
          <cell r="U2140">
            <v>2013</v>
          </cell>
        </row>
        <row r="2141">
          <cell r="A2141">
            <v>2139</v>
          </cell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  <cell r="S2141">
            <v>42647.750092592592</v>
          </cell>
          <cell r="T2141">
            <v>42677.750092592592</v>
          </cell>
          <cell r="U2141">
            <v>2016</v>
          </cell>
        </row>
        <row r="2142">
          <cell r="A2142">
            <v>2140</v>
          </cell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  <cell r="S2142">
            <v>41255.833611111113</v>
          </cell>
          <cell r="T2142">
            <v>41285.833611111113</v>
          </cell>
          <cell r="U2142">
            <v>2013</v>
          </cell>
        </row>
        <row r="2143">
          <cell r="A2143">
            <v>2141</v>
          </cell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Q2143" t="str">
            <v>games</v>
          </cell>
          <cell r="R2143" t="str">
            <v>video games</v>
          </cell>
          <cell r="S2143">
            <v>41927.235636574071</v>
          </cell>
          <cell r="T2143">
            <v>41957.277303240742</v>
          </cell>
          <cell r="U2143">
            <v>2014</v>
          </cell>
        </row>
        <row r="2144">
          <cell r="A2144">
            <v>2142</v>
          </cell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  <cell r="S2144">
            <v>42340.701504629629</v>
          </cell>
          <cell r="T2144">
            <v>42368.701504629629</v>
          </cell>
          <cell r="U2144">
            <v>2015</v>
          </cell>
        </row>
        <row r="2145">
          <cell r="A2145">
            <v>2143</v>
          </cell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  <cell r="S2145">
            <v>40332.886712962965</v>
          </cell>
          <cell r="T2145">
            <v>40380.791666666664</v>
          </cell>
          <cell r="U2145">
            <v>2010</v>
          </cell>
        </row>
        <row r="2146">
          <cell r="A2146">
            <v>2144</v>
          </cell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  <cell r="S2146">
            <v>41499.546759259261</v>
          </cell>
          <cell r="T2146">
            <v>41531.546759259261</v>
          </cell>
          <cell r="U2146">
            <v>2013</v>
          </cell>
        </row>
        <row r="2147">
          <cell r="A2147">
            <v>2145</v>
          </cell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  <cell r="S2147">
            <v>41575.237430555557</v>
          </cell>
          <cell r="T2147">
            <v>41605.279097222221</v>
          </cell>
          <cell r="U2147">
            <v>2013</v>
          </cell>
        </row>
        <row r="2148">
          <cell r="A2148">
            <v>2146</v>
          </cell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  <cell r="S2148">
            <v>42397.679513888885</v>
          </cell>
          <cell r="T2148">
            <v>42411.679513888885</v>
          </cell>
          <cell r="U2148">
            <v>2016</v>
          </cell>
        </row>
        <row r="2149">
          <cell r="A2149">
            <v>2147</v>
          </cell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  <cell r="S2149">
            <v>41927.295694444445</v>
          </cell>
          <cell r="T2149">
            <v>41959.337361111116</v>
          </cell>
          <cell r="U2149">
            <v>2014</v>
          </cell>
        </row>
        <row r="2150">
          <cell r="A2150">
            <v>2148</v>
          </cell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  <cell r="S2150">
            <v>42066.733587962968</v>
          </cell>
          <cell r="T2150">
            <v>42096.691921296297</v>
          </cell>
          <cell r="U2150">
            <v>2015</v>
          </cell>
        </row>
        <row r="2151">
          <cell r="A2151">
            <v>2149</v>
          </cell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Q2151" t="str">
            <v>games</v>
          </cell>
          <cell r="R2151" t="str">
            <v>video games</v>
          </cell>
          <cell r="S2151">
            <v>40355.024953703702</v>
          </cell>
          <cell r="T2151">
            <v>40390</v>
          </cell>
          <cell r="U2151">
            <v>2010</v>
          </cell>
        </row>
        <row r="2152">
          <cell r="A2152">
            <v>2150</v>
          </cell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  <cell r="S2152">
            <v>42534.284710648149</v>
          </cell>
          <cell r="T2152">
            <v>42564.284710648149</v>
          </cell>
          <cell r="U2152">
            <v>2016</v>
          </cell>
        </row>
        <row r="2153">
          <cell r="A2153">
            <v>2151</v>
          </cell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Q2153" t="str">
            <v>games</v>
          </cell>
          <cell r="R2153" t="str">
            <v>video games</v>
          </cell>
          <cell r="S2153">
            <v>42520.847384259265</v>
          </cell>
          <cell r="T2153">
            <v>42550.847384259265</v>
          </cell>
          <cell r="U2153">
            <v>2016</v>
          </cell>
        </row>
        <row r="2154">
          <cell r="A2154">
            <v>2152</v>
          </cell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  <cell r="S2154">
            <v>41683.832280092596</v>
          </cell>
          <cell r="T2154">
            <v>41713.790613425925</v>
          </cell>
          <cell r="U2154">
            <v>2014</v>
          </cell>
        </row>
        <row r="2155">
          <cell r="A2155">
            <v>2153</v>
          </cell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  <cell r="S2155">
            <v>41974.911087962959</v>
          </cell>
          <cell r="T2155">
            <v>42014.332638888889</v>
          </cell>
          <cell r="U2155">
            <v>2015</v>
          </cell>
        </row>
        <row r="2156">
          <cell r="A2156">
            <v>2154</v>
          </cell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  <cell r="S2156">
            <v>41647.632256944446</v>
          </cell>
          <cell r="T2156">
            <v>41667.632256944446</v>
          </cell>
          <cell r="U2156">
            <v>2014</v>
          </cell>
        </row>
        <row r="2157">
          <cell r="A2157">
            <v>2155</v>
          </cell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  <cell r="S2157">
            <v>42430.747511574074</v>
          </cell>
          <cell r="T2157">
            <v>42460.70584490741</v>
          </cell>
          <cell r="U2157">
            <v>2016</v>
          </cell>
        </row>
        <row r="2158">
          <cell r="A2158">
            <v>2156</v>
          </cell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  <cell r="S2158">
            <v>41488.85423611111</v>
          </cell>
          <cell r="T2158">
            <v>41533.85423611111</v>
          </cell>
          <cell r="U2158">
            <v>2013</v>
          </cell>
        </row>
        <row r="2159">
          <cell r="A2159">
            <v>2157</v>
          </cell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  <cell r="S2159">
            <v>42694.98128472222</v>
          </cell>
          <cell r="T2159">
            <v>42727.332638888889</v>
          </cell>
          <cell r="U2159">
            <v>2016</v>
          </cell>
        </row>
        <row r="2160">
          <cell r="A2160">
            <v>2158</v>
          </cell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  <cell r="S2160">
            <v>41264.853865740741</v>
          </cell>
          <cell r="T2160">
            <v>41309.853865740741</v>
          </cell>
          <cell r="U2160">
            <v>2013</v>
          </cell>
        </row>
        <row r="2161">
          <cell r="A2161">
            <v>2159</v>
          </cell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  <cell r="S2161">
            <v>40710.731180555551</v>
          </cell>
          <cell r="T2161">
            <v>40740.731180555551</v>
          </cell>
          <cell r="U2161">
            <v>2011</v>
          </cell>
        </row>
        <row r="2162">
          <cell r="A2162">
            <v>2160</v>
          </cell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  <cell r="S2162">
            <v>41018.711863425924</v>
          </cell>
          <cell r="T2162">
            <v>41048.711863425924</v>
          </cell>
          <cell r="U2162">
            <v>2012</v>
          </cell>
        </row>
        <row r="2163">
          <cell r="A2163">
            <v>2161</v>
          </cell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  <cell r="S2163">
            <v>42240.852534722217</v>
          </cell>
          <cell r="T2163">
            <v>42270.852534722217</v>
          </cell>
          <cell r="U2163">
            <v>2015</v>
          </cell>
        </row>
        <row r="2164">
          <cell r="A2164">
            <v>2162</v>
          </cell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  <cell r="S2164">
            <v>41813.766099537039</v>
          </cell>
          <cell r="T2164">
            <v>41844.766099537039</v>
          </cell>
          <cell r="U2164">
            <v>2014</v>
          </cell>
        </row>
        <row r="2165">
          <cell r="A2165">
            <v>2163</v>
          </cell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  <cell r="S2165">
            <v>42111.899537037039</v>
          </cell>
          <cell r="T2165">
            <v>42163.159722222219</v>
          </cell>
          <cell r="U2165">
            <v>2015</v>
          </cell>
        </row>
        <row r="2166">
          <cell r="A2166">
            <v>2164</v>
          </cell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  <cell r="S2166">
            <v>42515.71775462963</v>
          </cell>
          <cell r="T2166">
            <v>42546.165972222225</v>
          </cell>
          <cell r="U2166">
            <v>2016</v>
          </cell>
        </row>
        <row r="2167">
          <cell r="A2167">
            <v>2165</v>
          </cell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  <cell r="S2167">
            <v>42438.667071759264</v>
          </cell>
          <cell r="T2167">
            <v>42468.625405092593</v>
          </cell>
          <cell r="U2167">
            <v>2016</v>
          </cell>
        </row>
        <row r="2168">
          <cell r="A2168">
            <v>2166</v>
          </cell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  <cell r="S2168">
            <v>41933.838171296295</v>
          </cell>
          <cell r="T2168">
            <v>41978.879837962959</v>
          </cell>
          <cell r="U2168">
            <v>2014</v>
          </cell>
        </row>
        <row r="2169">
          <cell r="A2169">
            <v>2167</v>
          </cell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  <cell r="S2169">
            <v>41153.066400462965</v>
          </cell>
          <cell r="T2169">
            <v>41167.066400462965</v>
          </cell>
          <cell r="U2169">
            <v>2012</v>
          </cell>
        </row>
        <row r="2170">
          <cell r="A2170">
            <v>2168</v>
          </cell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  <cell r="S2170">
            <v>42745.600243055553</v>
          </cell>
          <cell r="T2170">
            <v>42776.208333333328</v>
          </cell>
          <cell r="U2170">
            <v>2017</v>
          </cell>
        </row>
        <row r="2171">
          <cell r="A2171">
            <v>2169</v>
          </cell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  <cell r="S2171">
            <v>42793.700821759259</v>
          </cell>
          <cell r="T2171">
            <v>42796.700821759259</v>
          </cell>
          <cell r="U2171">
            <v>2017</v>
          </cell>
        </row>
        <row r="2172">
          <cell r="A2172">
            <v>2170</v>
          </cell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  <cell r="S2172">
            <v>42198.750254629631</v>
          </cell>
          <cell r="T2172">
            <v>42238.750254629631</v>
          </cell>
          <cell r="U2172">
            <v>2015</v>
          </cell>
        </row>
        <row r="2173">
          <cell r="A2173">
            <v>2171</v>
          </cell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  <cell r="S2173">
            <v>42141.95711805555</v>
          </cell>
          <cell r="T2173">
            <v>42177.208333333328</v>
          </cell>
          <cell r="U2173">
            <v>2015</v>
          </cell>
        </row>
        <row r="2174">
          <cell r="A2174">
            <v>2172</v>
          </cell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  <cell r="S2174">
            <v>42082.580092592587</v>
          </cell>
          <cell r="T2174">
            <v>42112.580092592587</v>
          </cell>
          <cell r="U2174">
            <v>2015</v>
          </cell>
        </row>
        <row r="2175">
          <cell r="A2175">
            <v>2173</v>
          </cell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  <cell r="S2175">
            <v>41495.692627314813</v>
          </cell>
          <cell r="T2175">
            <v>41527.165972222225</v>
          </cell>
          <cell r="U2175">
            <v>2013</v>
          </cell>
        </row>
        <row r="2176">
          <cell r="A2176">
            <v>2174</v>
          </cell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  <cell r="S2176">
            <v>42465.542905092589</v>
          </cell>
          <cell r="T2176">
            <v>42495.542905092589</v>
          </cell>
          <cell r="U2176">
            <v>2016</v>
          </cell>
        </row>
        <row r="2177">
          <cell r="A2177">
            <v>2175</v>
          </cell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  <cell r="S2177">
            <v>42565.009097222224</v>
          </cell>
          <cell r="T2177">
            <v>42572.009097222224</v>
          </cell>
          <cell r="U2177">
            <v>2016</v>
          </cell>
        </row>
        <row r="2178">
          <cell r="A2178">
            <v>2176</v>
          </cell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  <cell r="S2178">
            <v>42096.633206018523</v>
          </cell>
          <cell r="T2178">
            <v>42126.633206018523</v>
          </cell>
          <cell r="U2178">
            <v>2015</v>
          </cell>
        </row>
        <row r="2179">
          <cell r="A2179">
            <v>2177</v>
          </cell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  <cell r="S2179">
            <v>42502.250775462962</v>
          </cell>
          <cell r="T2179">
            <v>42527.250775462962</v>
          </cell>
          <cell r="U2179">
            <v>2016</v>
          </cell>
        </row>
        <row r="2180">
          <cell r="A2180">
            <v>2178</v>
          </cell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  <cell r="S2180">
            <v>42723.63653935185</v>
          </cell>
          <cell r="T2180">
            <v>42753.63653935185</v>
          </cell>
          <cell r="U2180">
            <v>2017</v>
          </cell>
        </row>
        <row r="2181">
          <cell r="A2181">
            <v>2179</v>
          </cell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  <cell r="S2181">
            <v>42075.171203703707</v>
          </cell>
          <cell r="T2181">
            <v>42105.171203703707</v>
          </cell>
          <cell r="U2181">
            <v>2015</v>
          </cell>
        </row>
        <row r="2182">
          <cell r="A2182">
            <v>2180</v>
          </cell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  <cell r="S2182">
            <v>42279.669768518521</v>
          </cell>
          <cell r="T2182">
            <v>42321.711435185185</v>
          </cell>
          <cell r="U2182">
            <v>2015</v>
          </cell>
        </row>
        <row r="2183">
          <cell r="A2183">
            <v>2181</v>
          </cell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  <cell r="S2183">
            <v>42773.005243055552</v>
          </cell>
          <cell r="T2183">
            <v>42787.005243055552</v>
          </cell>
          <cell r="U2183">
            <v>2017</v>
          </cell>
        </row>
        <row r="2184">
          <cell r="A2184">
            <v>2182</v>
          </cell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  <cell r="S2184">
            <v>41879.900752314818</v>
          </cell>
          <cell r="T2184">
            <v>41914.900752314818</v>
          </cell>
          <cell r="U2184">
            <v>2014</v>
          </cell>
        </row>
        <row r="2185">
          <cell r="A2185">
            <v>2183</v>
          </cell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  <cell r="S2185">
            <v>42745.365474537044</v>
          </cell>
          <cell r="T2185">
            <v>42775.208333333328</v>
          </cell>
          <cell r="U2185">
            <v>2017</v>
          </cell>
        </row>
        <row r="2186">
          <cell r="A2186">
            <v>2184</v>
          </cell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  <cell r="S2186">
            <v>42380.690289351856</v>
          </cell>
          <cell r="T2186">
            <v>42394.666666666672</v>
          </cell>
          <cell r="U2186">
            <v>2016</v>
          </cell>
        </row>
        <row r="2187">
          <cell r="A2187">
            <v>2185</v>
          </cell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  <cell r="S2187">
            <v>41319.349988425929</v>
          </cell>
          <cell r="T2187">
            <v>41359.349988425929</v>
          </cell>
          <cell r="U2187">
            <v>2013</v>
          </cell>
        </row>
        <row r="2188">
          <cell r="A2188">
            <v>2186</v>
          </cell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  <cell r="S2188">
            <v>42583.615081018521</v>
          </cell>
          <cell r="T2188">
            <v>42620.083333333328</v>
          </cell>
          <cell r="U2188">
            <v>2016</v>
          </cell>
        </row>
        <row r="2189">
          <cell r="A2189">
            <v>2187</v>
          </cell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  <cell r="S2189">
            <v>42068.209097222221</v>
          </cell>
          <cell r="T2189">
            <v>42097.165972222225</v>
          </cell>
          <cell r="U2189">
            <v>2015</v>
          </cell>
        </row>
        <row r="2190">
          <cell r="A2190">
            <v>2188</v>
          </cell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  <cell r="S2190">
            <v>42633.586122685185</v>
          </cell>
          <cell r="T2190">
            <v>42668.708333333328</v>
          </cell>
          <cell r="U2190">
            <v>2016</v>
          </cell>
        </row>
        <row r="2191">
          <cell r="A2191">
            <v>2189</v>
          </cell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  <cell r="S2191">
            <v>42467.788194444445</v>
          </cell>
          <cell r="T2191">
            <v>42481.916666666672</v>
          </cell>
          <cell r="U2191">
            <v>2016</v>
          </cell>
        </row>
        <row r="2192">
          <cell r="A2192">
            <v>2190</v>
          </cell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  <cell r="S2192">
            <v>42417.625046296293</v>
          </cell>
          <cell r="T2192">
            <v>42452.290972222225</v>
          </cell>
          <cell r="U2192">
            <v>2016</v>
          </cell>
        </row>
        <row r="2193">
          <cell r="A2193">
            <v>2191</v>
          </cell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  <cell r="S2193">
            <v>42768.833645833336</v>
          </cell>
          <cell r="T2193">
            <v>42780.833645833336</v>
          </cell>
          <cell r="U2193">
            <v>2017</v>
          </cell>
        </row>
        <row r="2194">
          <cell r="A2194">
            <v>2192</v>
          </cell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  <cell r="S2194">
            <v>42691.8512037037</v>
          </cell>
          <cell r="T2194">
            <v>42719.958333333328</v>
          </cell>
          <cell r="U2194">
            <v>2016</v>
          </cell>
        </row>
        <row r="2195">
          <cell r="A2195">
            <v>2193</v>
          </cell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  <cell r="S2195">
            <v>42664.405925925923</v>
          </cell>
          <cell r="T2195">
            <v>42695.207638888889</v>
          </cell>
          <cell r="U2195">
            <v>2016</v>
          </cell>
        </row>
        <row r="2196">
          <cell r="A2196">
            <v>2194</v>
          </cell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  <cell r="S2196">
            <v>42425.757986111115</v>
          </cell>
          <cell r="T2196">
            <v>42455.716319444444</v>
          </cell>
          <cell r="U2196">
            <v>2016</v>
          </cell>
        </row>
        <row r="2197">
          <cell r="A2197">
            <v>2195</v>
          </cell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  <cell r="S2197">
            <v>42197.771990740745</v>
          </cell>
          <cell r="T2197">
            <v>42227.771990740745</v>
          </cell>
          <cell r="U2197">
            <v>2015</v>
          </cell>
        </row>
        <row r="2198">
          <cell r="A2198">
            <v>2196</v>
          </cell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  <cell r="S2198">
            <v>42675.487291666665</v>
          </cell>
          <cell r="T2198">
            <v>42706.291666666672</v>
          </cell>
          <cell r="U2198">
            <v>2016</v>
          </cell>
        </row>
        <row r="2199">
          <cell r="A2199">
            <v>2197</v>
          </cell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  <cell r="S2199">
            <v>42033.584016203706</v>
          </cell>
          <cell r="T2199">
            <v>42063.584016203706</v>
          </cell>
          <cell r="U2199">
            <v>2015</v>
          </cell>
        </row>
        <row r="2200">
          <cell r="A2200">
            <v>2198</v>
          </cell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  <cell r="S2200">
            <v>42292.513888888891</v>
          </cell>
          <cell r="T2200">
            <v>42322.555555555555</v>
          </cell>
          <cell r="U2200">
            <v>2015</v>
          </cell>
        </row>
        <row r="2201">
          <cell r="A2201">
            <v>2199</v>
          </cell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  <cell r="S2201">
            <v>42262.416643518518</v>
          </cell>
          <cell r="T2201">
            <v>42292.416643518518</v>
          </cell>
          <cell r="U2201">
            <v>2015</v>
          </cell>
        </row>
        <row r="2202">
          <cell r="A2202">
            <v>2200</v>
          </cell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  <cell r="S2202">
            <v>42163.625787037032</v>
          </cell>
          <cell r="T2202">
            <v>42191.125</v>
          </cell>
          <cell r="U2202">
            <v>2015</v>
          </cell>
        </row>
        <row r="2203">
          <cell r="A2203">
            <v>2201</v>
          </cell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  <cell r="S2203">
            <v>41276.846817129634</v>
          </cell>
          <cell r="T2203">
            <v>41290.846817129634</v>
          </cell>
          <cell r="U2203">
            <v>2013</v>
          </cell>
        </row>
        <row r="2204">
          <cell r="A2204">
            <v>2202</v>
          </cell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  <cell r="S2204">
            <v>41184.849166666667</v>
          </cell>
          <cell r="T2204">
            <v>41214.849166666667</v>
          </cell>
          <cell r="U2204">
            <v>2012</v>
          </cell>
        </row>
        <row r="2205">
          <cell r="A2205">
            <v>2203</v>
          </cell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  <cell r="S2205">
            <v>42241.85974537037</v>
          </cell>
          <cell r="T2205">
            <v>42271.85974537037</v>
          </cell>
          <cell r="U2205">
            <v>2015</v>
          </cell>
        </row>
        <row r="2206">
          <cell r="A2206">
            <v>2204</v>
          </cell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  <cell r="S2206">
            <v>41312.311562499999</v>
          </cell>
          <cell r="T2206">
            <v>41342.311562499999</v>
          </cell>
          <cell r="U2206">
            <v>2013</v>
          </cell>
        </row>
        <row r="2207">
          <cell r="A2207">
            <v>2205</v>
          </cell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  <cell r="S2207">
            <v>41031.82163194444</v>
          </cell>
          <cell r="T2207">
            <v>41061.82163194444</v>
          </cell>
          <cell r="U2207">
            <v>2012</v>
          </cell>
        </row>
        <row r="2208">
          <cell r="A2208">
            <v>2206</v>
          </cell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  <cell r="S2208">
            <v>40997.257222222222</v>
          </cell>
          <cell r="T2208">
            <v>41015.257222222222</v>
          </cell>
          <cell r="U2208">
            <v>2012</v>
          </cell>
        </row>
        <row r="2209">
          <cell r="A2209">
            <v>2207</v>
          </cell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  <cell r="S2209">
            <v>41564.194131944445</v>
          </cell>
          <cell r="T2209">
            <v>41594.235798611109</v>
          </cell>
          <cell r="U2209">
            <v>2013</v>
          </cell>
        </row>
        <row r="2210">
          <cell r="A2210">
            <v>2208</v>
          </cell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  <cell r="S2210">
            <v>40946.882245370369</v>
          </cell>
          <cell r="T2210">
            <v>41006.166666666664</v>
          </cell>
          <cell r="U2210">
            <v>2012</v>
          </cell>
        </row>
        <row r="2211">
          <cell r="A2211">
            <v>2209</v>
          </cell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  <cell r="S2211">
            <v>41732.479675925926</v>
          </cell>
          <cell r="T2211">
            <v>41743.958333333336</v>
          </cell>
          <cell r="U2211">
            <v>2014</v>
          </cell>
        </row>
        <row r="2212">
          <cell r="A2212">
            <v>2210</v>
          </cell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  <cell r="S2212">
            <v>40956.066087962965</v>
          </cell>
          <cell r="T2212">
            <v>41013.73333333333</v>
          </cell>
          <cell r="U2212">
            <v>2012</v>
          </cell>
        </row>
        <row r="2213">
          <cell r="A2213">
            <v>2211</v>
          </cell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  <cell r="S2213">
            <v>41716.785011574073</v>
          </cell>
          <cell r="T2213">
            <v>41739.290972222225</v>
          </cell>
          <cell r="U2213">
            <v>2014</v>
          </cell>
        </row>
        <row r="2214">
          <cell r="A2214">
            <v>2212</v>
          </cell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  <cell r="S2214">
            <v>41548.747418981482</v>
          </cell>
          <cell r="T2214">
            <v>41582.041666666664</v>
          </cell>
          <cell r="U2214">
            <v>2013</v>
          </cell>
        </row>
        <row r="2215">
          <cell r="A2215">
            <v>2213</v>
          </cell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  <cell r="S2215">
            <v>42109.826145833329</v>
          </cell>
          <cell r="T2215">
            <v>42139.826145833329</v>
          </cell>
          <cell r="U2215">
            <v>2015</v>
          </cell>
        </row>
        <row r="2216">
          <cell r="A2216">
            <v>2214</v>
          </cell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  <cell r="S2216">
            <v>41646.792222222226</v>
          </cell>
          <cell r="T2216">
            <v>41676.792222222226</v>
          </cell>
          <cell r="U2216">
            <v>2014</v>
          </cell>
        </row>
        <row r="2217">
          <cell r="A2217">
            <v>2215</v>
          </cell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  <cell r="S2217">
            <v>40958.717268518521</v>
          </cell>
          <cell r="T2217">
            <v>40981.290972222225</v>
          </cell>
          <cell r="U2217">
            <v>2012</v>
          </cell>
        </row>
        <row r="2218">
          <cell r="A2218">
            <v>2216</v>
          </cell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  <cell r="S2218">
            <v>42194.751678240747</v>
          </cell>
          <cell r="T2218">
            <v>42208.751678240747</v>
          </cell>
          <cell r="U2218">
            <v>2015</v>
          </cell>
        </row>
        <row r="2219">
          <cell r="A2219">
            <v>2217</v>
          </cell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  <cell r="S2219">
            <v>42299.776770833334</v>
          </cell>
          <cell r="T2219">
            <v>42310.333333333328</v>
          </cell>
          <cell r="U2219">
            <v>2015</v>
          </cell>
        </row>
        <row r="2220">
          <cell r="A2220">
            <v>2218</v>
          </cell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  <cell r="S2220">
            <v>41127.812303240738</v>
          </cell>
          <cell r="T2220">
            <v>41150</v>
          </cell>
          <cell r="U2220">
            <v>2012</v>
          </cell>
        </row>
        <row r="2221">
          <cell r="A2221">
            <v>2219</v>
          </cell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  <cell r="S2221">
            <v>42205.718888888892</v>
          </cell>
          <cell r="T2221">
            <v>42235.718888888892</v>
          </cell>
          <cell r="U2221">
            <v>2015</v>
          </cell>
        </row>
        <row r="2222">
          <cell r="A2222">
            <v>2220</v>
          </cell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  <cell r="S2222">
            <v>41452.060601851852</v>
          </cell>
          <cell r="T2222">
            <v>41482.060601851852</v>
          </cell>
          <cell r="U2222">
            <v>2013</v>
          </cell>
        </row>
        <row r="2223">
          <cell r="A2223">
            <v>2221</v>
          </cell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  <cell r="S2223">
            <v>42452.666770833333</v>
          </cell>
          <cell r="T2223">
            <v>42483</v>
          </cell>
          <cell r="U2223">
            <v>2016</v>
          </cell>
        </row>
        <row r="2224">
          <cell r="A2224">
            <v>2222</v>
          </cell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  <cell r="S2224">
            <v>40906.787581018521</v>
          </cell>
          <cell r="T2224">
            <v>40936.787581018521</v>
          </cell>
          <cell r="U2224">
            <v>2012</v>
          </cell>
        </row>
        <row r="2225">
          <cell r="A2225">
            <v>2223</v>
          </cell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  <cell r="S2225">
            <v>42152.640833333338</v>
          </cell>
          <cell r="T2225">
            <v>42182.640833333338</v>
          </cell>
          <cell r="U2225">
            <v>2015</v>
          </cell>
        </row>
        <row r="2226">
          <cell r="A2226">
            <v>2224</v>
          </cell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  <cell r="S2226">
            <v>42644.667534722219</v>
          </cell>
          <cell r="T2226">
            <v>42672.791666666672</v>
          </cell>
          <cell r="U2226">
            <v>2016</v>
          </cell>
        </row>
        <row r="2227">
          <cell r="A2227">
            <v>2225</v>
          </cell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  <cell r="S2227">
            <v>41873.79184027778</v>
          </cell>
          <cell r="T2227">
            <v>41903.79184027778</v>
          </cell>
          <cell r="U2227">
            <v>2014</v>
          </cell>
        </row>
        <row r="2228">
          <cell r="A2228">
            <v>2226</v>
          </cell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  <cell r="S2228">
            <v>42381.79886574074</v>
          </cell>
          <cell r="T2228">
            <v>42412.207638888889</v>
          </cell>
          <cell r="U2228">
            <v>2016</v>
          </cell>
        </row>
        <row r="2229">
          <cell r="A2229">
            <v>2227</v>
          </cell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  <cell r="S2229">
            <v>41561.807349537034</v>
          </cell>
          <cell r="T2229">
            <v>41591.849016203705</v>
          </cell>
          <cell r="U2229">
            <v>2013</v>
          </cell>
        </row>
        <row r="2230">
          <cell r="A2230">
            <v>2228</v>
          </cell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  <cell r="S2230">
            <v>42202.278194444443</v>
          </cell>
          <cell r="T2230">
            <v>42232.278194444443</v>
          </cell>
          <cell r="U2230">
            <v>2015</v>
          </cell>
        </row>
        <row r="2231">
          <cell r="A2231">
            <v>2229</v>
          </cell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  <cell r="S2231">
            <v>41484.664247685185</v>
          </cell>
          <cell r="T2231">
            <v>41520.166666666664</v>
          </cell>
          <cell r="U2231">
            <v>2013</v>
          </cell>
        </row>
        <row r="2232">
          <cell r="A2232">
            <v>2230</v>
          </cell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  <cell r="S2232">
            <v>41724.881099537037</v>
          </cell>
          <cell r="T2232">
            <v>41754.881099537037</v>
          </cell>
          <cell r="U2232">
            <v>2014</v>
          </cell>
        </row>
        <row r="2233">
          <cell r="A2233">
            <v>2231</v>
          </cell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  <cell r="S2233">
            <v>41423.910891203705</v>
          </cell>
          <cell r="T2233">
            <v>41450.208333333336</v>
          </cell>
          <cell r="U2233">
            <v>2013</v>
          </cell>
        </row>
        <row r="2234">
          <cell r="A2234">
            <v>2232</v>
          </cell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  <cell r="S2234">
            <v>41806.794074074074</v>
          </cell>
          <cell r="T2234">
            <v>41839.125</v>
          </cell>
          <cell r="U2234">
            <v>2014</v>
          </cell>
        </row>
        <row r="2235">
          <cell r="A2235">
            <v>2233</v>
          </cell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  <cell r="S2235">
            <v>42331.378923611104</v>
          </cell>
          <cell r="T2235">
            <v>42352</v>
          </cell>
          <cell r="U2235">
            <v>2015</v>
          </cell>
        </row>
        <row r="2236">
          <cell r="A2236">
            <v>2234</v>
          </cell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  <cell r="S2236">
            <v>42710.824618055558</v>
          </cell>
          <cell r="T2236">
            <v>42740.824618055558</v>
          </cell>
          <cell r="U2236">
            <v>2017</v>
          </cell>
        </row>
        <row r="2237">
          <cell r="A2237">
            <v>2235</v>
          </cell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  <cell r="S2237">
            <v>42062.022118055553</v>
          </cell>
          <cell r="T2237">
            <v>42091.980451388896</v>
          </cell>
          <cell r="U2237">
            <v>2015</v>
          </cell>
        </row>
        <row r="2238">
          <cell r="A2238">
            <v>2236</v>
          </cell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  <cell r="S2238">
            <v>42371.617164351846</v>
          </cell>
          <cell r="T2238">
            <v>42401.617164351846</v>
          </cell>
          <cell r="U2238">
            <v>2016</v>
          </cell>
        </row>
        <row r="2239">
          <cell r="A2239">
            <v>2237</v>
          </cell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  <cell r="S2239">
            <v>41915.003275462965</v>
          </cell>
          <cell r="T2239">
            <v>41955.332638888889</v>
          </cell>
          <cell r="U2239">
            <v>2014</v>
          </cell>
        </row>
        <row r="2240">
          <cell r="A2240">
            <v>2238</v>
          </cell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  <cell r="S2240">
            <v>42774.621712962966</v>
          </cell>
          <cell r="T2240">
            <v>42804.621712962966</v>
          </cell>
          <cell r="U2240">
            <v>2017</v>
          </cell>
        </row>
        <row r="2241">
          <cell r="A2241">
            <v>2239</v>
          </cell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  <cell r="S2241">
            <v>41572.958495370374</v>
          </cell>
          <cell r="T2241">
            <v>41609.168055555558</v>
          </cell>
          <cell r="U2241">
            <v>2013</v>
          </cell>
        </row>
        <row r="2242">
          <cell r="A2242">
            <v>2240</v>
          </cell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  <cell r="S2242">
            <v>42452.825740740736</v>
          </cell>
          <cell r="T2242">
            <v>42482.825740740736</v>
          </cell>
          <cell r="U2242">
            <v>2016</v>
          </cell>
        </row>
        <row r="2243">
          <cell r="A2243">
            <v>2241</v>
          </cell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  <cell r="S2243">
            <v>42766.827546296292</v>
          </cell>
          <cell r="T2243">
            <v>42796.827546296292</v>
          </cell>
          <cell r="U2243">
            <v>2017</v>
          </cell>
        </row>
        <row r="2244">
          <cell r="A2244">
            <v>2242</v>
          </cell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  <cell r="S2244">
            <v>41569.575613425928</v>
          </cell>
          <cell r="T2244">
            <v>41605.126388888886</v>
          </cell>
          <cell r="U2244">
            <v>2013</v>
          </cell>
        </row>
        <row r="2245">
          <cell r="A2245">
            <v>2243</v>
          </cell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  <cell r="S2245">
            <v>42800.751041666663</v>
          </cell>
          <cell r="T2245">
            <v>42807.125</v>
          </cell>
          <cell r="U2245">
            <v>2017</v>
          </cell>
        </row>
        <row r="2246">
          <cell r="A2246">
            <v>2244</v>
          </cell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  <cell r="S2246">
            <v>42647.818819444445</v>
          </cell>
          <cell r="T2246">
            <v>42659.854166666672</v>
          </cell>
          <cell r="U2246">
            <v>2016</v>
          </cell>
        </row>
        <row r="2247">
          <cell r="A2247">
            <v>2245</v>
          </cell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  <cell r="S2247">
            <v>41660.708530092597</v>
          </cell>
          <cell r="T2247">
            <v>41691.75</v>
          </cell>
          <cell r="U2247">
            <v>2014</v>
          </cell>
        </row>
        <row r="2248">
          <cell r="A2248">
            <v>2246</v>
          </cell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  <cell r="S2248">
            <v>42221.79178240741</v>
          </cell>
          <cell r="T2248">
            <v>42251.79178240741</v>
          </cell>
          <cell r="U2248">
            <v>2015</v>
          </cell>
        </row>
        <row r="2249">
          <cell r="A2249">
            <v>2247</v>
          </cell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  <cell r="S2249">
            <v>42200.666261574079</v>
          </cell>
          <cell r="T2249">
            <v>42214.666261574079</v>
          </cell>
          <cell r="U2249">
            <v>2015</v>
          </cell>
        </row>
        <row r="2250">
          <cell r="A2250">
            <v>2248</v>
          </cell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  <cell r="S2250">
            <v>42688.875902777778</v>
          </cell>
          <cell r="T2250">
            <v>42718.875902777778</v>
          </cell>
          <cell r="U2250">
            <v>2016</v>
          </cell>
        </row>
        <row r="2251">
          <cell r="A2251">
            <v>2249</v>
          </cell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  <cell r="S2251">
            <v>41336.703298611108</v>
          </cell>
          <cell r="T2251">
            <v>41366.661631944444</v>
          </cell>
          <cell r="U2251">
            <v>2013</v>
          </cell>
        </row>
        <row r="2252">
          <cell r="A2252">
            <v>2250</v>
          </cell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  <cell r="S2252">
            <v>42677.005474537036</v>
          </cell>
          <cell r="T2252">
            <v>42707.0471412037</v>
          </cell>
          <cell r="U2252">
            <v>2016</v>
          </cell>
        </row>
        <row r="2253">
          <cell r="A2253">
            <v>2251</v>
          </cell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  <cell r="S2253">
            <v>41846.34579861111</v>
          </cell>
          <cell r="T2253">
            <v>41867.34579861111</v>
          </cell>
          <cell r="U2253">
            <v>2014</v>
          </cell>
        </row>
        <row r="2254">
          <cell r="A2254">
            <v>2252</v>
          </cell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  <cell r="S2254">
            <v>42573.327986111108</v>
          </cell>
          <cell r="T2254">
            <v>42588.327986111108</v>
          </cell>
          <cell r="U2254">
            <v>2016</v>
          </cell>
        </row>
        <row r="2255">
          <cell r="A2255">
            <v>2253</v>
          </cell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  <cell r="S2255">
            <v>42296.631331018521</v>
          </cell>
          <cell r="T2255">
            <v>42326.672997685186</v>
          </cell>
          <cell r="U2255">
            <v>2015</v>
          </cell>
        </row>
        <row r="2256">
          <cell r="A2256">
            <v>2254</v>
          </cell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  <cell r="S2256">
            <v>42752.647777777776</v>
          </cell>
          <cell r="T2256">
            <v>42759.647777777776</v>
          </cell>
          <cell r="U2256">
            <v>2017</v>
          </cell>
        </row>
        <row r="2257">
          <cell r="A2257">
            <v>2255</v>
          </cell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  <cell r="S2257">
            <v>42467.951979166668</v>
          </cell>
          <cell r="T2257">
            <v>42497.951979166668</v>
          </cell>
          <cell r="U2257">
            <v>2016</v>
          </cell>
        </row>
        <row r="2258">
          <cell r="A2258">
            <v>2256</v>
          </cell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  <cell r="S2258">
            <v>42682.451921296291</v>
          </cell>
          <cell r="T2258">
            <v>42696.451921296291</v>
          </cell>
          <cell r="U2258">
            <v>2016</v>
          </cell>
        </row>
        <row r="2259">
          <cell r="A2259">
            <v>2257</v>
          </cell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  <cell r="S2259">
            <v>42505.936678240745</v>
          </cell>
          <cell r="T2259">
            <v>42540.958333333328</v>
          </cell>
          <cell r="U2259">
            <v>2016</v>
          </cell>
        </row>
        <row r="2260">
          <cell r="A2260">
            <v>2258</v>
          </cell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  <cell r="S2260">
            <v>42136.75100694444</v>
          </cell>
          <cell r="T2260">
            <v>42166.75100694444</v>
          </cell>
          <cell r="U2260">
            <v>2015</v>
          </cell>
        </row>
        <row r="2261">
          <cell r="A2261">
            <v>2259</v>
          </cell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  <cell r="S2261">
            <v>42702.804814814815</v>
          </cell>
          <cell r="T2261">
            <v>42712.804814814815</v>
          </cell>
          <cell r="U2261">
            <v>2016</v>
          </cell>
        </row>
        <row r="2262">
          <cell r="A2262">
            <v>2260</v>
          </cell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  <cell r="S2262">
            <v>41695.016782407409</v>
          </cell>
          <cell r="T2262">
            <v>41724.975115740745</v>
          </cell>
          <cell r="U2262">
            <v>2014</v>
          </cell>
        </row>
        <row r="2263">
          <cell r="A2263">
            <v>2261</v>
          </cell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  <cell r="S2263">
            <v>42759.724768518514</v>
          </cell>
          <cell r="T2263">
            <v>42780.724768518514</v>
          </cell>
          <cell r="U2263">
            <v>2017</v>
          </cell>
        </row>
        <row r="2264">
          <cell r="A2264">
            <v>2262</v>
          </cell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  <cell r="S2264">
            <v>41926.585162037038</v>
          </cell>
          <cell r="T2264">
            <v>41961</v>
          </cell>
          <cell r="U2264">
            <v>2014</v>
          </cell>
        </row>
        <row r="2265">
          <cell r="A2265">
            <v>2263</v>
          </cell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  <cell r="S2265">
            <v>42014.832326388889</v>
          </cell>
          <cell r="T2265">
            <v>42035.832326388889</v>
          </cell>
          <cell r="U2265">
            <v>2015</v>
          </cell>
        </row>
        <row r="2266">
          <cell r="A2266">
            <v>2264</v>
          </cell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  <cell r="S2266">
            <v>42496.582337962958</v>
          </cell>
          <cell r="T2266">
            <v>42513.125</v>
          </cell>
          <cell r="U2266">
            <v>2016</v>
          </cell>
        </row>
        <row r="2267">
          <cell r="A2267">
            <v>2265</v>
          </cell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  <cell r="S2267">
            <v>42689.853090277778</v>
          </cell>
          <cell r="T2267">
            <v>42696.853090277778</v>
          </cell>
          <cell r="U2267">
            <v>2016</v>
          </cell>
        </row>
        <row r="2268">
          <cell r="A2268">
            <v>2266</v>
          </cell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  <cell r="S2268">
            <v>42469.874907407408</v>
          </cell>
          <cell r="T2268">
            <v>42487.083333333328</v>
          </cell>
          <cell r="U2268">
            <v>2016</v>
          </cell>
        </row>
        <row r="2269">
          <cell r="A2269">
            <v>2267</v>
          </cell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  <cell r="S2269">
            <v>41968.829826388886</v>
          </cell>
          <cell r="T2269">
            <v>41994.041666666672</v>
          </cell>
          <cell r="U2269">
            <v>2014</v>
          </cell>
        </row>
        <row r="2270">
          <cell r="A2270">
            <v>2268</v>
          </cell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  <cell r="S2270">
            <v>42776.082349537035</v>
          </cell>
          <cell r="T2270">
            <v>42806.082349537035</v>
          </cell>
          <cell r="U2270">
            <v>2017</v>
          </cell>
        </row>
        <row r="2271">
          <cell r="A2271">
            <v>2269</v>
          </cell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  <cell r="S2271">
            <v>42776.704432870371</v>
          </cell>
          <cell r="T2271">
            <v>42801.208333333328</v>
          </cell>
          <cell r="U2271">
            <v>2017</v>
          </cell>
        </row>
        <row r="2272">
          <cell r="A2272">
            <v>2270</v>
          </cell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  <cell r="S2272">
            <v>42725.869363425925</v>
          </cell>
          <cell r="T2272">
            <v>42745.915972222225</v>
          </cell>
          <cell r="U2272">
            <v>2017</v>
          </cell>
        </row>
        <row r="2273">
          <cell r="A2273">
            <v>2271</v>
          </cell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  <cell r="S2273">
            <v>42684.000046296293</v>
          </cell>
          <cell r="T2273">
            <v>42714.000046296293</v>
          </cell>
          <cell r="U2273">
            <v>2016</v>
          </cell>
        </row>
        <row r="2274">
          <cell r="A2274">
            <v>2272</v>
          </cell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  <cell r="S2274">
            <v>42315.699490740735</v>
          </cell>
          <cell r="T2274">
            <v>42345.699490740735</v>
          </cell>
          <cell r="U2274">
            <v>2015</v>
          </cell>
        </row>
        <row r="2275">
          <cell r="A2275">
            <v>2273</v>
          </cell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  <cell r="S2275">
            <v>42781.549097222218</v>
          </cell>
          <cell r="T2275">
            <v>42806.507430555561</v>
          </cell>
          <cell r="U2275">
            <v>2017</v>
          </cell>
        </row>
        <row r="2276">
          <cell r="A2276">
            <v>2274</v>
          </cell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  <cell r="S2276">
            <v>41663.500659722224</v>
          </cell>
          <cell r="T2276">
            <v>41693.500659722224</v>
          </cell>
          <cell r="U2276">
            <v>2014</v>
          </cell>
        </row>
        <row r="2277">
          <cell r="A2277">
            <v>2275</v>
          </cell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  <cell r="S2277">
            <v>41965.616655092599</v>
          </cell>
          <cell r="T2277">
            <v>41995.616655092599</v>
          </cell>
          <cell r="U2277">
            <v>2014</v>
          </cell>
        </row>
        <row r="2278">
          <cell r="A2278">
            <v>2276</v>
          </cell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  <cell r="S2278">
            <v>41614.651493055557</v>
          </cell>
          <cell r="T2278">
            <v>41644.651493055557</v>
          </cell>
          <cell r="U2278">
            <v>2014</v>
          </cell>
        </row>
        <row r="2279">
          <cell r="A2279">
            <v>2277</v>
          </cell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  <cell r="S2279">
            <v>40936.678506944445</v>
          </cell>
          <cell r="T2279">
            <v>40966.678506944445</v>
          </cell>
          <cell r="U2279">
            <v>2012</v>
          </cell>
        </row>
        <row r="2280">
          <cell r="A2280">
            <v>2278</v>
          </cell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  <cell r="S2280">
            <v>42338.709108796291</v>
          </cell>
          <cell r="T2280">
            <v>42372.957638888889</v>
          </cell>
          <cell r="U2280">
            <v>2016</v>
          </cell>
        </row>
        <row r="2281">
          <cell r="A2281">
            <v>2279</v>
          </cell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  <cell r="S2281">
            <v>42020.806701388887</v>
          </cell>
          <cell r="T2281">
            <v>42039.166666666672</v>
          </cell>
          <cell r="U2281">
            <v>2015</v>
          </cell>
        </row>
        <row r="2282">
          <cell r="A2282">
            <v>2280</v>
          </cell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  <cell r="S2282">
            <v>42234.624895833331</v>
          </cell>
          <cell r="T2282">
            <v>42264.624895833331</v>
          </cell>
          <cell r="U2282">
            <v>2015</v>
          </cell>
        </row>
        <row r="2283">
          <cell r="A2283">
            <v>2281</v>
          </cell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  <cell r="S2283">
            <v>40687.285844907405</v>
          </cell>
          <cell r="T2283">
            <v>40749.284722222219</v>
          </cell>
          <cell r="U2283">
            <v>2011</v>
          </cell>
        </row>
        <row r="2284">
          <cell r="A2284">
            <v>2282</v>
          </cell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  <cell r="S2284">
            <v>42323.17460648148</v>
          </cell>
          <cell r="T2284">
            <v>42383.17460648148</v>
          </cell>
          <cell r="U2284">
            <v>2016</v>
          </cell>
        </row>
        <row r="2285">
          <cell r="A2285">
            <v>2283</v>
          </cell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  <cell r="S2285">
            <v>40978.125046296293</v>
          </cell>
          <cell r="T2285">
            <v>41038.083379629628</v>
          </cell>
          <cell r="U2285">
            <v>2012</v>
          </cell>
        </row>
        <row r="2286">
          <cell r="A2286">
            <v>2284</v>
          </cell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  <cell r="S2286">
            <v>40585.796817129631</v>
          </cell>
          <cell r="T2286">
            <v>40614.166666666664</v>
          </cell>
          <cell r="U2286">
            <v>2011</v>
          </cell>
        </row>
        <row r="2287">
          <cell r="A2287">
            <v>2285</v>
          </cell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  <cell r="S2287">
            <v>41059.185682870368</v>
          </cell>
          <cell r="T2287">
            <v>41089.185682870368</v>
          </cell>
          <cell r="U2287">
            <v>2012</v>
          </cell>
        </row>
        <row r="2288">
          <cell r="A2288">
            <v>2286</v>
          </cell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  <cell r="S2288">
            <v>41494.963587962964</v>
          </cell>
          <cell r="T2288">
            <v>41523.165972222225</v>
          </cell>
          <cell r="U2288">
            <v>2013</v>
          </cell>
        </row>
        <row r="2289">
          <cell r="A2289">
            <v>2287</v>
          </cell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  <cell r="S2289">
            <v>41792.667361111111</v>
          </cell>
          <cell r="T2289">
            <v>41813.667361111111</v>
          </cell>
          <cell r="U2289">
            <v>2014</v>
          </cell>
        </row>
        <row r="2290">
          <cell r="A2290">
            <v>2288</v>
          </cell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  <cell r="S2290">
            <v>41067.827418981484</v>
          </cell>
          <cell r="T2290">
            <v>41086.75</v>
          </cell>
          <cell r="U2290">
            <v>2012</v>
          </cell>
        </row>
        <row r="2291">
          <cell r="A2291">
            <v>2289</v>
          </cell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  <cell r="S2291">
            <v>41571.998379629629</v>
          </cell>
          <cell r="T2291">
            <v>41614.973611111112</v>
          </cell>
          <cell r="U2291">
            <v>2013</v>
          </cell>
        </row>
        <row r="2292">
          <cell r="A2292">
            <v>2290</v>
          </cell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  <cell r="S2292">
            <v>40070.253819444442</v>
          </cell>
          <cell r="T2292">
            <v>40148.708333333336</v>
          </cell>
          <cell r="U2292">
            <v>2009</v>
          </cell>
        </row>
        <row r="2293">
          <cell r="A2293">
            <v>2291</v>
          </cell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  <cell r="S2293">
            <v>40987.977060185185</v>
          </cell>
          <cell r="T2293">
            <v>41022.166666666664</v>
          </cell>
          <cell r="U2293">
            <v>2012</v>
          </cell>
        </row>
        <row r="2294">
          <cell r="A2294">
            <v>2292</v>
          </cell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  <cell r="S2294">
            <v>40987.697638888887</v>
          </cell>
          <cell r="T2294">
            <v>41017.697638888887</v>
          </cell>
          <cell r="U2294">
            <v>2012</v>
          </cell>
        </row>
        <row r="2295">
          <cell r="A2295">
            <v>2293</v>
          </cell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  <cell r="S2295">
            <v>41151.708321759259</v>
          </cell>
          <cell r="T2295">
            <v>41177.165972222225</v>
          </cell>
          <cell r="U2295">
            <v>2012</v>
          </cell>
        </row>
        <row r="2296">
          <cell r="A2296">
            <v>2294</v>
          </cell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  <cell r="S2296">
            <v>41264.72314814815</v>
          </cell>
          <cell r="T2296">
            <v>41294.72314814815</v>
          </cell>
          <cell r="U2296">
            <v>2013</v>
          </cell>
        </row>
        <row r="2297">
          <cell r="A2297">
            <v>2295</v>
          </cell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  <cell r="S2297">
            <v>41270.954351851848</v>
          </cell>
          <cell r="T2297">
            <v>41300.954351851848</v>
          </cell>
          <cell r="U2297">
            <v>2013</v>
          </cell>
        </row>
        <row r="2298">
          <cell r="A2298">
            <v>2296</v>
          </cell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  <cell r="S2298">
            <v>40927.731782407405</v>
          </cell>
          <cell r="T2298">
            <v>40962.731782407405</v>
          </cell>
          <cell r="U2298">
            <v>2012</v>
          </cell>
        </row>
        <row r="2299">
          <cell r="A2299">
            <v>2297</v>
          </cell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  <cell r="S2299">
            <v>40948.042233796295</v>
          </cell>
          <cell r="T2299">
            <v>40982.165972222225</v>
          </cell>
          <cell r="U2299">
            <v>2012</v>
          </cell>
        </row>
        <row r="2300">
          <cell r="A2300">
            <v>2298</v>
          </cell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  <cell r="S2300">
            <v>41694.84065972222</v>
          </cell>
          <cell r="T2300">
            <v>41724.798993055556</v>
          </cell>
          <cell r="U2300">
            <v>2014</v>
          </cell>
        </row>
        <row r="2301">
          <cell r="A2301">
            <v>2299</v>
          </cell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  <cell r="S2301">
            <v>40565.032511574071</v>
          </cell>
          <cell r="T2301">
            <v>40580.032511574071</v>
          </cell>
          <cell r="U2301">
            <v>2011</v>
          </cell>
        </row>
        <row r="2302">
          <cell r="A2302">
            <v>2300</v>
          </cell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  <cell r="S2302">
            <v>41074.727037037039</v>
          </cell>
          <cell r="T2302">
            <v>41088.727037037039</v>
          </cell>
          <cell r="U2302">
            <v>2012</v>
          </cell>
        </row>
        <row r="2303">
          <cell r="A2303">
            <v>2301</v>
          </cell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  <cell r="S2303">
            <v>41416.146944444445</v>
          </cell>
          <cell r="T2303">
            <v>41446.146944444445</v>
          </cell>
          <cell r="U2303">
            <v>2013</v>
          </cell>
        </row>
        <row r="2304">
          <cell r="A2304">
            <v>2302</v>
          </cell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  <cell r="S2304">
            <v>41605.868449074071</v>
          </cell>
          <cell r="T2304">
            <v>41639.291666666664</v>
          </cell>
          <cell r="U2304">
            <v>2013</v>
          </cell>
        </row>
        <row r="2305">
          <cell r="A2305">
            <v>2303</v>
          </cell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  <cell r="S2305">
            <v>40850.111064814817</v>
          </cell>
          <cell r="T2305">
            <v>40890.152731481481</v>
          </cell>
          <cell r="U2305">
            <v>2011</v>
          </cell>
        </row>
        <row r="2306">
          <cell r="A2306">
            <v>2304</v>
          </cell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  <cell r="S2306">
            <v>40502.815868055557</v>
          </cell>
          <cell r="T2306">
            <v>40544.207638888889</v>
          </cell>
          <cell r="U2306">
            <v>2011</v>
          </cell>
        </row>
        <row r="2307">
          <cell r="A2307">
            <v>2305</v>
          </cell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  <cell r="S2307">
            <v>41834.695277777777</v>
          </cell>
          <cell r="T2307">
            <v>41859.75</v>
          </cell>
          <cell r="U2307">
            <v>2014</v>
          </cell>
        </row>
        <row r="2308">
          <cell r="A2308">
            <v>2306</v>
          </cell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  <cell r="S2308">
            <v>40948.16815972222</v>
          </cell>
          <cell r="T2308">
            <v>40978.16815972222</v>
          </cell>
          <cell r="U2308">
            <v>2012</v>
          </cell>
        </row>
        <row r="2309">
          <cell r="A2309">
            <v>2307</v>
          </cell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  <cell r="S2309">
            <v>41004.802465277775</v>
          </cell>
          <cell r="T2309">
            <v>41034.802407407406</v>
          </cell>
          <cell r="U2309">
            <v>2012</v>
          </cell>
        </row>
        <row r="2310">
          <cell r="A2310">
            <v>2308</v>
          </cell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  <cell r="S2310">
            <v>41851.962916666671</v>
          </cell>
          <cell r="T2310">
            <v>41880.041666666664</v>
          </cell>
          <cell r="U2310">
            <v>2014</v>
          </cell>
        </row>
        <row r="2311">
          <cell r="A2311">
            <v>2309</v>
          </cell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  <cell r="S2311">
            <v>41307.987696759257</v>
          </cell>
          <cell r="T2311">
            <v>41342.987696759257</v>
          </cell>
          <cell r="U2311">
            <v>2013</v>
          </cell>
        </row>
        <row r="2312">
          <cell r="A2312">
            <v>2310</v>
          </cell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  <cell r="S2312">
            <v>41324.79415509259</v>
          </cell>
          <cell r="T2312">
            <v>41354.752488425926</v>
          </cell>
          <cell r="U2312">
            <v>2013</v>
          </cell>
        </row>
        <row r="2313">
          <cell r="A2313">
            <v>2311</v>
          </cell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  <cell r="S2313">
            <v>41736.004502314812</v>
          </cell>
          <cell r="T2313">
            <v>41766.004502314812</v>
          </cell>
          <cell r="U2313">
            <v>2014</v>
          </cell>
        </row>
        <row r="2314">
          <cell r="A2314">
            <v>2312</v>
          </cell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  <cell r="S2314">
            <v>41716.632847222223</v>
          </cell>
          <cell r="T2314">
            <v>41747.958333333336</v>
          </cell>
          <cell r="U2314">
            <v>2014</v>
          </cell>
        </row>
        <row r="2315">
          <cell r="A2315">
            <v>2313</v>
          </cell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  <cell r="S2315">
            <v>41002.958634259259</v>
          </cell>
          <cell r="T2315">
            <v>41032.958634259259</v>
          </cell>
          <cell r="U2315">
            <v>2012</v>
          </cell>
        </row>
        <row r="2316">
          <cell r="A2316">
            <v>2314</v>
          </cell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  <cell r="S2316">
            <v>41037.551585648151</v>
          </cell>
          <cell r="T2316">
            <v>41067.551585648151</v>
          </cell>
          <cell r="U2316">
            <v>2012</v>
          </cell>
        </row>
        <row r="2317">
          <cell r="A2317">
            <v>2315</v>
          </cell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  <cell r="S2317">
            <v>41004.72619212963</v>
          </cell>
          <cell r="T2317">
            <v>41034.72619212963</v>
          </cell>
          <cell r="U2317">
            <v>2012</v>
          </cell>
        </row>
        <row r="2318">
          <cell r="A2318">
            <v>2316</v>
          </cell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  <cell r="S2318">
            <v>40079.725115740745</v>
          </cell>
          <cell r="T2318">
            <v>40156.76666666667</v>
          </cell>
          <cell r="U2318">
            <v>2009</v>
          </cell>
        </row>
        <row r="2319">
          <cell r="A2319">
            <v>2317</v>
          </cell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  <cell r="S2319">
            <v>40192.542233796295</v>
          </cell>
          <cell r="T2319">
            <v>40224.208333333336</v>
          </cell>
          <cell r="U2319">
            <v>2010</v>
          </cell>
        </row>
        <row r="2320">
          <cell r="A2320">
            <v>2318</v>
          </cell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  <cell r="S2320">
            <v>40050.643680555557</v>
          </cell>
          <cell r="T2320">
            <v>40082.165972222225</v>
          </cell>
          <cell r="U2320">
            <v>2009</v>
          </cell>
        </row>
        <row r="2321">
          <cell r="A2321">
            <v>2319</v>
          </cell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  <cell r="S2321">
            <v>41593.082002314812</v>
          </cell>
          <cell r="T2321">
            <v>41623.082002314812</v>
          </cell>
          <cell r="U2321">
            <v>2013</v>
          </cell>
        </row>
        <row r="2322">
          <cell r="A2322">
            <v>2320</v>
          </cell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  <cell r="S2322">
            <v>41696.817129629628</v>
          </cell>
          <cell r="T2322">
            <v>41731.775462962964</v>
          </cell>
          <cell r="U2322">
            <v>2014</v>
          </cell>
        </row>
        <row r="2323">
          <cell r="A2323">
            <v>2321</v>
          </cell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  <cell r="S2323">
            <v>42799.260428240741</v>
          </cell>
          <cell r="T2323">
            <v>42829.21876157407</v>
          </cell>
          <cell r="U2323">
            <v>2017</v>
          </cell>
        </row>
        <row r="2324">
          <cell r="A2324">
            <v>2322</v>
          </cell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  <cell r="S2324">
            <v>42804.895474537043</v>
          </cell>
          <cell r="T2324">
            <v>42834.853807870371</v>
          </cell>
          <cell r="U2324">
            <v>2017</v>
          </cell>
        </row>
        <row r="2325">
          <cell r="A2325">
            <v>2323</v>
          </cell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  <cell r="S2325">
            <v>42807.755173611105</v>
          </cell>
          <cell r="T2325">
            <v>42814.755173611105</v>
          </cell>
          <cell r="U2325">
            <v>2017</v>
          </cell>
        </row>
        <row r="2326">
          <cell r="A2326">
            <v>2324</v>
          </cell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  <cell r="S2326">
            <v>42790.885243055556</v>
          </cell>
          <cell r="T2326">
            <v>42820.843576388885</v>
          </cell>
          <cell r="U2326">
            <v>2017</v>
          </cell>
        </row>
        <row r="2327">
          <cell r="A2327">
            <v>2325</v>
          </cell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  <cell r="S2327">
            <v>42794.022349537037</v>
          </cell>
          <cell r="T2327">
            <v>42823.980682870373</v>
          </cell>
          <cell r="U2327">
            <v>2017</v>
          </cell>
        </row>
        <row r="2328">
          <cell r="A2328">
            <v>2326</v>
          </cell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  <cell r="S2328">
            <v>42804.034120370372</v>
          </cell>
          <cell r="T2328">
            <v>42855.708333333328</v>
          </cell>
          <cell r="U2328">
            <v>2017</v>
          </cell>
        </row>
        <row r="2329">
          <cell r="A2329">
            <v>2327</v>
          </cell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  <cell r="S2329">
            <v>41842.917129629634</v>
          </cell>
          <cell r="T2329">
            <v>41877.917129629634</v>
          </cell>
          <cell r="U2329">
            <v>2014</v>
          </cell>
        </row>
        <row r="2330">
          <cell r="A2330">
            <v>2328</v>
          </cell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  <cell r="S2330">
            <v>42139.781678240746</v>
          </cell>
          <cell r="T2330">
            <v>42169.781678240746</v>
          </cell>
          <cell r="U2330">
            <v>2015</v>
          </cell>
        </row>
        <row r="2331">
          <cell r="A2331">
            <v>2329</v>
          </cell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  <cell r="S2331">
            <v>41807.624374999999</v>
          </cell>
          <cell r="T2331">
            <v>41837.624374999999</v>
          </cell>
          <cell r="U2331">
            <v>2014</v>
          </cell>
        </row>
        <row r="2332">
          <cell r="A2332">
            <v>2330</v>
          </cell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  <cell r="S2332">
            <v>42332.89980324074</v>
          </cell>
          <cell r="T2332">
            <v>42363</v>
          </cell>
          <cell r="U2332">
            <v>2015</v>
          </cell>
        </row>
        <row r="2333">
          <cell r="A2333">
            <v>2331</v>
          </cell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  <cell r="S2333">
            <v>41839.005671296298</v>
          </cell>
          <cell r="T2333">
            <v>41869.005671296298</v>
          </cell>
          <cell r="U2333">
            <v>2014</v>
          </cell>
        </row>
        <row r="2334">
          <cell r="A2334">
            <v>2332</v>
          </cell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  <cell r="S2334">
            <v>42011.628136574072</v>
          </cell>
          <cell r="T2334">
            <v>42041.628136574072</v>
          </cell>
          <cell r="U2334">
            <v>2015</v>
          </cell>
        </row>
        <row r="2335">
          <cell r="A2335">
            <v>2333</v>
          </cell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  <cell r="S2335">
            <v>41767.650347222225</v>
          </cell>
          <cell r="T2335">
            <v>41788.743055555555</v>
          </cell>
          <cell r="U2335">
            <v>2014</v>
          </cell>
        </row>
        <row r="2336">
          <cell r="A2336">
            <v>2334</v>
          </cell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  <cell r="S2336">
            <v>41918.670115740737</v>
          </cell>
          <cell r="T2336">
            <v>41948.731944444444</v>
          </cell>
          <cell r="U2336">
            <v>2014</v>
          </cell>
        </row>
        <row r="2337">
          <cell r="A2337">
            <v>2335</v>
          </cell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  <cell r="S2337">
            <v>41771.572256944448</v>
          </cell>
          <cell r="T2337">
            <v>41801.572256944448</v>
          </cell>
          <cell r="U2337">
            <v>2014</v>
          </cell>
        </row>
        <row r="2338">
          <cell r="A2338">
            <v>2336</v>
          </cell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  <cell r="S2338">
            <v>41666.924710648149</v>
          </cell>
          <cell r="T2338">
            <v>41706.924710648149</v>
          </cell>
          <cell r="U2338">
            <v>2014</v>
          </cell>
        </row>
        <row r="2339">
          <cell r="A2339">
            <v>2337</v>
          </cell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  <cell r="S2339">
            <v>41786.640543981484</v>
          </cell>
          <cell r="T2339">
            <v>41816.640543981484</v>
          </cell>
          <cell r="U2339">
            <v>2014</v>
          </cell>
        </row>
        <row r="2340">
          <cell r="A2340">
            <v>2338</v>
          </cell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  <cell r="S2340">
            <v>41789.896805555552</v>
          </cell>
          <cell r="T2340">
            <v>41819.896805555552</v>
          </cell>
          <cell r="U2340">
            <v>2014</v>
          </cell>
        </row>
        <row r="2341">
          <cell r="A2341">
            <v>2339</v>
          </cell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  <cell r="S2341">
            <v>42692.79987268518</v>
          </cell>
          <cell r="T2341">
            <v>42723.332638888889</v>
          </cell>
          <cell r="U2341">
            <v>2016</v>
          </cell>
        </row>
        <row r="2342">
          <cell r="A2342">
            <v>2340</v>
          </cell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  <cell r="S2342">
            <v>42643.642800925925</v>
          </cell>
          <cell r="T2342">
            <v>42673.642800925925</v>
          </cell>
          <cell r="U2342">
            <v>2016</v>
          </cell>
        </row>
        <row r="2343">
          <cell r="A2343">
            <v>2341</v>
          </cell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Q2343" t="str">
            <v>technology</v>
          </cell>
          <cell r="R2343" t="str">
            <v>web</v>
          </cell>
          <cell r="S2343">
            <v>42167.813703703709</v>
          </cell>
          <cell r="T2343">
            <v>42197.813703703709</v>
          </cell>
          <cell r="U2343">
            <v>2015</v>
          </cell>
        </row>
        <row r="2344">
          <cell r="A2344">
            <v>2342</v>
          </cell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Q2344" t="str">
            <v>technology</v>
          </cell>
          <cell r="R2344" t="str">
            <v>web</v>
          </cell>
          <cell r="S2344">
            <v>41897.702199074076</v>
          </cell>
          <cell r="T2344">
            <v>41918.208333333336</v>
          </cell>
          <cell r="U2344">
            <v>2014</v>
          </cell>
        </row>
        <row r="2345">
          <cell r="A2345">
            <v>2343</v>
          </cell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  <cell r="S2345">
            <v>42327.825289351851</v>
          </cell>
          <cell r="T2345">
            <v>42377.82430555555</v>
          </cell>
          <cell r="U2345">
            <v>2016</v>
          </cell>
        </row>
        <row r="2346">
          <cell r="A2346">
            <v>2344</v>
          </cell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  <cell r="S2346">
            <v>42515.727650462963</v>
          </cell>
          <cell r="T2346">
            <v>42545.727650462963</v>
          </cell>
          <cell r="U2346">
            <v>2016</v>
          </cell>
        </row>
        <row r="2347">
          <cell r="A2347">
            <v>2345</v>
          </cell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Q2347" t="str">
            <v>technology</v>
          </cell>
          <cell r="R2347" t="str">
            <v>web</v>
          </cell>
          <cell r="S2347">
            <v>42060.001805555556</v>
          </cell>
          <cell r="T2347">
            <v>42094.985416666663</v>
          </cell>
          <cell r="U2347">
            <v>2015</v>
          </cell>
        </row>
        <row r="2348">
          <cell r="A2348">
            <v>2346</v>
          </cell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  <cell r="S2348">
            <v>42615.79896990741</v>
          </cell>
          <cell r="T2348">
            <v>42660.79896990741</v>
          </cell>
          <cell r="U2348">
            <v>2016</v>
          </cell>
        </row>
        <row r="2349">
          <cell r="A2349">
            <v>2347</v>
          </cell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  <cell r="S2349">
            <v>42577.607361111113</v>
          </cell>
          <cell r="T2349">
            <v>42607.607361111113</v>
          </cell>
          <cell r="U2349">
            <v>2016</v>
          </cell>
        </row>
        <row r="2350">
          <cell r="A2350">
            <v>2348</v>
          </cell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  <cell r="S2350">
            <v>42360.932152777779</v>
          </cell>
          <cell r="T2350">
            <v>42420.932152777779</v>
          </cell>
          <cell r="U2350">
            <v>2016</v>
          </cell>
        </row>
        <row r="2351">
          <cell r="A2351">
            <v>2349</v>
          </cell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Q2351" t="str">
            <v>technology</v>
          </cell>
          <cell r="R2351" t="str">
            <v>web</v>
          </cell>
          <cell r="S2351">
            <v>42198.775787037041</v>
          </cell>
          <cell r="T2351">
            <v>42227.775787037041</v>
          </cell>
          <cell r="U2351">
            <v>2015</v>
          </cell>
        </row>
        <row r="2352">
          <cell r="A2352">
            <v>2350</v>
          </cell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Q2352" t="str">
            <v>technology</v>
          </cell>
          <cell r="R2352" t="str">
            <v>web</v>
          </cell>
          <cell r="S2352">
            <v>42708.842245370368</v>
          </cell>
          <cell r="T2352">
            <v>42738.842245370368</v>
          </cell>
          <cell r="U2352">
            <v>2017</v>
          </cell>
        </row>
        <row r="2353">
          <cell r="A2353">
            <v>2351</v>
          </cell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  <cell r="S2353">
            <v>42094.101145833338</v>
          </cell>
          <cell r="T2353">
            <v>42124.101145833338</v>
          </cell>
          <cell r="U2353">
            <v>2015</v>
          </cell>
        </row>
        <row r="2354">
          <cell r="A2354">
            <v>2352</v>
          </cell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Q2354" t="str">
            <v>technology</v>
          </cell>
          <cell r="R2354" t="str">
            <v>web</v>
          </cell>
          <cell r="S2354">
            <v>42101.633703703701</v>
          </cell>
          <cell r="T2354">
            <v>42161.633703703701</v>
          </cell>
          <cell r="U2354">
            <v>2015</v>
          </cell>
        </row>
        <row r="2355">
          <cell r="A2355">
            <v>2353</v>
          </cell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Q2355" t="str">
            <v>technology</v>
          </cell>
          <cell r="R2355" t="str">
            <v>web</v>
          </cell>
          <cell r="S2355">
            <v>42103.676180555558</v>
          </cell>
          <cell r="T2355">
            <v>42115.676180555558</v>
          </cell>
          <cell r="U2355">
            <v>2015</v>
          </cell>
        </row>
        <row r="2356">
          <cell r="A2356">
            <v>2354</v>
          </cell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  <cell r="S2356">
            <v>41954.722916666666</v>
          </cell>
          <cell r="T2356">
            <v>42014.722916666666</v>
          </cell>
          <cell r="U2356">
            <v>2015</v>
          </cell>
        </row>
        <row r="2357">
          <cell r="A2357">
            <v>2355</v>
          </cell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  <cell r="S2357">
            <v>42096.918240740735</v>
          </cell>
          <cell r="T2357">
            <v>42126.918240740735</v>
          </cell>
          <cell r="U2357">
            <v>2015</v>
          </cell>
        </row>
        <row r="2358">
          <cell r="A2358">
            <v>2356</v>
          </cell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Q2358" t="str">
            <v>technology</v>
          </cell>
          <cell r="R2358" t="str">
            <v>web</v>
          </cell>
          <cell r="S2358">
            <v>42130.78361111111</v>
          </cell>
          <cell r="T2358">
            <v>42160.78361111111</v>
          </cell>
          <cell r="U2358">
            <v>2015</v>
          </cell>
        </row>
        <row r="2359">
          <cell r="A2359">
            <v>2357</v>
          </cell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Q2359" t="str">
            <v>technology</v>
          </cell>
          <cell r="R2359" t="str">
            <v>web</v>
          </cell>
          <cell r="S2359">
            <v>42264.620115740734</v>
          </cell>
          <cell r="T2359">
            <v>42294.620115740734</v>
          </cell>
          <cell r="U2359">
            <v>2015</v>
          </cell>
        </row>
        <row r="2360">
          <cell r="A2360">
            <v>2358</v>
          </cell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Q2360" t="str">
            <v>technology</v>
          </cell>
          <cell r="R2360" t="str">
            <v>web</v>
          </cell>
          <cell r="S2360">
            <v>41978.930972222224</v>
          </cell>
          <cell r="T2360">
            <v>42035.027083333334</v>
          </cell>
          <cell r="U2360">
            <v>2015</v>
          </cell>
        </row>
        <row r="2361">
          <cell r="A2361">
            <v>2359</v>
          </cell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  <cell r="S2361">
            <v>42159.649583333332</v>
          </cell>
          <cell r="T2361">
            <v>42219.649583333332</v>
          </cell>
          <cell r="U2361">
            <v>2015</v>
          </cell>
        </row>
        <row r="2362">
          <cell r="A2362">
            <v>2360</v>
          </cell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  <cell r="S2362">
            <v>42377.70694444445</v>
          </cell>
          <cell r="T2362">
            <v>42407.70694444445</v>
          </cell>
          <cell r="U2362">
            <v>2016</v>
          </cell>
        </row>
        <row r="2363">
          <cell r="A2363">
            <v>2361</v>
          </cell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Q2363" t="str">
            <v>technology</v>
          </cell>
          <cell r="R2363" t="str">
            <v>web</v>
          </cell>
          <cell r="S2363">
            <v>42466.858888888892</v>
          </cell>
          <cell r="T2363">
            <v>42490.916666666672</v>
          </cell>
          <cell r="U2363">
            <v>2016</v>
          </cell>
        </row>
        <row r="2364">
          <cell r="A2364">
            <v>2362</v>
          </cell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  <cell r="S2364">
            <v>41954.688310185185</v>
          </cell>
          <cell r="T2364">
            <v>41984.688310185185</v>
          </cell>
          <cell r="U2364">
            <v>2014</v>
          </cell>
        </row>
        <row r="2365">
          <cell r="A2365">
            <v>2363</v>
          </cell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Q2365" t="str">
            <v>technology</v>
          </cell>
          <cell r="R2365" t="str">
            <v>web</v>
          </cell>
          <cell r="S2365">
            <v>42322.011574074073</v>
          </cell>
          <cell r="T2365">
            <v>42367.011574074073</v>
          </cell>
          <cell r="U2365">
            <v>2015</v>
          </cell>
        </row>
        <row r="2366">
          <cell r="A2366">
            <v>2364</v>
          </cell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Q2366" t="str">
            <v>technology</v>
          </cell>
          <cell r="R2366" t="str">
            <v>web</v>
          </cell>
          <cell r="S2366">
            <v>42248.934675925921</v>
          </cell>
          <cell r="T2366">
            <v>42303.934675925921</v>
          </cell>
          <cell r="U2366">
            <v>2015</v>
          </cell>
        </row>
        <row r="2367">
          <cell r="A2367">
            <v>2365</v>
          </cell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Q2367" t="str">
            <v>technology</v>
          </cell>
          <cell r="R2367" t="str">
            <v>web</v>
          </cell>
          <cell r="S2367">
            <v>42346.736400462964</v>
          </cell>
          <cell r="T2367">
            <v>42386.958333333328</v>
          </cell>
          <cell r="U2367">
            <v>2016</v>
          </cell>
        </row>
        <row r="2368">
          <cell r="A2368">
            <v>2366</v>
          </cell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  <cell r="S2368">
            <v>42268.531631944439</v>
          </cell>
          <cell r="T2368">
            <v>42298.531631944439</v>
          </cell>
          <cell r="U2368">
            <v>2015</v>
          </cell>
        </row>
        <row r="2369">
          <cell r="A2369">
            <v>2367</v>
          </cell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  <cell r="S2369">
            <v>42425.970092592594</v>
          </cell>
          <cell r="T2369">
            <v>42485.928425925929</v>
          </cell>
          <cell r="U2369">
            <v>2016</v>
          </cell>
        </row>
        <row r="2370">
          <cell r="A2370">
            <v>2368</v>
          </cell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  <cell r="S2370">
            <v>42063.721817129626</v>
          </cell>
          <cell r="T2370">
            <v>42108.680150462969</v>
          </cell>
          <cell r="U2370">
            <v>2015</v>
          </cell>
        </row>
        <row r="2371">
          <cell r="A2371">
            <v>2369</v>
          </cell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Q2371" t="str">
            <v>technology</v>
          </cell>
          <cell r="R2371" t="str">
            <v>web</v>
          </cell>
          <cell r="S2371">
            <v>42380.812627314815</v>
          </cell>
          <cell r="T2371">
            <v>42410.812627314815</v>
          </cell>
          <cell r="U2371">
            <v>2016</v>
          </cell>
        </row>
        <row r="2372">
          <cell r="A2372">
            <v>2370</v>
          </cell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  <cell r="S2372">
            <v>41961.18913194444</v>
          </cell>
          <cell r="T2372">
            <v>41991.18913194444</v>
          </cell>
          <cell r="U2372">
            <v>2014</v>
          </cell>
        </row>
        <row r="2373">
          <cell r="A2373">
            <v>2371</v>
          </cell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Q2373" t="str">
            <v>technology</v>
          </cell>
          <cell r="R2373" t="str">
            <v>web</v>
          </cell>
          <cell r="S2373">
            <v>42150.777731481481</v>
          </cell>
          <cell r="T2373">
            <v>42180.777731481481</v>
          </cell>
          <cell r="U2373">
            <v>2015</v>
          </cell>
        </row>
        <row r="2374">
          <cell r="A2374">
            <v>2372</v>
          </cell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  <cell r="S2374">
            <v>42088.069108796291</v>
          </cell>
          <cell r="T2374">
            <v>42118.069108796291</v>
          </cell>
          <cell r="U2374">
            <v>2015</v>
          </cell>
        </row>
        <row r="2375">
          <cell r="A2375">
            <v>2373</v>
          </cell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  <cell r="S2375">
            <v>42215.662314814821</v>
          </cell>
          <cell r="T2375">
            <v>42245.662314814821</v>
          </cell>
          <cell r="U2375">
            <v>2015</v>
          </cell>
        </row>
        <row r="2376">
          <cell r="A2376">
            <v>2374</v>
          </cell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  <cell r="S2376">
            <v>42017.843287037031</v>
          </cell>
          <cell r="T2376">
            <v>42047.843287037031</v>
          </cell>
          <cell r="U2376">
            <v>2015</v>
          </cell>
        </row>
        <row r="2377">
          <cell r="A2377">
            <v>2375</v>
          </cell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Q2377" t="str">
            <v>technology</v>
          </cell>
          <cell r="R2377" t="str">
            <v>web</v>
          </cell>
          <cell r="S2377">
            <v>42592.836076388892</v>
          </cell>
          <cell r="T2377">
            <v>42622.836076388892</v>
          </cell>
          <cell r="U2377">
            <v>2016</v>
          </cell>
        </row>
        <row r="2378">
          <cell r="A2378">
            <v>2376</v>
          </cell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  <cell r="S2378">
            <v>42318.925532407404</v>
          </cell>
          <cell r="T2378">
            <v>42348.925532407404</v>
          </cell>
          <cell r="U2378">
            <v>2015</v>
          </cell>
        </row>
        <row r="2379">
          <cell r="A2379">
            <v>2377</v>
          </cell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Q2379" t="str">
            <v>technology</v>
          </cell>
          <cell r="R2379" t="str">
            <v>web</v>
          </cell>
          <cell r="S2379">
            <v>42669.870173611111</v>
          </cell>
          <cell r="T2379">
            <v>42699.911840277782</v>
          </cell>
          <cell r="U2379">
            <v>2016</v>
          </cell>
        </row>
        <row r="2380">
          <cell r="A2380">
            <v>2378</v>
          </cell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Q2380" t="str">
            <v>technology</v>
          </cell>
          <cell r="R2380" t="str">
            <v>web</v>
          </cell>
          <cell r="S2380">
            <v>42213.013078703705</v>
          </cell>
          <cell r="T2380">
            <v>42242.013078703705</v>
          </cell>
          <cell r="U2380">
            <v>2015</v>
          </cell>
        </row>
        <row r="2381">
          <cell r="A2381">
            <v>2379</v>
          </cell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Q2381" t="str">
            <v>technology</v>
          </cell>
          <cell r="R2381" t="str">
            <v>web</v>
          </cell>
          <cell r="S2381">
            <v>42237.016388888893</v>
          </cell>
          <cell r="T2381">
            <v>42282.016388888893</v>
          </cell>
          <cell r="U2381">
            <v>2015</v>
          </cell>
        </row>
        <row r="2382">
          <cell r="A2382">
            <v>2380</v>
          </cell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Q2382" t="str">
            <v>technology</v>
          </cell>
          <cell r="R2382" t="str">
            <v>web</v>
          </cell>
          <cell r="S2382">
            <v>42248.793310185181</v>
          </cell>
          <cell r="T2382">
            <v>42278.793310185181</v>
          </cell>
          <cell r="U2382">
            <v>2015</v>
          </cell>
        </row>
        <row r="2383">
          <cell r="A2383">
            <v>2381</v>
          </cell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  <cell r="S2383">
            <v>42074.935740740737</v>
          </cell>
          <cell r="T2383">
            <v>42104.935740740737</v>
          </cell>
          <cell r="U2383">
            <v>2015</v>
          </cell>
        </row>
        <row r="2384">
          <cell r="A2384">
            <v>2382</v>
          </cell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  <cell r="S2384">
            <v>42195.187534722223</v>
          </cell>
          <cell r="T2384">
            <v>42220.187534722223</v>
          </cell>
          <cell r="U2384">
            <v>2015</v>
          </cell>
        </row>
        <row r="2385">
          <cell r="A2385">
            <v>2383</v>
          </cell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  <cell r="S2385">
            <v>42027.056793981479</v>
          </cell>
          <cell r="T2385">
            <v>42057.056793981479</v>
          </cell>
          <cell r="U2385">
            <v>2015</v>
          </cell>
        </row>
        <row r="2386">
          <cell r="A2386">
            <v>2384</v>
          </cell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  <cell r="S2386">
            <v>41927.067627314813</v>
          </cell>
          <cell r="T2386">
            <v>41957.109293981484</v>
          </cell>
          <cell r="U2386">
            <v>2014</v>
          </cell>
        </row>
        <row r="2387">
          <cell r="A2387">
            <v>2385</v>
          </cell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  <cell r="S2387">
            <v>42191.70175925926</v>
          </cell>
          <cell r="T2387">
            <v>42221.70175925926</v>
          </cell>
          <cell r="U2387">
            <v>2015</v>
          </cell>
        </row>
        <row r="2388">
          <cell r="A2388">
            <v>2386</v>
          </cell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Q2388" t="str">
            <v>technology</v>
          </cell>
          <cell r="R2388" t="str">
            <v>web</v>
          </cell>
          <cell r="S2388">
            <v>41954.838240740741</v>
          </cell>
          <cell r="T2388">
            <v>42014.838240740741</v>
          </cell>
          <cell r="U2388">
            <v>2015</v>
          </cell>
        </row>
        <row r="2389">
          <cell r="A2389">
            <v>2387</v>
          </cell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  <cell r="S2389">
            <v>42528.626620370371</v>
          </cell>
          <cell r="T2389">
            <v>42573.626620370371</v>
          </cell>
          <cell r="U2389">
            <v>2016</v>
          </cell>
        </row>
        <row r="2390">
          <cell r="A2390">
            <v>2388</v>
          </cell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  <cell r="S2390">
            <v>41989.853692129633</v>
          </cell>
          <cell r="T2390">
            <v>42019.811805555553</v>
          </cell>
          <cell r="U2390">
            <v>2015</v>
          </cell>
        </row>
        <row r="2391">
          <cell r="A2391">
            <v>2389</v>
          </cell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  <cell r="S2391">
            <v>42179.653379629628</v>
          </cell>
          <cell r="T2391">
            <v>42210.915972222225</v>
          </cell>
          <cell r="U2391">
            <v>2015</v>
          </cell>
        </row>
        <row r="2392">
          <cell r="A2392">
            <v>2390</v>
          </cell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Q2392" t="str">
            <v>technology</v>
          </cell>
          <cell r="R2392" t="str">
            <v>web</v>
          </cell>
          <cell r="S2392">
            <v>41968.262314814812</v>
          </cell>
          <cell r="T2392">
            <v>42008.262314814812</v>
          </cell>
          <cell r="U2392">
            <v>2015</v>
          </cell>
        </row>
        <row r="2393">
          <cell r="A2393">
            <v>2391</v>
          </cell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  <cell r="S2393">
            <v>42064.794490740736</v>
          </cell>
          <cell r="T2393">
            <v>42094.752824074079</v>
          </cell>
          <cell r="U2393">
            <v>2015</v>
          </cell>
        </row>
        <row r="2394">
          <cell r="A2394">
            <v>2392</v>
          </cell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Q2394" t="str">
            <v>technology</v>
          </cell>
          <cell r="R2394" t="str">
            <v>web</v>
          </cell>
          <cell r="S2394">
            <v>42276.120636574073</v>
          </cell>
          <cell r="T2394">
            <v>42306.120636574073</v>
          </cell>
          <cell r="U2394">
            <v>2015</v>
          </cell>
        </row>
        <row r="2395">
          <cell r="A2395">
            <v>2393</v>
          </cell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  <cell r="S2395">
            <v>42194.648344907408</v>
          </cell>
          <cell r="T2395">
            <v>42224.648344907408</v>
          </cell>
          <cell r="U2395">
            <v>2015</v>
          </cell>
        </row>
        <row r="2396">
          <cell r="A2396">
            <v>2394</v>
          </cell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  <cell r="S2396">
            <v>42031.362187499995</v>
          </cell>
          <cell r="T2396">
            <v>42061.362187499995</v>
          </cell>
          <cell r="U2396">
            <v>2015</v>
          </cell>
        </row>
        <row r="2397">
          <cell r="A2397">
            <v>2395</v>
          </cell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Q2397" t="str">
            <v>technology</v>
          </cell>
          <cell r="R2397" t="str">
            <v>web</v>
          </cell>
          <cell r="S2397">
            <v>42717.121377314819</v>
          </cell>
          <cell r="T2397">
            <v>42745.372916666667</v>
          </cell>
          <cell r="U2397">
            <v>2017</v>
          </cell>
        </row>
        <row r="2398">
          <cell r="A2398">
            <v>2396</v>
          </cell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  <cell r="S2398">
            <v>42262.849050925928</v>
          </cell>
          <cell r="T2398">
            <v>42292.849050925928</v>
          </cell>
          <cell r="U2398">
            <v>2015</v>
          </cell>
        </row>
        <row r="2399">
          <cell r="A2399">
            <v>2397</v>
          </cell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Q2399" t="str">
            <v>technology</v>
          </cell>
          <cell r="R2399" t="str">
            <v>web</v>
          </cell>
          <cell r="S2399">
            <v>41976.88490740741</v>
          </cell>
          <cell r="T2399">
            <v>42006.88490740741</v>
          </cell>
          <cell r="U2399">
            <v>2015</v>
          </cell>
        </row>
        <row r="2400">
          <cell r="A2400">
            <v>2398</v>
          </cell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Q2400" t="str">
            <v>technology</v>
          </cell>
          <cell r="R2400" t="str">
            <v>web</v>
          </cell>
          <cell r="S2400">
            <v>42157.916481481487</v>
          </cell>
          <cell r="T2400">
            <v>42187.916481481487</v>
          </cell>
          <cell r="U2400">
            <v>2015</v>
          </cell>
        </row>
        <row r="2401">
          <cell r="A2401">
            <v>2399</v>
          </cell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Q2401" t="str">
            <v>technology</v>
          </cell>
          <cell r="R2401" t="str">
            <v>web</v>
          </cell>
          <cell r="S2401">
            <v>41956.853078703702</v>
          </cell>
          <cell r="T2401">
            <v>41991.853078703702</v>
          </cell>
          <cell r="U2401">
            <v>2014</v>
          </cell>
        </row>
        <row r="2402">
          <cell r="A2402">
            <v>2400</v>
          </cell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Q2402" t="str">
            <v>technology</v>
          </cell>
          <cell r="R2402" t="str">
            <v>web</v>
          </cell>
          <cell r="S2402">
            <v>42444.268101851849</v>
          </cell>
          <cell r="T2402">
            <v>42474.268101851849</v>
          </cell>
          <cell r="U2402">
            <v>2016</v>
          </cell>
        </row>
        <row r="2403">
          <cell r="A2403">
            <v>2401</v>
          </cell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  <cell r="S2403">
            <v>42374.822870370372</v>
          </cell>
          <cell r="T2403">
            <v>42434.822870370372</v>
          </cell>
          <cell r="U2403">
            <v>2016</v>
          </cell>
        </row>
        <row r="2404">
          <cell r="A2404">
            <v>2402</v>
          </cell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  <cell r="S2404">
            <v>42107.679756944446</v>
          </cell>
          <cell r="T2404">
            <v>42137.679756944446</v>
          </cell>
          <cell r="U2404">
            <v>2015</v>
          </cell>
        </row>
        <row r="2405">
          <cell r="A2405">
            <v>2403</v>
          </cell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  <cell r="S2405">
            <v>42399.882615740738</v>
          </cell>
          <cell r="T2405">
            <v>42459.840949074074</v>
          </cell>
          <cell r="U2405">
            <v>2016</v>
          </cell>
        </row>
        <row r="2406">
          <cell r="A2406">
            <v>2404</v>
          </cell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Q2406" t="str">
            <v>food</v>
          </cell>
          <cell r="R2406" t="str">
            <v>food trucks</v>
          </cell>
          <cell r="S2406">
            <v>42342.03943287037</v>
          </cell>
          <cell r="T2406">
            <v>42372.03943287037</v>
          </cell>
          <cell r="U2406">
            <v>2016</v>
          </cell>
        </row>
        <row r="2407">
          <cell r="A2407">
            <v>2405</v>
          </cell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  <cell r="S2407">
            <v>42595.585358796292</v>
          </cell>
          <cell r="T2407">
            <v>42616.585358796292</v>
          </cell>
          <cell r="U2407">
            <v>2016</v>
          </cell>
        </row>
        <row r="2408">
          <cell r="A2408">
            <v>2406</v>
          </cell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  <cell r="S2408">
            <v>41983.110995370371</v>
          </cell>
          <cell r="T2408">
            <v>42023.110995370371</v>
          </cell>
          <cell r="U2408">
            <v>2015</v>
          </cell>
        </row>
        <row r="2409">
          <cell r="A2409">
            <v>2407</v>
          </cell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  <cell r="S2409">
            <v>42082.575555555552</v>
          </cell>
          <cell r="T2409">
            <v>42105.25</v>
          </cell>
          <cell r="U2409">
            <v>2015</v>
          </cell>
        </row>
        <row r="2410">
          <cell r="A2410">
            <v>2408</v>
          </cell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  <cell r="S2410">
            <v>41919.140706018516</v>
          </cell>
          <cell r="T2410">
            <v>41949.182372685187</v>
          </cell>
          <cell r="U2410">
            <v>2014</v>
          </cell>
        </row>
        <row r="2411">
          <cell r="A2411">
            <v>2409</v>
          </cell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  <cell r="S2411">
            <v>42204.875868055555</v>
          </cell>
          <cell r="T2411">
            <v>42234.875868055555</v>
          </cell>
          <cell r="U2411">
            <v>2015</v>
          </cell>
        </row>
        <row r="2412">
          <cell r="A2412">
            <v>2410</v>
          </cell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Q2412" t="str">
            <v>food</v>
          </cell>
          <cell r="R2412" t="str">
            <v>food trucks</v>
          </cell>
          <cell r="S2412">
            <v>42224.408275462964</v>
          </cell>
          <cell r="T2412">
            <v>42254.408275462964</v>
          </cell>
          <cell r="U2412">
            <v>2015</v>
          </cell>
        </row>
        <row r="2413">
          <cell r="A2413">
            <v>2411</v>
          </cell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  <cell r="S2413">
            <v>42211.732430555552</v>
          </cell>
          <cell r="T2413">
            <v>42241.732430555552</v>
          </cell>
          <cell r="U2413">
            <v>2015</v>
          </cell>
        </row>
        <row r="2414">
          <cell r="A2414">
            <v>2412</v>
          </cell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Q2414" t="str">
            <v>food</v>
          </cell>
          <cell r="R2414" t="str">
            <v>food trucks</v>
          </cell>
          <cell r="S2414">
            <v>42655.736956018518</v>
          </cell>
          <cell r="T2414">
            <v>42700.778622685189</v>
          </cell>
          <cell r="U2414">
            <v>2016</v>
          </cell>
        </row>
        <row r="2415">
          <cell r="A2415">
            <v>2413</v>
          </cell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  <cell r="S2415">
            <v>41760.10974537037</v>
          </cell>
          <cell r="T2415">
            <v>41790.979166666664</v>
          </cell>
          <cell r="U2415">
            <v>2014</v>
          </cell>
        </row>
        <row r="2416">
          <cell r="A2416">
            <v>2414</v>
          </cell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  <cell r="S2416">
            <v>42198.695138888885</v>
          </cell>
          <cell r="T2416">
            <v>42238.165972222225</v>
          </cell>
          <cell r="U2416">
            <v>2015</v>
          </cell>
        </row>
        <row r="2417">
          <cell r="A2417">
            <v>2415</v>
          </cell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  <cell r="S2417">
            <v>42536.862800925926</v>
          </cell>
          <cell r="T2417">
            <v>42566.862800925926</v>
          </cell>
          <cell r="U2417">
            <v>2016</v>
          </cell>
        </row>
        <row r="2418">
          <cell r="A2418">
            <v>2416</v>
          </cell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  <cell r="S2418">
            <v>42019.737766203703</v>
          </cell>
          <cell r="T2418">
            <v>42077.625</v>
          </cell>
          <cell r="U2418">
            <v>2015</v>
          </cell>
        </row>
        <row r="2419">
          <cell r="A2419">
            <v>2417</v>
          </cell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Q2419" t="str">
            <v>food</v>
          </cell>
          <cell r="R2419" t="str">
            <v>food trucks</v>
          </cell>
          <cell r="S2419">
            <v>41831.884108796294</v>
          </cell>
          <cell r="T2419">
            <v>41861.884108796294</v>
          </cell>
          <cell r="U2419">
            <v>2014</v>
          </cell>
        </row>
        <row r="2420">
          <cell r="A2420">
            <v>2418</v>
          </cell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  <cell r="S2420">
            <v>42027.856990740736</v>
          </cell>
          <cell r="T2420">
            <v>42087.815324074079</v>
          </cell>
          <cell r="U2420">
            <v>2015</v>
          </cell>
        </row>
        <row r="2421">
          <cell r="A2421">
            <v>2419</v>
          </cell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Q2421" t="str">
            <v>food</v>
          </cell>
          <cell r="R2421" t="str">
            <v>food trucks</v>
          </cell>
          <cell r="S2421">
            <v>41993.738298611104</v>
          </cell>
          <cell r="T2421">
            <v>42053.738298611104</v>
          </cell>
          <cell r="U2421">
            <v>2015</v>
          </cell>
        </row>
        <row r="2422">
          <cell r="A2422">
            <v>2420</v>
          </cell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  <cell r="S2422">
            <v>41893.028877314813</v>
          </cell>
          <cell r="T2422">
            <v>41953.070543981477</v>
          </cell>
          <cell r="U2422">
            <v>2014</v>
          </cell>
        </row>
        <row r="2423">
          <cell r="A2423">
            <v>2421</v>
          </cell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  <cell r="S2423">
            <v>42026.687453703707</v>
          </cell>
          <cell r="T2423">
            <v>42056.687453703707</v>
          </cell>
          <cell r="U2423">
            <v>2015</v>
          </cell>
        </row>
        <row r="2424">
          <cell r="A2424">
            <v>2422</v>
          </cell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  <cell r="S2424">
            <v>42044.724953703699</v>
          </cell>
          <cell r="T2424">
            <v>42074.683287037042</v>
          </cell>
          <cell r="U2424">
            <v>2015</v>
          </cell>
        </row>
        <row r="2425">
          <cell r="A2425">
            <v>2423</v>
          </cell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  <cell r="S2425">
            <v>41974.704745370371</v>
          </cell>
          <cell r="T2425">
            <v>42004.704745370371</v>
          </cell>
          <cell r="U2425">
            <v>2014</v>
          </cell>
        </row>
        <row r="2426">
          <cell r="A2426">
            <v>2424</v>
          </cell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  <cell r="S2426">
            <v>41909.892453703702</v>
          </cell>
          <cell r="T2426">
            <v>41939.892453703702</v>
          </cell>
          <cell r="U2426">
            <v>2014</v>
          </cell>
        </row>
        <row r="2427">
          <cell r="A2427">
            <v>2425</v>
          </cell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  <cell r="S2427">
            <v>42502.913761574076</v>
          </cell>
          <cell r="T2427">
            <v>42517.919444444444</v>
          </cell>
          <cell r="U2427">
            <v>2016</v>
          </cell>
        </row>
        <row r="2428">
          <cell r="A2428">
            <v>2426</v>
          </cell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Q2428" t="str">
            <v>food</v>
          </cell>
          <cell r="R2428" t="str">
            <v>food trucks</v>
          </cell>
          <cell r="S2428">
            <v>42164.170046296291</v>
          </cell>
          <cell r="T2428">
            <v>42224.170046296291</v>
          </cell>
          <cell r="U2428">
            <v>2015</v>
          </cell>
        </row>
        <row r="2429">
          <cell r="A2429">
            <v>2427</v>
          </cell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  <cell r="S2429">
            <v>42412.318668981476</v>
          </cell>
          <cell r="T2429">
            <v>42452.277002314819</v>
          </cell>
          <cell r="U2429">
            <v>2016</v>
          </cell>
        </row>
        <row r="2430">
          <cell r="A2430">
            <v>2428</v>
          </cell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  <cell r="S2430">
            <v>42045.784155092595</v>
          </cell>
          <cell r="T2430">
            <v>42075.742488425924</v>
          </cell>
          <cell r="U2430">
            <v>2015</v>
          </cell>
        </row>
        <row r="2431">
          <cell r="A2431">
            <v>2429</v>
          </cell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  <cell r="S2431">
            <v>42734.879236111112</v>
          </cell>
          <cell r="T2431">
            <v>42771.697222222225</v>
          </cell>
          <cell r="U2431">
            <v>2017</v>
          </cell>
        </row>
        <row r="2432">
          <cell r="A2432">
            <v>2430</v>
          </cell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  <cell r="S2432">
            <v>42382.130833333329</v>
          </cell>
          <cell r="T2432">
            <v>42412.130833333329</v>
          </cell>
          <cell r="U2432">
            <v>2016</v>
          </cell>
        </row>
        <row r="2433">
          <cell r="A2433">
            <v>2431</v>
          </cell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  <cell r="S2433">
            <v>42489.099687499998</v>
          </cell>
          <cell r="T2433">
            <v>42549.099687499998</v>
          </cell>
          <cell r="U2433">
            <v>2016</v>
          </cell>
        </row>
        <row r="2434">
          <cell r="A2434">
            <v>2432</v>
          </cell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  <cell r="S2434">
            <v>42041.218715277777</v>
          </cell>
          <cell r="T2434">
            <v>42071.218715277777</v>
          </cell>
          <cell r="U2434">
            <v>2015</v>
          </cell>
        </row>
        <row r="2435">
          <cell r="A2435">
            <v>2433</v>
          </cell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Q2435" t="str">
            <v>food</v>
          </cell>
          <cell r="R2435" t="str">
            <v>food trucks</v>
          </cell>
          <cell r="S2435">
            <v>42397.89980324074</v>
          </cell>
          <cell r="T2435">
            <v>42427.89980324074</v>
          </cell>
          <cell r="U2435">
            <v>2016</v>
          </cell>
        </row>
        <row r="2436">
          <cell r="A2436">
            <v>2434</v>
          </cell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  <cell r="S2436">
            <v>42180.18604166666</v>
          </cell>
          <cell r="T2436">
            <v>42220.18604166666</v>
          </cell>
          <cell r="U2436">
            <v>2015</v>
          </cell>
        </row>
        <row r="2437">
          <cell r="A2437">
            <v>2435</v>
          </cell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  <cell r="S2437">
            <v>42252.277615740735</v>
          </cell>
          <cell r="T2437">
            <v>42282.277615740735</v>
          </cell>
          <cell r="U2437">
            <v>2015</v>
          </cell>
        </row>
        <row r="2438">
          <cell r="A2438">
            <v>2436</v>
          </cell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  <cell r="S2438">
            <v>42338.615393518514</v>
          </cell>
          <cell r="T2438">
            <v>42398.615393518514</v>
          </cell>
          <cell r="U2438">
            <v>2016</v>
          </cell>
        </row>
        <row r="2439">
          <cell r="A2439">
            <v>2437</v>
          </cell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Q2439" t="str">
            <v>food</v>
          </cell>
          <cell r="R2439" t="str">
            <v>food trucks</v>
          </cell>
          <cell r="S2439">
            <v>42031.965138888889</v>
          </cell>
          <cell r="T2439">
            <v>42080.75</v>
          </cell>
          <cell r="U2439">
            <v>2015</v>
          </cell>
        </row>
        <row r="2440">
          <cell r="A2440">
            <v>2438</v>
          </cell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  <cell r="S2440">
            <v>42285.91506944444</v>
          </cell>
          <cell r="T2440">
            <v>42345.956736111111</v>
          </cell>
          <cell r="U2440">
            <v>2015</v>
          </cell>
        </row>
        <row r="2441">
          <cell r="A2441">
            <v>2439</v>
          </cell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Q2441" t="str">
            <v>food</v>
          </cell>
          <cell r="R2441" t="str">
            <v>food trucks</v>
          </cell>
          <cell r="S2441">
            <v>42265.818622685183</v>
          </cell>
          <cell r="T2441">
            <v>42295.818622685183</v>
          </cell>
          <cell r="U2441">
            <v>2015</v>
          </cell>
        </row>
        <row r="2442">
          <cell r="A2442">
            <v>2440</v>
          </cell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  <cell r="S2442">
            <v>42383.899456018517</v>
          </cell>
          <cell r="T2442">
            <v>42413.899456018517</v>
          </cell>
          <cell r="U2442">
            <v>2016</v>
          </cell>
        </row>
        <row r="2443">
          <cell r="A2443">
            <v>2441</v>
          </cell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  <cell r="S2443">
            <v>42187.125625000001</v>
          </cell>
          <cell r="T2443">
            <v>42208.207638888889</v>
          </cell>
          <cell r="U2443">
            <v>2015</v>
          </cell>
        </row>
        <row r="2444">
          <cell r="A2444">
            <v>2442</v>
          </cell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  <cell r="S2444">
            <v>42052.666990740734</v>
          </cell>
          <cell r="T2444">
            <v>42082.625324074077</v>
          </cell>
          <cell r="U2444">
            <v>2015</v>
          </cell>
        </row>
        <row r="2445">
          <cell r="A2445">
            <v>2443</v>
          </cell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  <cell r="S2445">
            <v>41836.625254629631</v>
          </cell>
          <cell r="T2445">
            <v>41866.625254629631</v>
          </cell>
          <cell r="U2445">
            <v>2014</v>
          </cell>
        </row>
        <row r="2446">
          <cell r="A2446">
            <v>2444</v>
          </cell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  <cell r="S2446">
            <v>42485.754525462966</v>
          </cell>
          <cell r="T2446">
            <v>42515.754525462966</v>
          </cell>
          <cell r="U2446">
            <v>2016</v>
          </cell>
        </row>
        <row r="2447">
          <cell r="A2447">
            <v>2445</v>
          </cell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  <cell r="S2447">
            <v>42243.190057870372</v>
          </cell>
          <cell r="T2447">
            <v>42273.190057870372</v>
          </cell>
          <cell r="U2447">
            <v>2015</v>
          </cell>
        </row>
        <row r="2448">
          <cell r="A2448">
            <v>2446</v>
          </cell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  <cell r="S2448">
            <v>42670.602673611109</v>
          </cell>
          <cell r="T2448">
            <v>42700.64434027778</v>
          </cell>
          <cell r="U2448">
            <v>2016</v>
          </cell>
        </row>
        <row r="2449">
          <cell r="A2449">
            <v>2447</v>
          </cell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  <cell r="S2449">
            <v>42654.469826388886</v>
          </cell>
          <cell r="T2449">
            <v>42686.166666666672</v>
          </cell>
          <cell r="U2449">
            <v>2016</v>
          </cell>
        </row>
        <row r="2450">
          <cell r="A2450">
            <v>2448</v>
          </cell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  <cell r="S2450">
            <v>42607.316122685181</v>
          </cell>
          <cell r="T2450">
            <v>42613.233333333337</v>
          </cell>
          <cell r="U2450">
            <v>2016</v>
          </cell>
        </row>
        <row r="2451">
          <cell r="A2451">
            <v>2449</v>
          </cell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  <cell r="S2451">
            <v>41943.142534722225</v>
          </cell>
          <cell r="T2451">
            <v>41973.184201388889</v>
          </cell>
          <cell r="U2451">
            <v>2014</v>
          </cell>
        </row>
        <row r="2452">
          <cell r="A2452">
            <v>2450</v>
          </cell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  <cell r="S2452">
            <v>41902.07240740741</v>
          </cell>
          <cell r="T2452">
            <v>41940.132638888892</v>
          </cell>
          <cell r="U2452">
            <v>2014</v>
          </cell>
        </row>
        <row r="2453">
          <cell r="A2453">
            <v>2451</v>
          </cell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  <cell r="S2453">
            <v>42779.908449074079</v>
          </cell>
          <cell r="T2453">
            <v>42799.908449074079</v>
          </cell>
          <cell r="U2453">
            <v>2017</v>
          </cell>
        </row>
        <row r="2454">
          <cell r="A2454">
            <v>2452</v>
          </cell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  <cell r="S2454">
            <v>42338.84375</v>
          </cell>
          <cell r="T2454">
            <v>42367.958333333328</v>
          </cell>
          <cell r="U2454">
            <v>2015</v>
          </cell>
        </row>
        <row r="2455">
          <cell r="A2455">
            <v>2453</v>
          </cell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  <cell r="S2455">
            <v>42738.692233796297</v>
          </cell>
          <cell r="T2455">
            <v>42768.692233796297</v>
          </cell>
          <cell r="U2455">
            <v>2017</v>
          </cell>
        </row>
        <row r="2456">
          <cell r="A2456">
            <v>2454</v>
          </cell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  <cell r="S2456">
            <v>42770.201481481476</v>
          </cell>
          <cell r="T2456">
            <v>42805.201481481476</v>
          </cell>
          <cell r="U2456">
            <v>2017</v>
          </cell>
        </row>
        <row r="2457">
          <cell r="A2457">
            <v>2455</v>
          </cell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  <cell r="S2457">
            <v>42452.781828703708</v>
          </cell>
          <cell r="T2457">
            <v>42480.781828703708</v>
          </cell>
          <cell r="U2457">
            <v>2016</v>
          </cell>
        </row>
        <row r="2458">
          <cell r="A2458">
            <v>2456</v>
          </cell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  <cell r="S2458">
            <v>42761.961099537039</v>
          </cell>
          <cell r="T2458">
            <v>42791.961099537039</v>
          </cell>
          <cell r="U2458">
            <v>2017</v>
          </cell>
        </row>
        <row r="2459">
          <cell r="A2459">
            <v>2457</v>
          </cell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  <cell r="S2459">
            <v>42423.602500000001</v>
          </cell>
          <cell r="T2459">
            <v>42453.560833333337</v>
          </cell>
          <cell r="U2459">
            <v>2016</v>
          </cell>
        </row>
        <row r="2460">
          <cell r="A2460">
            <v>2458</v>
          </cell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  <cell r="S2460">
            <v>42495.871736111112</v>
          </cell>
          <cell r="T2460">
            <v>42530.791666666672</v>
          </cell>
          <cell r="U2460">
            <v>2016</v>
          </cell>
        </row>
        <row r="2461">
          <cell r="A2461">
            <v>2459</v>
          </cell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  <cell r="S2461">
            <v>42407.637557870374</v>
          </cell>
          <cell r="T2461">
            <v>42452.595891203702</v>
          </cell>
          <cell r="U2461">
            <v>2016</v>
          </cell>
        </row>
        <row r="2462">
          <cell r="A2462">
            <v>2460</v>
          </cell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  <cell r="S2462">
            <v>42704.187118055561</v>
          </cell>
          <cell r="T2462">
            <v>42738.178472222222</v>
          </cell>
          <cell r="U2462">
            <v>2017</v>
          </cell>
        </row>
        <row r="2463">
          <cell r="A2463">
            <v>2461</v>
          </cell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  <cell r="S2463">
            <v>40784.012696759259</v>
          </cell>
          <cell r="T2463">
            <v>40817.125</v>
          </cell>
          <cell r="U2463">
            <v>2011</v>
          </cell>
        </row>
        <row r="2464">
          <cell r="A2464">
            <v>2462</v>
          </cell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  <cell r="S2464">
            <v>41089.186296296299</v>
          </cell>
          <cell r="T2464">
            <v>41109.186296296299</v>
          </cell>
          <cell r="U2464">
            <v>2012</v>
          </cell>
        </row>
        <row r="2465">
          <cell r="A2465">
            <v>2463</v>
          </cell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  <cell r="S2465">
            <v>41341.111400462964</v>
          </cell>
          <cell r="T2465">
            <v>41380.791666666664</v>
          </cell>
          <cell r="U2465">
            <v>2013</v>
          </cell>
        </row>
        <row r="2466">
          <cell r="A2466">
            <v>2464</v>
          </cell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  <cell r="S2466">
            <v>42248.90042824074</v>
          </cell>
          <cell r="T2466">
            <v>42277.811805555553</v>
          </cell>
          <cell r="U2466">
            <v>2015</v>
          </cell>
        </row>
        <row r="2467">
          <cell r="A2467">
            <v>2465</v>
          </cell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  <cell r="S2467">
            <v>41145.719305555554</v>
          </cell>
          <cell r="T2467">
            <v>41175.719305555554</v>
          </cell>
          <cell r="U2467">
            <v>2012</v>
          </cell>
        </row>
        <row r="2468">
          <cell r="A2468">
            <v>2466</v>
          </cell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  <cell r="S2468">
            <v>41373.102465277778</v>
          </cell>
          <cell r="T2468">
            <v>41403.102465277778</v>
          </cell>
          <cell r="U2468">
            <v>2013</v>
          </cell>
        </row>
        <row r="2469">
          <cell r="A2469">
            <v>2467</v>
          </cell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  <cell r="S2469">
            <v>41025.874201388891</v>
          </cell>
          <cell r="T2469">
            <v>41039.708333333336</v>
          </cell>
          <cell r="U2469">
            <v>2012</v>
          </cell>
        </row>
        <row r="2470">
          <cell r="A2470">
            <v>2468</v>
          </cell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  <cell r="S2470">
            <v>41174.154178240737</v>
          </cell>
          <cell r="T2470">
            <v>41210.208333333336</v>
          </cell>
          <cell r="U2470">
            <v>2012</v>
          </cell>
        </row>
        <row r="2471">
          <cell r="A2471">
            <v>2469</v>
          </cell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  <cell r="S2471">
            <v>40557.429733796293</v>
          </cell>
          <cell r="T2471">
            <v>40582.429733796293</v>
          </cell>
          <cell r="U2471">
            <v>2011</v>
          </cell>
        </row>
        <row r="2472">
          <cell r="A2472">
            <v>2470</v>
          </cell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  <cell r="S2472">
            <v>41023.07471064815</v>
          </cell>
          <cell r="T2472">
            <v>41053.07471064815</v>
          </cell>
          <cell r="U2472">
            <v>2012</v>
          </cell>
        </row>
        <row r="2473">
          <cell r="A2473">
            <v>2471</v>
          </cell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  <cell r="S2473">
            <v>40893.992962962962</v>
          </cell>
          <cell r="T2473">
            <v>40933.992962962962</v>
          </cell>
          <cell r="U2473">
            <v>2012</v>
          </cell>
        </row>
        <row r="2474">
          <cell r="A2474">
            <v>2472</v>
          </cell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  <cell r="S2474">
            <v>40354.11550925926</v>
          </cell>
          <cell r="T2474">
            <v>40425.043749999997</v>
          </cell>
          <cell r="U2474">
            <v>2010</v>
          </cell>
        </row>
        <row r="2475">
          <cell r="A2475">
            <v>2473</v>
          </cell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  <cell r="S2475">
            <v>41193.748483796298</v>
          </cell>
          <cell r="T2475">
            <v>41223.790150462963</v>
          </cell>
          <cell r="U2475">
            <v>2012</v>
          </cell>
        </row>
        <row r="2476">
          <cell r="A2476">
            <v>2474</v>
          </cell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  <cell r="S2476">
            <v>40417.011296296296</v>
          </cell>
          <cell r="T2476">
            <v>40462.011296296296</v>
          </cell>
          <cell r="U2476">
            <v>2010</v>
          </cell>
        </row>
        <row r="2477">
          <cell r="A2477">
            <v>2475</v>
          </cell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  <cell r="S2477">
            <v>40310.287673611114</v>
          </cell>
          <cell r="T2477">
            <v>40369.916666666664</v>
          </cell>
          <cell r="U2477">
            <v>2010</v>
          </cell>
        </row>
        <row r="2478">
          <cell r="A2478">
            <v>2476</v>
          </cell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  <cell r="S2478">
            <v>41913.328356481477</v>
          </cell>
          <cell r="T2478">
            <v>41946.370023148149</v>
          </cell>
          <cell r="U2478">
            <v>2014</v>
          </cell>
        </row>
        <row r="2479">
          <cell r="A2479">
            <v>2477</v>
          </cell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  <cell r="S2479">
            <v>41088.691493055558</v>
          </cell>
          <cell r="T2479">
            <v>41133.691493055558</v>
          </cell>
          <cell r="U2479">
            <v>2012</v>
          </cell>
        </row>
        <row r="2480">
          <cell r="A2480">
            <v>2478</v>
          </cell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  <cell r="S2480">
            <v>41257.950381944444</v>
          </cell>
          <cell r="T2480">
            <v>41287.950381944444</v>
          </cell>
          <cell r="U2480">
            <v>2013</v>
          </cell>
        </row>
        <row r="2481">
          <cell r="A2481">
            <v>2479</v>
          </cell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  <cell r="S2481">
            <v>41107.726782407408</v>
          </cell>
          <cell r="T2481">
            <v>41118.083333333336</v>
          </cell>
          <cell r="U2481">
            <v>2012</v>
          </cell>
        </row>
        <row r="2482">
          <cell r="A2482">
            <v>2480</v>
          </cell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  <cell r="S2482">
            <v>42227.936157407406</v>
          </cell>
          <cell r="T2482">
            <v>42287.936157407406</v>
          </cell>
          <cell r="U2482">
            <v>2015</v>
          </cell>
        </row>
        <row r="2483">
          <cell r="A2483">
            <v>2481</v>
          </cell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  <cell r="S2483">
            <v>40999.645925925928</v>
          </cell>
          <cell r="T2483">
            <v>41029.645925925928</v>
          </cell>
          <cell r="U2483">
            <v>2012</v>
          </cell>
        </row>
        <row r="2484">
          <cell r="A2484">
            <v>2482</v>
          </cell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  <cell r="S2484">
            <v>40711.782210648147</v>
          </cell>
          <cell r="T2484">
            <v>40756.782210648147</v>
          </cell>
          <cell r="U2484">
            <v>2011</v>
          </cell>
        </row>
        <row r="2485">
          <cell r="A2485">
            <v>2483</v>
          </cell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  <cell r="S2485">
            <v>40970.750034722223</v>
          </cell>
          <cell r="T2485">
            <v>41030.708368055559</v>
          </cell>
          <cell r="U2485">
            <v>2012</v>
          </cell>
        </row>
        <row r="2486">
          <cell r="A2486">
            <v>2484</v>
          </cell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  <cell r="S2486">
            <v>40771.916701388887</v>
          </cell>
          <cell r="T2486">
            <v>40801.916701388887</v>
          </cell>
          <cell r="U2486">
            <v>2011</v>
          </cell>
        </row>
        <row r="2487">
          <cell r="A2487">
            <v>2485</v>
          </cell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  <cell r="S2487">
            <v>40793.998599537037</v>
          </cell>
          <cell r="T2487">
            <v>40828.998599537037</v>
          </cell>
          <cell r="U2487">
            <v>2011</v>
          </cell>
        </row>
        <row r="2488">
          <cell r="A2488">
            <v>2486</v>
          </cell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  <cell r="S2488">
            <v>40991.708055555559</v>
          </cell>
          <cell r="T2488">
            <v>41021.708055555559</v>
          </cell>
          <cell r="U2488">
            <v>2012</v>
          </cell>
        </row>
        <row r="2489">
          <cell r="A2489">
            <v>2487</v>
          </cell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  <cell r="S2489">
            <v>41026.083298611113</v>
          </cell>
          <cell r="T2489">
            <v>41056.083298611113</v>
          </cell>
          <cell r="U2489">
            <v>2012</v>
          </cell>
        </row>
        <row r="2490">
          <cell r="A2490">
            <v>2488</v>
          </cell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  <cell r="S2490">
            <v>40833.633194444446</v>
          </cell>
          <cell r="T2490">
            <v>40863.674861111111</v>
          </cell>
          <cell r="U2490">
            <v>2011</v>
          </cell>
        </row>
        <row r="2491">
          <cell r="A2491">
            <v>2489</v>
          </cell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  <cell r="S2491">
            <v>41373.690266203703</v>
          </cell>
          <cell r="T2491">
            <v>41403.690266203703</v>
          </cell>
          <cell r="U2491">
            <v>2013</v>
          </cell>
        </row>
        <row r="2492">
          <cell r="A2492">
            <v>2490</v>
          </cell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  <cell r="S2492">
            <v>41023.227731481478</v>
          </cell>
          <cell r="T2492">
            <v>41083.227731481478</v>
          </cell>
          <cell r="U2492">
            <v>2012</v>
          </cell>
        </row>
        <row r="2493">
          <cell r="A2493">
            <v>2491</v>
          </cell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  <cell r="S2493">
            <v>40542.839282407411</v>
          </cell>
          <cell r="T2493">
            <v>40559.07708333333</v>
          </cell>
          <cell r="U2493">
            <v>2011</v>
          </cell>
        </row>
        <row r="2494">
          <cell r="A2494">
            <v>2492</v>
          </cell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  <cell r="S2494">
            <v>41024.985972222225</v>
          </cell>
          <cell r="T2494">
            <v>41076.415972222225</v>
          </cell>
          <cell r="U2494">
            <v>2012</v>
          </cell>
        </row>
        <row r="2495">
          <cell r="A2495">
            <v>2493</v>
          </cell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  <cell r="S2495">
            <v>41348.168287037035</v>
          </cell>
          <cell r="T2495">
            <v>41393.168287037035</v>
          </cell>
          <cell r="U2495">
            <v>2013</v>
          </cell>
        </row>
        <row r="2496">
          <cell r="A2496">
            <v>2494</v>
          </cell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  <cell r="S2496">
            <v>41022.645185185182</v>
          </cell>
          <cell r="T2496">
            <v>41052.645185185182</v>
          </cell>
          <cell r="U2496">
            <v>2012</v>
          </cell>
        </row>
        <row r="2497">
          <cell r="A2497">
            <v>2495</v>
          </cell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  <cell r="S2497">
            <v>41036.946469907409</v>
          </cell>
          <cell r="T2497">
            <v>41066.946469907409</v>
          </cell>
          <cell r="U2497">
            <v>2012</v>
          </cell>
        </row>
        <row r="2498">
          <cell r="A2498">
            <v>2496</v>
          </cell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  <cell r="S2498">
            <v>41327.996435185189</v>
          </cell>
          <cell r="T2498">
            <v>41362.954768518517</v>
          </cell>
          <cell r="U2498">
            <v>2013</v>
          </cell>
        </row>
        <row r="2499">
          <cell r="A2499">
            <v>2497</v>
          </cell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  <cell r="S2499">
            <v>40730.878912037035</v>
          </cell>
          <cell r="T2499">
            <v>40760.878912037035</v>
          </cell>
          <cell r="U2499">
            <v>2011</v>
          </cell>
        </row>
        <row r="2500">
          <cell r="A2500">
            <v>2498</v>
          </cell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  <cell r="S2500">
            <v>42017.967442129629</v>
          </cell>
          <cell r="T2500">
            <v>42031.967442129629</v>
          </cell>
          <cell r="U2500">
            <v>2015</v>
          </cell>
        </row>
        <row r="2501">
          <cell r="A2501">
            <v>2499</v>
          </cell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  <cell r="S2501">
            <v>41226.648576388885</v>
          </cell>
          <cell r="T2501">
            <v>41274.75</v>
          </cell>
          <cell r="U2501">
            <v>2012</v>
          </cell>
        </row>
        <row r="2502">
          <cell r="A2502">
            <v>2500</v>
          </cell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  <cell r="S2502">
            <v>41053.772858796299</v>
          </cell>
          <cell r="T2502">
            <v>41083.772858796299</v>
          </cell>
          <cell r="U2502">
            <v>2012</v>
          </cell>
        </row>
        <row r="2503">
          <cell r="A2503">
            <v>2501</v>
          </cell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  <cell r="S2503">
            <v>42244.776666666665</v>
          </cell>
          <cell r="T2503">
            <v>42274.776666666665</v>
          </cell>
          <cell r="U2503">
            <v>2015</v>
          </cell>
        </row>
        <row r="2504">
          <cell r="A2504">
            <v>2502</v>
          </cell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  <cell r="S2504">
            <v>41858.825439814813</v>
          </cell>
          <cell r="T2504">
            <v>41903.825439814813</v>
          </cell>
          <cell r="U2504">
            <v>2014</v>
          </cell>
        </row>
        <row r="2505">
          <cell r="A2505">
            <v>2503</v>
          </cell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Q2505" t="str">
            <v>food</v>
          </cell>
          <cell r="R2505" t="str">
            <v>restaurants</v>
          </cell>
          <cell r="S2505">
            <v>42498.899398148147</v>
          </cell>
          <cell r="T2505">
            <v>42528.879166666666</v>
          </cell>
          <cell r="U2505">
            <v>2016</v>
          </cell>
        </row>
        <row r="2506">
          <cell r="A2506">
            <v>2504</v>
          </cell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Q2506" t="str">
            <v>food</v>
          </cell>
          <cell r="R2506" t="str">
            <v>restaurants</v>
          </cell>
          <cell r="S2506">
            <v>41928.015439814815</v>
          </cell>
          <cell r="T2506">
            <v>41958.057106481487</v>
          </cell>
          <cell r="U2506">
            <v>2014</v>
          </cell>
        </row>
        <row r="2507">
          <cell r="A2507">
            <v>2505</v>
          </cell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Q2507" t="str">
            <v>food</v>
          </cell>
          <cell r="R2507" t="str">
            <v>restaurants</v>
          </cell>
          <cell r="S2507">
            <v>42047.05574074074</v>
          </cell>
          <cell r="T2507">
            <v>42077.014074074075</v>
          </cell>
          <cell r="U2507">
            <v>2015</v>
          </cell>
        </row>
        <row r="2508">
          <cell r="A2508">
            <v>2506</v>
          </cell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  <cell r="S2508">
            <v>42258.297094907408</v>
          </cell>
          <cell r="T2508">
            <v>42280.875</v>
          </cell>
          <cell r="U2508">
            <v>2015</v>
          </cell>
        </row>
        <row r="2509">
          <cell r="A2509">
            <v>2507</v>
          </cell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Q2509" t="str">
            <v>food</v>
          </cell>
          <cell r="R2509" t="str">
            <v>restaurants</v>
          </cell>
          <cell r="S2509">
            <v>42105.072962962964</v>
          </cell>
          <cell r="T2509">
            <v>42135.072962962964</v>
          </cell>
          <cell r="U2509">
            <v>2015</v>
          </cell>
        </row>
        <row r="2510">
          <cell r="A2510">
            <v>2508</v>
          </cell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Q2510" t="str">
            <v>food</v>
          </cell>
          <cell r="R2510" t="str">
            <v>restaurants</v>
          </cell>
          <cell r="S2510">
            <v>41835.951782407406</v>
          </cell>
          <cell r="T2510">
            <v>41865.951782407406</v>
          </cell>
          <cell r="U2510">
            <v>2014</v>
          </cell>
        </row>
        <row r="2511">
          <cell r="A2511">
            <v>2509</v>
          </cell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  <cell r="S2511">
            <v>42058.809594907405</v>
          </cell>
          <cell r="T2511">
            <v>42114.767928240741</v>
          </cell>
          <cell r="U2511">
            <v>2015</v>
          </cell>
        </row>
        <row r="2512">
          <cell r="A2512">
            <v>2510</v>
          </cell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  <cell r="S2512">
            <v>42078.997361111105</v>
          </cell>
          <cell r="T2512">
            <v>42138.997361111105</v>
          </cell>
          <cell r="U2512">
            <v>2015</v>
          </cell>
        </row>
        <row r="2513">
          <cell r="A2513">
            <v>2511</v>
          </cell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Q2513" t="str">
            <v>food</v>
          </cell>
          <cell r="R2513" t="str">
            <v>restaurants</v>
          </cell>
          <cell r="S2513">
            <v>42371.446909722217</v>
          </cell>
          <cell r="T2513">
            <v>42401.446909722217</v>
          </cell>
          <cell r="U2513">
            <v>2016</v>
          </cell>
        </row>
        <row r="2514">
          <cell r="A2514">
            <v>2512</v>
          </cell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Q2514" t="str">
            <v>food</v>
          </cell>
          <cell r="R2514" t="str">
            <v>restaurants</v>
          </cell>
          <cell r="S2514">
            <v>41971.876863425925</v>
          </cell>
          <cell r="T2514">
            <v>41986.876863425925</v>
          </cell>
          <cell r="U2514">
            <v>2014</v>
          </cell>
        </row>
        <row r="2515">
          <cell r="A2515">
            <v>2513</v>
          </cell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Q2515" t="str">
            <v>food</v>
          </cell>
          <cell r="R2515" t="str">
            <v>restaurants</v>
          </cell>
          <cell r="S2515">
            <v>42732.00681712963</v>
          </cell>
          <cell r="T2515">
            <v>42792.00681712963</v>
          </cell>
          <cell r="U2515">
            <v>2017</v>
          </cell>
        </row>
        <row r="2516">
          <cell r="A2516">
            <v>2514</v>
          </cell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  <cell r="S2516">
            <v>41854.389780092592</v>
          </cell>
          <cell r="T2516">
            <v>41871.389780092592</v>
          </cell>
          <cell r="U2516">
            <v>2014</v>
          </cell>
        </row>
        <row r="2517">
          <cell r="A2517">
            <v>2515</v>
          </cell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  <cell r="S2517">
            <v>42027.839733796296</v>
          </cell>
          <cell r="T2517">
            <v>42057.839733796296</v>
          </cell>
          <cell r="U2517">
            <v>2015</v>
          </cell>
        </row>
        <row r="2518">
          <cell r="A2518">
            <v>2516</v>
          </cell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Q2518" t="str">
            <v>food</v>
          </cell>
          <cell r="R2518" t="str">
            <v>restaurants</v>
          </cell>
          <cell r="S2518">
            <v>41942.653379629628</v>
          </cell>
          <cell r="T2518">
            <v>41972.6950462963</v>
          </cell>
          <cell r="U2518">
            <v>2014</v>
          </cell>
        </row>
        <row r="2519">
          <cell r="A2519">
            <v>2517</v>
          </cell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  <cell r="S2519">
            <v>42052.802430555559</v>
          </cell>
          <cell r="T2519">
            <v>42082.760763888888</v>
          </cell>
          <cell r="U2519">
            <v>2015</v>
          </cell>
        </row>
        <row r="2520">
          <cell r="A2520">
            <v>2518</v>
          </cell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Q2520" t="str">
            <v>food</v>
          </cell>
          <cell r="R2520" t="str">
            <v>restaurants</v>
          </cell>
          <cell r="S2520">
            <v>41926.680879629632</v>
          </cell>
          <cell r="T2520">
            <v>41956.722546296296</v>
          </cell>
          <cell r="U2520">
            <v>2014</v>
          </cell>
        </row>
        <row r="2521">
          <cell r="A2521">
            <v>2519</v>
          </cell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  <cell r="S2521">
            <v>41809.155138888891</v>
          </cell>
          <cell r="T2521">
            <v>41839.155138888891</v>
          </cell>
          <cell r="U2521">
            <v>2014</v>
          </cell>
        </row>
        <row r="2522">
          <cell r="A2522">
            <v>2520</v>
          </cell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Q2522" t="str">
            <v>food</v>
          </cell>
          <cell r="R2522" t="str">
            <v>restaurants</v>
          </cell>
          <cell r="S2522">
            <v>42612.600520833337</v>
          </cell>
          <cell r="T2522">
            <v>42658.806249999994</v>
          </cell>
          <cell r="U2522">
            <v>2016</v>
          </cell>
        </row>
        <row r="2523">
          <cell r="A2523">
            <v>2521</v>
          </cell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  <cell r="S2523">
            <v>42269.967835648145</v>
          </cell>
          <cell r="T2523">
            <v>42290.967835648145</v>
          </cell>
          <cell r="U2523">
            <v>2015</v>
          </cell>
        </row>
        <row r="2524">
          <cell r="A2524">
            <v>2522</v>
          </cell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  <cell r="S2524">
            <v>42460.573611111111</v>
          </cell>
          <cell r="T2524">
            <v>42482.619444444441</v>
          </cell>
          <cell r="U2524">
            <v>2016</v>
          </cell>
        </row>
        <row r="2525">
          <cell r="A2525">
            <v>2523</v>
          </cell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  <cell r="S2525">
            <v>41930.975601851853</v>
          </cell>
          <cell r="T2525">
            <v>41961.017268518524</v>
          </cell>
          <cell r="U2525">
            <v>2014</v>
          </cell>
        </row>
        <row r="2526">
          <cell r="A2526">
            <v>2524</v>
          </cell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  <cell r="S2526">
            <v>41961.807372685187</v>
          </cell>
          <cell r="T2526">
            <v>41994.1875</v>
          </cell>
          <cell r="U2526">
            <v>2014</v>
          </cell>
        </row>
        <row r="2527">
          <cell r="A2527">
            <v>2525</v>
          </cell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  <cell r="S2527">
            <v>41058.844571759262</v>
          </cell>
          <cell r="T2527">
            <v>41088.844571759262</v>
          </cell>
          <cell r="U2527">
            <v>2012</v>
          </cell>
        </row>
        <row r="2528">
          <cell r="A2528">
            <v>2526</v>
          </cell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  <cell r="S2528">
            <v>41953.091134259259</v>
          </cell>
          <cell r="T2528">
            <v>41981.207638888889</v>
          </cell>
          <cell r="U2528">
            <v>2014</v>
          </cell>
        </row>
        <row r="2529">
          <cell r="A2529">
            <v>2527</v>
          </cell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  <cell r="S2529">
            <v>41546.75105324074</v>
          </cell>
          <cell r="T2529">
            <v>41565.165972222225</v>
          </cell>
          <cell r="U2529">
            <v>2013</v>
          </cell>
        </row>
        <row r="2530">
          <cell r="A2530">
            <v>2528</v>
          </cell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  <cell r="S2530">
            <v>42217.834525462968</v>
          </cell>
          <cell r="T2530">
            <v>42236.458333333328</v>
          </cell>
          <cell r="U2530">
            <v>2015</v>
          </cell>
        </row>
        <row r="2531">
          <cell r="A2531">
            <v>2529</v>
          </cell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  <cell r="S2531">
            <v>40948.080729166664</v>
          </cell>
          <cell r="T2531">
            <v>40993.0390625</v>
          </cell>
          <cell r="U2531">
            <v>2012</v>
          </cell>
        </row>
        <row r="2532">
          <cell r="A2532">
            <v>2530</v>
          </cell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  <cell r="S2532">
            <v>42081.864641203705</v>
          </cell>
          <cell r="T2532">
            <v>42114.201388888891</v>
          </cell>
          <cell r="U2532">
            <v>2015</v>
          </cell>
        </row>
        <row r="2533">
          <cell r="A2533">
            <v>2531</v>
          </cell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  <cell r="S2533">
            <v>42208.680023148147</v>
          </cell>
          <cell r="T2533">
            <v>42231.165972222225</v>
          </cell>
          <cell r="U2533">
            <v>2015</v>
          </cell>
        </row>
        <row r="2534">
          <cell r="A2534">
            <v>2532</v>
          </cell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  <cell r="S2534">
            <v>41107.849143518521</v>
          </cell>
          <cell r="T2534">
            <v>41137.849143518521</v>
          </cell>
          <cell r="U2534">
            <v>2012</v>
          </cell>
        </row>
        <row r="2535">
          <cell r="A2535">
            <v>2533</v>
          </cell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  <cell r="S2535">
            <v>41304.751284722224</v>
          </cell>
          <cell r="T2535">
            <v>41334.750787037039</v>
          </cell>
          <cell r="U2535">
            <v>2013</v>
          </cell>
        </row>
        <row r="2536">
          <cell r="A2536">
            <v>2534</v>
          </cell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  <cell r="S2536">
            <v>40127.700370370374</v>
          </cell>
          <cell r="T2536">
            <v>40179.25</v>
          </cell>
          <cell r="U2536">
            <v>2010</v>
          </cell>
        </row>
        <row r="2537">
          <cell r="A2537">
            <v>2535</v>
          </cell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  <cell r="S2537">
            <v>41943.791030092594</v>
          </cell>
          <cell r="T2537">
            <v>41974.832696759258</v>
          </cell>
          <cell r="U2537">
            <v>2014</v>
          </cell>
        </row>
        <row r="2538">
          <cell r="A2538">
            <v>2536</v>
          </cell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  <cell r="S2538">
            <v>41464.106087962966</v>
          </cell>
          <cell r="T2538">
            <v>41485.106087962966</v>
          </cell>
          <cell r="U2538">
            <v>2013</v>
          </cell>
        </row>
        <row r="2539">
          <cell r="A2539">
            <v>2537</v>
          </cell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  <cell r="S2539">
            <v>40696.648784722223</v>
          </cell>
          <cell r="T2539">
            <v>40756.648784722223</v>
          </cell>
          <cell r="U2539">
            <v>2011</v>
          </cell>
        </row>
        <row r="2540">
          <cell r="A2540">
            <v>2538</v>
          </cell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  <cell r="S2540">
            <v>41298.509965277779</v>
          </cell>
          <cell r="T2540">
            <v>41329.207638888889</v>
          </cell>
          <cell r="U2540">
            <v>2013</v>
          </cell>
        </row>
        <row r="2541">
          <cell r="A2541">
            <v>2539</v>
          </cell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  <cell r="S2541">
            <v>41977.902222222227</v>
          </cell>
          <cell r="T2541">
            <v>42037.902222222227</v>
          </cell>
          <cell r="U2541">
            <v>2015</v>
          </cell>
        </row>
        <row r="2542">
          <cell r="A2542">
            <v>2540</v>
          </cell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  <cell r="S2542">
            <v>40785.675011574072</v>
          </cell>
          <cell r="T2542">
            <v>40845.675011574072</v>
          </cell>
          <cell r="U2542">
            <v>2011</v>
          </cell>
        </row>
        <row r="2543">
          <cell r="A2543">
            <v>2541</v>
          </cell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  <cell r="S2543">
            <v>41483.449282407404</v>
          </cell>
          <cell r="T2543">
            <v>41543.449282407404</v>
          </cell>
          <cell r="U2543">
            <v>2013</v>
          </cell>
        </row>
        <row r="2544">
          <cell r="A2544">
            <v>2542</v>
          </cell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  <cell r="S2544">
            <v>41509.426585648151</v>
          </cell>
          <cell r="T2544">
            <v>41548.165972222225</v>
          </cell>
          <cell r="U2544">
            <v>2013</v>
          </cell>
        </row>
        <row r="2545">
          <cell r="A2545">
            <v>2543</v>
          </cell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  <cell r="S2545">
            <v>40514.107615740737</v>
          </cell>
          <cell r="T2545">
            <v>40545.125</v>
          </cell>
          <cell r="U2545">
            <v>2011</v>
          </cell>
        </row>
        <row r="2546">
          <cell r="A2546">
            <v>2544</v>
          </cell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  <cell r="S2546">
            <v>41068.520474537036</v>
          </cell>
          <cell r="T2546">
            <v>41098.520474537036</v>
          </cell>
          <cell r="U2546">
            <v>2012</v>
          </cell>
        </row>
        <row r="2547">
          <cell r="A2547">
            <v>2545</v>
          </cell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  <cell r="S2547">
            <v>42027.13817129629</v>
          </cell>
          <cell r="T2547">
            <v>42062.020833333328</v>
          </cell>
          <cell r="U2547">
            <v>2015</v>
          </cell>
        </row>
        <row r="2548">
          <cell r="A2548">
            <v>2546</v>
          </cell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  <cell r="S2548">
            <v>41524.858553240738</v>
          </cell>
          <cell r="T2548">
            <v>41552.208333333336</v>
          </cell>
          <cell r="U2548">
            <v>2013</v>
          </cell>
        </row>
        <row r="2549">
          <cell r="A2549">
            <v>2547</v>
          </cell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  <cell r="S2549">
            <v>40973.773182870369</v>
          </cell>
          <cell r="T2549">
            <v>41003.731516203705</v>
          </cell>
          <cell r="U2549">
            <v>2012</v>
          </cell>
        </row>
        <row r="2550">
          <cell r="A2550">
            <v>2548</v>
          </cell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  <cell r="S2550">
            <v>42618.625428240746</v>
          </cell>
          <cell r="T2550">
            <v>42643.185416666667</v>
          </cell>
          <cell r="U2550">
            <v>2016</v>
          </cell>
        </row>
        <row r="2551">
          <cell r="A2551">
            <v>2549</v>
          </cell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  <cell r="S2551">
            <v>41390.757754629631</v>
          </cell>
          <cell r="T2551">
            <v>41425.708333333336</v>
          </cell>
          <cell r="U2551">
            <v>2013</v>
          </cell>
        </row>
        <row r="2552">
          <cell r="A2552">
            <v>2550</v>
          </cell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  <cell r="S2552">
            <v>42228.634328703702</v>
          </cell>
          <cell r="T2552">
            <v>42285.165972222225</v>
          </cell>
          <cell r="U2552">
            <v>2015</v>
          </cell>
        </row>
        <row r="2553">
          <cell r="A2553">
            <v>2551</v>
          </cell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  <cell r="S2553">
            <v>40961.252141203702</v>
          </cell>
          <cell r="T2553">
            <v>40989.866666666669</v>
          </cell>
          <cell r="U2553">
            <v>2012</v>
          </cell>
        </row>
        <row r="2554">
          <cell r="A2554">
            <v>2552</v>
          </cell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  <cell r="S2554">
            <v>42769.809965277775</v>
          </cell>
          <cell r="T2554">
            <v>42799.809965277775</v>
          </cell>
          <cell r="U2554">
            <v>2017</v>
          </cell>
        </row>
        <row r="2555">
          <cell r="A2555">
            <v>2553</v>
          </cell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  <cell r="S2555">
            <v>41113.199155092596</v>
          </cell>
          <cell r="T2555">
            <v>41173.199155092596</v>
          </cell>
          <cell r="U2555">
            <v>2012</v>
          </cell>
        </row>
        <row r="2556">
          <cell r="A2556">
            <v>2554</v>
          </cell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  <cell r="S2556">
            <v>42125.078275462962</v>
          </cell>
          <cell r="T2556">
            <v>42156.165972222225</v>
          </cell>
          <cell r="U2556">
            <v>2015</v>
          </cell>
        </row>
        <row r="2557">
          <cell r="A2557">
            <v>2555</v>
          </cell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  <cell r="S2557">
            <v>41026.655011574076</v>
          </cell>
          <cell r="T2557">
            <v>41057.655011574076</v>
          </cell>
          <cell r="U2557">
            <v>2012</v>
          </cell>
        </row>
        <row r="2558">
          <cell r="A2558">
            <v>2556</v>
          </cell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  <cell r="S2558">
            <v>41222.991400462961</v>
          </cell>
          <cell r="T2558">
            <v>41267.991400462961</v>
          </cell>
          <cell r="U2558">
            <v>2012</v>
          </cell>
        </row>
        <row r="2559">
          <cell r="A2559">
            <v>2557</v>
          </cell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  <cell r="S2559">
            <v>41744.745208333334</v>
          </cell>
          <cell r="T2559">
            <v>41774.745208333334</v>
          </cell>
          <cell r="U2559">
            <v>2014</v>
          </cell>
        </row>
        <row r="2560">
          <cell r="A2560">
            <v>2558</v>
          </cell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  <cell r="S2560">
            <v>42093.860023148154</v>
          </cell>
          <cell r="T2560">
            <v>42125.582638888889</v>
          </cell>
          <cell r="U2560">
            <v>2015</v>
          </cell>
        </row>
        <row r="2561">
          <cell r="A2561">
            <v>2559</v>
          </cell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  <cell r="S2561">
            <v>40829.873657407406</v>
          </cell>
          <cell r="T2561">
            <v>40862.817361111112</v>
          </cell>
          <cell r="U2561">
            <v>2011</v>
          </cell>
        </row>
        <row r="2562">
          <cell r="A2562">
            <v>2560</v>
          </cell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  <cell r="S2562">
            <v>42039.951087962967</v>
          </cell>
          <cell r="T2562">
            <v>42069.951087962967</v>
          </cell>
          <cell r="U2562">
            <v>2015</v>
          </cell>
        </row>
        <row r="2563">
          <cell r="A2563">
            <v>2561</v>
          </cell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Q2563" t="str">
            <v>food</v>
          </cell>
          <cell r="R2563" t="str">
            <v>food trucks</v>
          </cell>
          <cell r="S2563">
            <v>42260.528807870374</v>
          </cell>
          <cell r="T2563">
            <v>42290.528807870374</v>
          </cell>
          <cell r="U2563">
            <v>2015</v>
          </cell>
        </row>
        <row r="2564">
          <cell r="A2564">
            <v>2562</v>
          </cell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  <cell r="S2564">
            <v>42594.524756944447</v>
          </cell>
          <cell r="T2564">
            <v>42654.524756944447</v>
          </cell>
          <cell r="U2564">
            <v>2016</v>
          </cell>
        </row>
        <row r="2565">
          <cell r="A2565">
            <v>2563</v>
          </cell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Q2565" t="str">
            <v>food</v>
          </cell>
          <cell r="R2565" t="str">
            <v>food trucks</v>
          </cell>
          <cell r="S2565">
            <v>42155.139479166668</v>
          </cell>
          <cell r="T2565">
            <v>42215.139479166668</v>
          </cell>
          <cell r="U2565">
            <v>2015</v>
          </cell>
        </row>
        <row r="2566">
          <cell r="A2566">
            <v>2564</v>
          </cell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Q2566" t="str">
            <v>food</v>
          </cell>
          <cell r="R2566" t="str">
            <v>food trucks</v>
          </cell>
          <cell r="S2566">
            <v>41822.040497685186</v>
          </cell>
          <cell r="T2566">
            <v>41852.040497685186</v>
          </cell>
          <cell r="U2566">
            <v>2014</v>
          </cell>
        </row>
        <row r="2567">
          <cell r="A2567">
            <v>2565</v>
          </cell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  <cell r="S2567">
            <v>42440.650335648148</v>
          </cell>
          <cell r="T2567">
            <v>42499.868055555555</v>
          </cell>
          <cell r="U2567">
            <v>2016</v>
          </cell>
        </row>
        <row r="2568">
          <cell r="A2568">
            <v>2566</v>
          </cell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Q2568" t="str">
            <v>food</v>
          </cell>
          <cell r="R2568" t="str">
            <v>food trucks</v>
          </cell>
          <cell r="S2568">
            <v>41842.980879629627</v>
          </cell>
          <cell r="T2568">
            <v>41872.980879629627</v>
          </cell>
          <cell r="U2568">
            <v>2014</v>
          </cell>
        </row>
        <row r="2569">
          <cell r="A2569">
            <v>2567</v>
          </cell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  <cell r="S2569">
            <v>42087.878912037035</v>
          </cell>
          <cell r="T2569">
            <v>42117.878912037035</v>
          </cell>
          <cell r="U2569">
            <v>2015</v>
          </cell>
        </row>
        <row r="2570">
          <cell r="A2570">
            <v>2568</v>
          </cell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  <cell r="S2570">
            <v>42584.666597222225</v>
          </cell>
          <cell r="T2570">
            <v>42614.666597222225</v>
          </cell>
          <cell r="U2570">
            <v>2016</v>
          </cell>
        </row>
        <row r="2571">
          <cell r="A2571">
            <v>2569</v>
          </cell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  <cell r="S2571">
            <v>42234.105462962965</v>
          </cell>
          <cell r="T2571">
            <v>42264.105462962965</v>
          </cell>
          <cell r="U2571">
            <v>2015</v>
          </cell>
        </row>
        <row r="2572">
          <cell r="A2572">
            <v>2570</v>
          </cell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  <cell r="S2572">
            <v>42744.903182870374</v>
          </cell>
          <cell r="T2572">
            <v>42774.903182870374</v>
          </cell>
          <cell r="U2572">
            <v>2017</v>
          </cell>
        </row>
        <row r="2573">
          <cell r="A2573">
            <v>2571</v>
          </cell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  <cell r="S2573">
            <v>42449.341678240744</v>
          </cell>
          <cell r="T2573">
            <v>42509.341678240744</v>
          </cell>
          <cell r="U2573">
            <v>2016</v>
          </cell>
        </row>
        <row r="2574">
          <cell r="A2574">
            <v>2572</v>
          </cell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Q2574" t="str">
            <v>food</v>
          </cell>
          <cell r="R2574" t="str">
            <v>food trucks</v>
          </cell>
          <cell r="S2574">
            <v>42077.119409722218</v>
          </cell>
          <cell r="T2574">
            <v>42107.119409722218</v>
          </cell>
          <cell r="U2574">
            <v>2015</v>
          </cell>
        </row>
        <row r="2575">
          <cell r="A2575">
            <v>2573</v>
          </cell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Q2575" t="str">
            <v>food</v>
          </cell>
          <cell r="R2575" t="str">
            <v>food trucks</v>
          </cell>
          <cell r="S2575">
            <v>41829.592002314814</v>
          </cell>
          <cell r="T2575">
            <v>41874.592002314814</v>
          </cell>
          <cell r="U2575">
            <v>2014</v>
          </cell>
        </row>
        <row r="2576">
          <cell r="A2576">
            <v>2574</v>
          </cell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Q2576" t="str">
            <v>food</v>
          </cell>
          <cell r="R2576" t="str">
            <v>food trucks</v>
          </cell>
          <cell r="S2576">
            <v>42487.825752314813</v>
          </cell>
          <cell r="T2576">
            <v>42508.825752314813</v>
          </cell>
          <cell r="U2576">
            <v>2016</v>
          </cell>
        </row>
        <row r="2577">
          <cell r="A2577">
            <v>2575</v>
          </cell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Q2577" t="str">
            <v>food</v>
          </cell>
          <cell r="R2577" t="str">
            <v>food trucks</v>
          </cell>
          <cell r="S2577">
            <v>41986.108726851846</v>
          </cell>
          <cell r="T2577">
            <v>42016.108726851846</v>
          </cell>
          <cell r="U2577">
            <v>2015</v>
          </cell>
        </row>
        <row r="2578">
          <cell r="A2578">
            <v>2576</v>
          </cell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Q2578" t="str">
            <v>food</v>
          </cell>
          <cell r="R2578" t="str">
            <v>food trucks</v>
          </cell>
          <cell r="S2578">
            <v>42060.00980324074</v>
          </cell>
          <cell r="T2578">
            <v>42104.968136574069</v>
          </cell>
          <cell r="U2578">
            <v>2015</v>
          </cell>
        </row>
        <row r="2579">
          <cell r="A2579">
            <v>2577</v>
          </cell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Q2579" t="str">
            <v>food</v>
          </cell>
          <cell r="R2579" t="str">
            <v>food trucks</v>
          </cell>
          <cell r="S2579">
            <v>41830.820567129631</v>
          </cell>
          <cell r="T2579">
            <v>41855.820567129631</v>
          </cell>
          <cell r="U2579">
            <v>2014</v>
          </cell>
        </row>
        <row r="2580">
          <cell r="A2580">
            <v>2578</v>
          </cell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Q2580" t="str">
            <v>food</v>
          </cell>
          <cell r="R2580" t="str">
            <v>food trucks</v>
          </cell>
          <cell r="S2580">
            <v>42238.022905092599</v>
          </cell>
          <cell r="T2580">
            <v>42286.708333333328</v>
          </cell>
          <cell r="U2580">
            <v>2015</v>
          </cell>
        </row>
        <row r="2581">
          <cell r="A2581">
            <v>2579</v>
          </cell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  <cell r="S2581">
            <v>41837.829895833333</v>
          </cell>
          <cell r="T2581">
            <v>41897.829895833333</v>
          </cell>
          <cell r="U2581">
            <v>2014</v>
          </cell>
        </row>
        <row r="2582">
          <cell r="A2582">
            <v>2580</v>
          </cell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  <cell r="S2582">
            <v>42110.326423611114</v>
          </cell>
          <cell r="T2582">
            <v>42140.125</v>
          </cell>
          <cell r="U2582">
            <v>2015</v>
          </cell>
        </row>
        <row r="2583">
          <cell r="A2583">
            <v>2581</v>
          </cell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  <cell r="S2583">
            <v>42294.628449074073</v>
          </cell>
          <cell r="T2583">
            <v>42324.670115740737</v>
          </cell>
          <cell r="U2583">
            <v>2015</v>
          </cell>
        </row>
        <row r="2584">
          <cell r="A2584">
            <v>2582</v>
          </cell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  <cell r="S2584">
            <v>42642.988819444443</v>
          </cell>
          <cell r="T2584">
            <v>42672.988819444443</v>
          </cell>
          <cell r="U2584">
            <v>2016</v>
          </cell>
        </row>
        <row r="2585">
          <cell r="A2585">
            <v>2583</v>
          </cell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  <cell r="S2585">
            <v>42019.76944444445</v>
          </cell>
          <cell r="T2585">
            <v>42079.727777777778</v>
          </cell>
          <cell r="U2585">
            <v>2015</v>
          </cell>
        </row>
        <row r="2586">
          <cell r="A2586">
            <v>2584</v>
          </cell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Q2586" t="str">
            <v>food</v>
          </cell>
          <cell r="R2586" t="str">
            <v>food trucks</v>
          </cell>
          <cell r="S2586">
            <v>42140.173252314817</v>
          </cell>
          <cell r="T2586">
            <v>42170.173252314817</v>
          </cell>
          <cell r="U2586">
            <v>2015</v>
          </cell>
        </row>
        <row r="2587">
          <cell r="A2587">
            <v>2585</v>
          </cell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  <cell r="S2587">
            <v>41795.963333333333</v>
          </cell>
          <cell r="T2587">
            <v>41825.963333333333</v>
          </cell>
          <cell r="U2587">
            <v>2014</v>
          </cell>
        </row>
        <row r="2588">
          <cell r="A2588">
            <v>2586</v>
          </cell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  <cell r="S2588">
            <v>42333.330277777779</v>
          </cell>
          <cell r="T2588">
            <v>42363.330277777779</v>
          </cell>
          <cell r="U2588">
            <v>2015</v>
          </cell>
        </row>
        <row r="2589">
          <cell r="A2589">
            <v>2587</v>
          </cell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  <cell r="S2589">
            <v>42338.675381944442</v>
          </cell>
          <cell r="T2589">
            <v>42368.675381944442</v>
          </cell>
          <cell r="U2589">
            <v>2015</v>
          </cell>
        </row>
        <row r="2590">
          <cell r="A2590">
            <v>2588</v>
          </cell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  <cell r="S2590">
            <v>42042.676226851851</v>
          </cell>
          <cell r="T2590">
            <v>42094.551388888889</v>
          </cell>
          <cell r="U2590">
            <v>2015</v>
          </cell>
        </row>
        <row r="2591">
          <cell r="A2591">
            <v>2589</v>
          </cell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  <cell r="S2591">
            <v>42422.536192129628</v>
          </cell>
          <cell r="T2591">
            <v>42452.494525462964</v>
          </cell>
          <cell r="U2591">
            <v>2016</v>
          </cell>
        </row>
        <row r="2592">
          <cell r="A2592">
            <v>2590</v>
          </cell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Q2592" t="str">
            <v>food</v>
          </cell>
          <cell r="R2592" t="str">
            <v>food trucks</v>
          </cell>
          <cell r="S2592">
            <v>42388.589085648149</v>
          </cell>
          <cell r="T2592">
            <v>42395.589085648149</v>
          </cell>
          <cell r="U2592">
            <v>2016</v>
          </cell>
        </row>
        <row r="2593">
          <cell r="A2593">
            <v>2591</v>
          </cell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  <cell r="S2593">
            <v>42382.906527777777</v>
          </cell>
          <cell r="T2593">
            <v>42442.864861111113</v>
          </cell>
          <cell r="U2593">
            <v>2016</v>
          </cell>
        </row>
        <row r="2594">
          <cell r="A2594">
            <v>2592</v>
          </cell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  <cell r="S2594">
            <v>41887.801168981481</v>
          </cell>
          <cell r="T2594">
            <v>41917.801168981481</v>
          </cell>
          <cell r="U2594">
            <v>2014</v>
          </cell>
        </row>
        <row r="2595">
          <cell r="A2595">
            <v>2593</v>
          </cell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Q2595" t="str">
            <v>food</v>
          </cell>
          <cell r="R2595" t="str">
            <v>food trucks</v>
          </cell>
          <cell r="S2595">
            <v>42089.84520833334</v>
          </cell>
          <cell r="T2595">
            <v>42119.84520833334</v>
          </cell>
          <cell r="U2595">
            <v>2015</v>
          </cell>
        </row>
        <row r="2596">
          <cell r="A2596">
            <v>2594</v>
          </cell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  <cell r="S2596">
            <v>41828.967916666668</v>
          </cell>
          <cell r="T2596">
            <v>41858.967916666668</v>
          </cell>
          <cell r="U2596">
            <v>2014</v>
          </cell>
        </row>
        <row r="2597">
          <cell r="A2597">
            <v>2595</v>
          </cell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  <cell r="S2597">
            <v>42760.244212962964</v>
          </cell>
          <cell r="T2597">
            <v>42790.244212962964</v>
          </cell>
          <cell r="U2597">
            <v>2017</v>
          </cell>
        </row>
        <row r="2598">
          <cell r="A2598">
            <v>2596</v>
          </cell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  <cell r="S2598">
            <v>41828.664456018516</v>
          </cell>
          <cell r="T2598">
            <v>41858.664456018516</v>
          </cell>
          <cell r="U2598">
            <v>2014</v>
          </cell>
        </row>
        <row r="2599">
          <cell r="A2599">
            <v>2597</v>
          </cell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  <cell r="S2599">
            <v>42510.341631944444</v>
          </cell>
          <cell r="T2599">
            <v>42540.341631944444</v>
          </cell>
          <cell r="U2599">
            <v>2016</v>
          </cell>
        </row>
        <row r="2600">
          <cell r="A2600">
            <v>2598</v>
          </cell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  <cell r="S2600">
            <v>42240.840289351851</v>
          </cell>
          <cell r="T2600">
            <v>42270.840289351851</v>
          </cell>
          <cell r="U2600">
            <v>2015</v>
          </cell>
        </row>
        <row r="2601">
          <cell r="A2601">
            <v>2599</v>
          </cell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  <cell r="S2601">
            <v>41809.754016203704</v>
          </cell>
          <cell r="T2601">
            <v>41854.754016203704</v>
          </cell>
          <cell r="U2601">
            <v>2014</v>
          </cell>
        </row>
        <row r="2602">
          <cell r="A2602">
            <v>2600</v>
          </cell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  <cell r="S2602">
            <v>42394.900462962964</v>
          </cell>
          <cell r="T2602">
            <v>42454.858796296292</v>
          </cell>
          <cell r="U2602">
            <v>2016</v>
          </cell>
        </row>
        <row r="2603">
          <cell r="A2603">
            <v>2601</v>
          </cell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  <cell r="S2603">
            <v>41150.902187499996</v>
          </cell>
          <cell r="T2603">
            <v>41165.165972222225</v>
          </cell>
          <cell r="U2603">
            <v>2012</v>
          </cell>
        </row>
        <row r="2604">
          <cell r="A2604">
            <v>2602</v>
          </cell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  <cell r="S2604">
            <v>41915.747314814813</v>
          </cell>
          <cell r="T2604">
            <v>41955.888888888891</v>
          </cell>
          <cell r="U2604">
            <v>2014</v>
          </cell>
        </row>
        <row r="2605">
          <cell r="A2605">
            <v>2603</v>
          </cell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  <cell r="S2605">
            <v>41617.912662037037</v>
          </cell>
          <cell r="T2605">
            <v>41631.912662037037</v>
          </cell>
          <cell r="U2605">
            <v>2013</v>
          </cell>
        </row>
        <row r="2606">
          <cell r="A2606">
            <v>2604</v>
          </cell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  <cell r="S2606">
            <v>40998.051192129627</v>
          </cell>
          <cell r="T2606">
            <v>41028.051192129627</v>
          </cell>
          <cell r="U2606">
            <v>2012</v>
          </cell>
        </row>
        <row r="2607">
          <cell r="A2607">
            <v>2605</v>
          </cell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  <cell r="S2607">
            <v>42508.541550925926</v>
          </cell>
          <cell r="T2607">
            <v>42538.541550925926</v>
          </cell>
          <cell r="U2607">
            <v>2016</v>
          </cell>
        </row>
        <row r="2608">
          <cell r="A2608">
            <v>2606</v>
          </cell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  <cell r="S2608">
            <v>41726.712754629632</v>
          </cell>
          <cell r="T2608">
            <v>41758.712754629632</v>
          </cell>
          <cell r="U2608">
            <v>2014</v>
          </cell>
        </row>
        <row r="2609">
          <cell r="A2609">
            <v>2607</v>
          </cell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  <cell r="S2609">
            <v>42184.874675925923</v>
          </cell>
          <cell r="T2609">
            <v>42228.083333333328</v>
          </cell>
          <cell r="U2609">
            <v>2015</v>
          </cell>
        </row>
        <row r="2610">
          <cell r="A2610">
            <v>2608</v>
          </cell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  <cell r="S2610">
            <v>42767.801712962959</v>
          </cell>
          <cell r="T2610">
            <v>42809</v>
          </cell>
          <cell r="U2610">
            <v>2017</v>
          </cell>
        </row>
        <row r="2611">
          <cell r="A2611">
            <v>2609</v>
          </cell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  <cell r="S2611">
            <v>41075.237858796296</v>
          </cell>
          <cell r="T2611">
            <v>41105.237858796296</v>
          </cell>
          <cell r="U2611">
            <v>2012</v>
          </cell>
        </row>
        <row r="2612">
          <cell r="A2612">
            <v>2610</v>
          </cell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  <cell r="S2612">
            <v>42564.881076388891</v>
          </cell>
          <cell r="T2612">
            <v>42604.290972222225</v>
          </cell>
          <cell r="U2612">
            <v>2016</v>
          </cell>
        </row>
        <row r="2613">
          <cell r="A2613">
            <v>2611</v>
          </cell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  <cell r="S2613">
            <v>42704.335810185185</v>
          </cell>
          <cell r="T2613">
            <v>42737.957638888889</v>
          </cell>
          <cell r="U2613">
            <v>2017</v>
          </cell>
        </row>
        <row r="2614">
          <cell r="A2614">
            <v>2612</v>
          </cell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  <cell r="S2614">
            <v>41982.143171296295</v>
          </cell>
          <cell r="T2614">
            <v>42013.143171296295</v>
          </cell>
          <cell r="U2614">
            <v>2015</v>
          </cell>
        </row>
        <row r="2615">
          <cell r="A2615">
            <v>2613</v>
          </cell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  <cell r="S2615">
            <v>41143.81821759259</v>
          </cell>
          <cell r="T2615">
            <v>41173.81821759259</v>
          </cell>
          <cell r="U2615">
            <v>2012</v>
          </cell>
        </row>
        <row r="2616">
          <cell r="A2616">
            <v>2614</v>
          </cell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  <cell r="S2616">
            <v>41730.708472222221</v>
          </cell>
          <cell r="T2616">
            <v>41759.208333333336</v>
          </cell>
          <cell r="U2616">
            <v>2014</v>
          </cell>
        </row>
        <row r="2617">
          <cell r="A2617">
            <v>2615</v>
          </cell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  <cell r="S2617">
            <v>42453.49726851852</v>
          </cell>
          <cell r="T2617">
            <v>42490.5</v>
          </cell>
          <cell r="U2617">
            <v>2016</v>
          </cell>
        </row>
        <row r="2618">
          <cell r="A2618">
            <v>2616</v>
          </cell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  <cell r="S2618">
            <v>42211.99454861111</v>
          </cell>
          <cell r="T2618">
            <v>42241.99454861111</v>
          </cell>
          <cell r="U2618">
            <v>2015</v>
          </cell>
        </row>
        <row r="2619">
          <cell r="A2619">
            <v>2617</v>
          </cell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  <cell r="S2619">
            <v>41902.874432870369</v>
          </cell>
          <cell r="T2619">
            <v>41932.874432870369</v>
          </cell>
          <cell r="U2619">
            <v>2014</v>
          </cell>
        </row>
        <row r="2620">
          <cell r="A2620">
            <v>2618</v>
          </cell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  <cell r="S2620">
            <v>42279.792372685188</v>
          </cell>
          <cell r="T2620">
            <v>42339.834039351852</v>
          </cell>
          <cell r="U2620">
            <v>2015</v>
          </cell>
        </row>
        <row r="2621">
          <cell r="A2621">
            <v>2619</v>
          </cell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  <cell r="S2621">
            <v>42273.884305555555</v>
          </cell>
          <cell r="T2621">
            <v>42300.458333333328</v>
          </cell>
          <cell r="U2621">
            <v>2015</v>
          </cell>
        </row>
        <row r="2622">
          <cell r="A2622">
            <v>2620</v>
          </cell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  <cell r="S2622">
            <v>42251.16715277778</v>
          </cell>
          <cell r="T2622">
            <v>42288.041666666672</v>
          </cell>
          <cell r="U2622">
            <v>2015</v>
          </cell>
        </row>
        <row r="2623">
          <cell r="A2623">
            <v>2621</v>
          </cell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  <cell r="S2623">
            <v>42115.74754629629</v>
          </cell>
          <cell r="T2623">
            <v>42145.74754629629</v>
          </cell>
          <cell r="U2623">
            <v>2015</v>
          </cell>
        </row>
        <row r="2624">
          <cell r="A2624">
            <v>2622</v>
          </cell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  <cell r="S2624">
            <v>42689.74324074074</v>
          </cell>
          <cell r="T2624">
            <v>42734.74324074074</v>
          </cell>
          <cell r="U2624">
            <v>2016</v>
          </cell>
        </row>
        <row r="2625">
          <cell r="A2625">
            <v>2623</v>
          </cell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  <cell r="S2625">
            <v>42692.256550925929</v>
          </cell>
          <cell r="T2625">
            <v>42706.256550925929</v>
          </cell>
          <cell r="U2625">
            <v>2016</v>
          </cell>
        </row>
        <row r="2626">
          <cell r="A2626">
            <v>2624</v>
          </cell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  <cell r="S2626">
            <v>41144.42155092593</v>
          </cell>
          <cell r="T2626">
            <v>41165.42155092593</v>
          </cell>
          <cell r="U2626">
            <v>2012</v>
          </cell>
        </row>
        <row r="2627">
          <cell r="A2627">
            <v>2625</v>
          </cell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  <cell r="S2627">
            <v>42658.810277777782</v>
          </cell>
          <cell r="T2627">
            <v>42683.851944444439</v>
          </cell>
          <cell r="U2627">
            <v>2016</v>
          </cell>
        </row>
        <row r="2628">
          <cell r="A2628">
            <v>2626</v>
          </cell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  <cell r="S2628">
            <v>42128.628113425926</v>
          </cell>
          <cell r="T2628">
            <v>42158.628113425926</v>
          </cell>
          <cell r="U2628">
            <v>2015</v>
          </cell>
        </row>
        <row r="2629">
          <cell r="A2629">
            <v>2627</v>
          </cell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  <cell r="S2629">
            <v>42304.829409722224</v>
          </cell>
          <cell r="T2629">
            <v>42334.871076388896</v>
          </cell>
          <cell r="U2629">
            <v>2015</v>
          </cell>
        </row>
        <row r="2630">
          <cell r="A2630">
            <v>2628</v>
          </cell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  <cell r="S2630">
            <v>41953.966053240743</v>
          </cell>
          <cell r="T2630">
            <v>41973.966053240743</v>
          </cell>
          <cell r="U2630">
            <v>2014</v>
          </cell>
        </row>
        <row r="2631">
          <cell r="A2631">
            <v>2629</v>
          </cell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  <cell r="S2631">
            <v>42108.538449074069</v>
          </cell>
          <cell r="T2631">
            <v>42138.538449074069</v>
          </cell>
          <cell r="U2631">
            <v>2015</v>
          </cell>
        </row>
        <row r="2632">
          <cell r="A2632">
            <v>2630</v>
          </cell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  <cell r="S2632">
            <v>42524.105462962965</v>
          </cell>
          <cell r="T2632">
            <v>42551.416666666672</v>
          </cell>
          <cell r="U2632">
            <v>2016</v>
          </cell>
        </row>
        <row r="2633">
          <cell r="A2633">
            <v>2631</v>
          </cell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  <cell r="S2633">
            <v>42218.169293981482</v>
          </cell>
          <cell r="T2633">
            <v>42246.169293981482</v>
          </cell>
          <cell r="U2633">
            <v>2015</v>
          </cell>
        </row>
        <row r="2634">
          <cell r="A2634">
            <v>2632</v>
          </cell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  <cell r="S2634">
            <v>42494.061793981484</v>
          </cell>
          <cell r="T2634">
            <v>42519.061793981484</v>
          </cell>
          <cell r="U2634">
            <v>2016</v>
          </cell>
        </row>
        <row r="2635">
          <cell r="A2635">
            <v>2633</v>
          </cell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  <cell r="S2635">
            <v>41667.823287037041</v>
          </cell>
          <cell r="T2635">
            <v>41697.958333333336</v>
          </cell>
          <cell r="U2635">
            <v>2014</v>
          </cell>
        </row>
        <row r="2636">
          <cell r="A2636">
            <v>2634</v>
          </cell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  <cell r="S2636">
            <v>42612.656493055561</v>
          </cell>
          <cell r="T2636">
            <v>42642.656493055561</v>
          </cell>
          <cell r="U2636">
            <v>2016</v>
          </cell>
        </row>
        <row r="2637">
          <cell r="A2637">
            <v>2635</v>
          </cell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  <cell r="S2637">
            <v>42037.950937500005</v>
          </cell>
          <cell r="T2637">
            <v>42072.909270833334</v>
          </cell>
          <cell r="U2637">
            <v>2015</v>
          </cell>
        </row>
        <row r="2638">
          <cell r="A2638">
            <v>2636</v>
          </cell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  <cell r="S2638">
            <v>42636.614745370374</v>
          </cell>
          <cell r="T2638">
            <v>42659.041666666672</v>
          </cell>
          <cell r="U2638">
            <v>2016</v>
          </cell>
        </row>
        <row r="2639">
          <cell r="A2639">
            <v>2637</v>
          </cell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  <cell r="S2639">
            <v>42639.549479166672</v>
          </cell>
          <cell r="T2639">
            <v>42655.549479166672</v>
          </cell>
          <cell r="U2639">
            <v>2016</v>
          </cell>
        </row>
        <row r="2640">
          <cell r="A2640">
            <v>2638</v>
          </cell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  <cell r="S2640">
            <v>41989.913136574076</v>
          </cell>
          <cell r="T2640">
            <v>42019.913136574076</v>
          </cell>
          <cell r="U2640">
            <v>2015</v>
          </cell>
        </row>
        <row r="2641">
          <cell r="A2641">
            <v>2639</v>
          </cell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  <cell r="S2641">
            <v>42024.86513888889</v>
          </cell>
          <cell r="T2641">
            <v>42054.86513888889</v>
          </cell>
          <cell r="U2641">
            <v>2015</v>
          </cell>
        </row>
        <row r="2642">
          <cell r="A2642">
            <v>2640</v>
          </cell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  <cell r="S2642">
            <v>42103.160578703704</v>
          </cell>
          <cell r="T2642">
            <v>42163.160578703704</v>
          </cell>
          <cell r="U2642">
            <v>2015</v>
          </cell>
        </row>
        <row r="2643">
          <cell r="A2643">
            <v>2641</v>
          </cell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  <cell r="S2643">
            <v>41880.827118055553</v>
          </cell>
          <cell r="T2643">
            <v>41897.839583333334</v>
          </cell>
          <cell r="U2643">
            <v>2014</v>
          </cell>
        </row>
        <row r="2644">
          <cell r="A2644">
            <v>2642</v>
          </cell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Q2644" t="str">
            <v>technology</v>
          </cell>
          <cell r="R2644" t="str">
            <v>space exploration</v>
          </cell>
          <cell r="S2644">
            <v>42536.246620370366</v>
          </cell>
          <cell r="T2644">
            <v>42566.289583333331</v>
          </cell>
          <cell r="U2644">
            <v>2016</v>
          </cell>
        </row>
        <row r="2645">
          <cell r="A2645">
            <v>2643</v>
          </cell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  <cell r="S2645">
            <v>42689.582349537035</v>
          </cell>
          <cell r="T2645">
            <v>42725.332638888889</v>
          </cell>
          <cell r="U2645">
            <v>2016</v>
          </cell>
        </row>
        <row r="2646">
          <cell r="A2646">
            <v>2644</v>
          </cell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  <cell r="S2646">
            <v>42774.792071759264</v>
          </cell>
          <cell r="T2646">
            <v>42804.792071759264</v>
          </cell>
          <cell r="U2646">
            <v>2017</v>
          </cell>
        </row>
        <row r="2647">
          <cell r="A2647">
            <v>2645</v>
          </cell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  <cell r="S2647">
            <v>41921.842627314814</v>
          </cell>
          <cell r="T2647">
            <v>41951.884293981479</v>
          </cell>
          <cell r="U2647">
            <v>2014</v>
          </cell>
        </row>
        <row r="2648">
          <cell r="A2648">
            <v>2646</v>
          </cell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  <cell r="S2648">
            <v>42226.313298611116</v>
          </cell>
          <cell r="T2648">
            <v>42256.313298611116</v>
          </cell>
          <cell r="U2648">
            <v>2015</v>
          </cell>
        </row>
        <row r="2649">
          <cell r="A2649">
            <v>2647</v>
          </cell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  <cell r="S2649">
            <v>42200.261793981481</v>
          </cell>
          <cell r="T2649">
            <v>42230.261793981481</v>
          </cell>
          <cell r="U2649">
            <v>2015</v>
          </cell>
        </row>
        <row r="2650">
          <cell r="A2650">
            <v>2648</v>
          </cell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  <cell r="S2650">
            <v>42408.714814814812</v>
          </cell>
          <cell r="T2650">
            <v>42438.714814814812</v>
          </cell>
          <cell r="U2650">
            <v>2016</v>
          </cell>
        </row>
        <row r="2651">
          <cell r="A2651">
            <v>2649</v>
          </cell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  <cell r="S2651">
            <v>42341.99700231482</v>
          </cell>
          <cell r="T2651">
            <v>42401.99700231482</v>
          </cell>
          <cell r="U2651">
            <v>2016</v>
          </cell>
        </row>
        <row r="2652">
          <cell r="A2652">
            <v>2650</v>
          </cell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  <cell r="S2652">
            <v>42695.624340277776</v>
          </cell>
          <cell r="T2652">
            <v>42725.624340277776</v>
          </cell>
          <cell r="U2652">
            <v>2016</v>
          </cell>
        </row>
        <row r="2653">
          <cell r="A2653">
            <v>2651</v>
          </cell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  <cell r="S2653">
            <v>42327.805659722217</v>
          </cell>
          <cell r="T2653">
            <v>42355.805659722217</v>
          </cell>
          <cell r="U2653">
            <v>2015</v>
          </cell>
        </row>
        <row r="2654">
          <cell r="A2654">
            <v>2652</v>
          </cell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  <cell r="S2654">
            <v>41953.158854166672</v>
          </cell>
          <cell r="T2654">
            <v>41983.158854166672</v>
          </cell>
          <cell r="U2654">
            <v>2014</v>
          </cell>
        </row>
        <row r="2655">
          <cell r="A2655">
            <v>2653</v>
          </cell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  <cell r="S2655">
            <v>41771.651932870373</v>
          </cell>
          <cell r="T2655">
            <v>41803.166666666664</v>
          </cell>
          <cell r="U2655">
            <v>2014</v>
          </cell>
        </row>
        <row r="2656">
          <cell r="A2656">
            <v>2654</v>
          </cell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  <cell r="S2656">
            <v>42055.600995370376</v>
          </cell>
          <cell r="T2656">
            <v>42115.559328703705</v>
          </cell>
          <cell r="U2656">
            <v>2015</v>
          </cell>
        </row>
        <row r="2657">
          <cell r="A2657">
            <v>2655</v>
          </cell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  <cell r="S2657">
            <v>42381.866284722222</v>
          </cell>
          <cell r="T2657">
            <v>42409.833333333328</v>
          </cell>
          <cell r="U2657">
            <v>2016</v>
          </cell>
        </row>
        <row r="2658">
          <cell r="A2658">
            <v>2656</v>
          </cell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  <cell r="S2658">
            <v>42767.688518518517</v>
          </cell>
          <cell r="T2658">
            <v>42806.791666666672</v>
          </cell>
          <cell r="U2658">
            <v>2017</v>
          </cell>
        </row>
        <row r="2659">
          <cell r="A2659">
            <v>2657</v>
          </cell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  <cell r="S2659">
            <v>42551.928854166668</v>
          </cell>
          <cell r="T2659">
            <v>42585.0625</v>
          </cell>
          <cell r="U2659">
            <v>2016</v>
          </cell>
        </row>
        <row r="2660">
          <cell r="A2660">
            <v>2658</v>
          </cell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  <cell r="S2660">
            <v>42551.884189814817</v>
          </cell>
          <cell r="T2660">
            <v>42581.884189814817</v>
          </cell>
          <cell r="U2660">
            <v>2016</v>
          </cell>
        </row>
        <row r="2661">
          <cell r="A2661">
            <v>2659</v>
          </cell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  <cell r="S2661">
            <v>42082.069560185191</v>
          </cell>
          <cell r="T2661">
            <v>42112.069560185191</v>
          </cell>
          <cell r="U2661">
            <v>2015</v>
          </cell>
        </row>
        <row r="2662">
          <cell r="A2662">
            <v>2660</v>
          </cell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  <cell r="S2662">
            <v>42272.713171296295</v>
          </cell>
          <cell r="T2662">
            <v>42332.754837962959</v>
          </cell>
          <cell r="U2662">
            <v>2015</v>
          </cell>
        </row>
        <row r="2663">
          <cell r="A2663">
            <v>2661</v>
          </cell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  <cell r="S2663">
            <v>41542.958449074074</v>
          </cell>
          <cell r="T2663">
            <v>41572.958449074074</v>
          </cell>
          <cell r="U2663">
            <v>2013</v>
          </cell>
        </row>
        <row r="2664">
          <cell r="A2664">
            <v>2662</v>
          </cell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  <cell r="S2664">
            <v>42207.746678240743</v>
          </cell>
          <cell r="T2664">
            <v>42237.746678240743</v>
          </cell>
          <cell r="U2664">
            <v>2015</v>
          </cell>
        </row>
        <row r="2665">
          <cell r="A2665">
            <v>2663</v>
          </cell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  <cell r="S2665">
            <v>42222.622766203705</v>
          </cell>
          <cell r="T2665">
            <v>42251.625</v>
          </cell>
          <cell r="U2665">
            <v>2015</v>
          </cell>
        </row>
        <row r="2666">
          <cell r="A2666">
            <v>2664</v>
          </cell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  <cell r="S2666">
            <v>42313.02542824074</v>
          </cell>
          <cell r="T2666">
            <v>42347.290972222225</v>
          </cell>
          <cell r="U2666">
            <v>2015</v>
          </cell>
        </row>
        <row r="2667">
          <cell r="A2667">
            <v>2665</v>
          </cell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  <cell r="S2667">
            <v>42083.895532407405</v>
          </cell>
          <cell r="T2667">
            <v>42128.895532407405</v>
          </cell>
          <cell r="U2667">
            <v>2015</v>
          </cell>
        </row>
        <row r="2668">
          <cell r="A2668">
            <v>2666</v>
          </cell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  <cell r="S2668">
            <v>42235.764340277776</v>
          </cell>
          <cell r="T2668">
            <v>42272.875</v>
          </cell>
          <cell r="U2668">
            <v>2015</v>
          </cell>
        </row>
        <row r="2669">
          <cell r="A2669">
            <v>2667</v>
          </cell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  <cell r="S2669">
            <v>42380.926111111112</v>
          </cell>
          <cell r="T2669">
            <v>42410.926111111112</v>
          </cell>
          <cell r="U2669">
            <v>2016</v>
          </cell>
        </row>
        <row r="2670">
          <cell r="A2670">
            <v>2668</v>
          </cell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  <cell r="S2670">
            <v>42275.588715277772</v>
          </cell>
          <cell r="T2670">
            <v>42317.60555555555</v>
          </cell>
          <cell r="U2670">
            <v>2015</v>
          </cell>
        </row>
        <row r="2671">
          <cell r="A2671">
            <v>2669</v>
          </cell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  <cell r="S2671">
            <v>42319.035833333335</v>
          </cell>
          <cell r="T2671">
            <v>42379.035833333335</v>
          </cell>
          <cell r="U2671">
            <v>2016</v>
          </cell>
        </row>
        <row r="2672">
          <cell r="A2672">
            <v>2670</v>
          </cell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  <cell r="S2672">
            <v>41821.020601851851</v>
          </cell>
          <cell r="T2672">
            <v>41849.020601851851</v>
          </cell>
          <cell r="U2672">
            <v>2014</v>
          </cell>
        </row>
        <row r="2673">
          <cell r="A2673">
            <v>2671</v>
          </cell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  <cell r="S2673">
            <v>41962.749027777783</v>
          </cell>
          <cell r="T2673">
            <v>41992.818055555559</v>
          </cell>
          <cell r="U2673">
            <v>2014</v>
          </cell>
        </row>
        <row r="2674">
          <cell r="A2674">
            <v>2672</v>
          </cell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  <cell r="S2674">
            <v>42344.884143518517</v>
          </cell>
          <cell r="T2674">
            <v>42366.25</v>
          </cell>
          <cell r="U2674">
            <v>2015</v>
          </cell>
        </row>
        <row r="2675">
          <cell r="A2675">
            <v>2673</v>
          </cell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  <cell r="S2675">
            <v>41912.541655092595</v>
          </cell>
          <cell r="T2675">
            <v>41941.947916666664</v>
          </cell>
          <cell r="U2675">
            <v>2014</v>
          </cell>
        </row>
        <row r="2676">
          <cell r="A2676">
            <v>2674</v>
          </cell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  <cell r="S2676">
            <v>42529.632754629631</v>
          </cell>
          <cell r="T2676">
            <v>42556.207638888889</v>
          </cell>
          <cell r="U2676">
            <v>2016</v>
          </cell>
        </row>
        <row r="2677">
          <cell r="A2677">
            <v>2675</v>
          </cell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  <cell r="S2677">
            <v>41923.857511574075</v>
          </cell>
          <cell r="T2677">
            <v>41953.899178240739</v>
          </cell>
          <cell r="U2677">
            <v>2014</v>
          </cell>
        </row>
        <row r="2678">
          <cell r="A2678">
            <v>2676</v>
          </cell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  <cell r="S2678">
            <v>42482.624699074076</v>
          </cell>
          <cell r="T2678">
            <v>42512.624699074076</v>
          </cell>
          <cell r="U2678">
            <v>2016</v>
          </cell>
        </row>
        <row r="2679">
          <cell r="A2679">
            <v>2677</v>
          </cell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  <cell r="S2679">
            <v>41793.029432870368</v>
          </cell>
          <cell r="T2679">
            <v>41823.029432870368</v>
          </cell>
          <cell r="U2679">
            <v>2014</v>
          </cell>
        </row>
        <row r="2680">
          <cell r="A2680">
            <v>2678</v>
          </cell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  <cell r="S2680">
            <v>42241.798206018517</v>
          </cell>
          <cell r="T2680">
            <v>42271.798206018517</v>
          </cell>
          <cell r="U2680">
            <v>2015</v>
          </cell>
        </row>
        <row r="2681">
          <cell r="A2681">
            <v>2679</v>
          </cell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  <cell r="S2681">
            <v>42033.001087962963</v>
          </cell>
          <cell r="T2681">
            <v>42063.001087962963</v>
          </cell>
          <cell r="U2681">
            <v>2015</v>
          </cell>
        </row>
        <row r="2682">
          <cell r="A2682">
            <v>2680</v>
          </cell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  <cell r="S2682">
            <v>42436.211701388893</v>
          </cell>
          <cell r="T2682">
            <v>42466.170034722221</v>
          </cell>
          <cell r="U2682">
            <v>2016</v>
          </cell>
        </row>
        <row r="2683">
          <cell r="A2683">
            <v>2681</v>
          </cell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  <cell r="S2683">
            <v>41805.895254629628</v>
          </cell>
          <cell r="T2683">
            <v>41830.895254629628</v>
          </cell>
          <cell r="U2683">
            <v>2014</v>
          </cell>
        </row>
        <row r="2684">
          <cell r="A2684">
            <v>2682</v>
          </cell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  <cell r="S2684">
            <v>41932.871990740743</v>
          </cell>
          <cell r="T2684">
            <v>41965.249305555553</v>
          </cell>
          <cell r="U2684">
            <v>2014</v>
          </cell>
        </row>
        <row r="2685">
          <cell r="A2685">
            <v>2683</v>
          </cell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  <cell r="S2685">
            <v>42034.75509259259</v>
          </cell>
          <cell r="T2685">
            <v>42064.75509259259</v>
          </cell>
          <cell r="U2685">
            <v>2015</v>
          </cell>
        </row>
        <row r="2686">
          <cell r="A2686">
            <v>2684</v>
          </cell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  <cell r="S2686">
            <v>41820.914641203701</v>
          </cell>
          <cell r="T2686">
            <v>41860.914641203701</v>
          </cell>
          <cell r="U2686">
            <v>2014</v>
          </cell>
        </row>
        <row r="2687">
          <cell r="A2687">
            <v>2685</v>
          </cell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  <cell r="S2687">
            <v>42061.69594907407</v>
          </cell>
          <cell r="T2687">
            <v>42121.654282407413</v>
          </cell>
          <cell r="U2687">
            <v>2015</v>
          </cell>
        </row>
        <row r="2688">
          <cell r="A2688">
            <v>2686</v>
          </cell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Q2688" t="str">
            <v>food</v>
          </cell>
          <cell r="R2688" t="str">
            <v>food trucks</v>
          </cell>
          <cell r="S2688">
            <v>41892.974803240737</v>
          </cell>
          <cell r="T2688">
            <v>41912.974803240737</v>
          </cell>
          <cell r="U2688">
            <v>2014</v>
          </cell>
        </row>
        <row r="2689">
          <cell r="A2689">
            <v>2687</v>
          </cell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Q2689" t="str">
            <v>food</v>
          </cell>
          <cell r="R2689" t="str">
            <v>food trucks</v>
          </cell>
          <cell r="S2689">
            <v>42154.64025462963</v>
          </cell>
          <cell r="T2689">
            <v>42184.64025462963</v>
          </cell>
          <cell r="U2689">
            <v>2015</v>
          </cell>
        </row>
        <row r="2690">
          <cell r="A2690">
            <v>2688</v>
          </cell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  <cell r="S2690">
            <v>42028.118865740747</v>
          </cell>
          <cell r="T2690">
            <v>42059.125</v>
          </cell>
          <cell r="U2690">
            <v>2015</v>
          </cell>
        </row>
        <row r="2691">
          <cell r="A2691">
            <v>2689</v>
          </cell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  <cell r="S2691">
            <v>42551.961689814809</v>
          </cell>
          <cell r="T2691">
            <v>42581.961689814809</v>
          </cell>
          <cell r="U2691">
            <v>2016</v>
          </cell>
        </row>
        <row r="2692">
          <cell r="A2692">
            <v>2690</v>
          </cell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  <cell r="S2692">
            <v>42113.105046296296</v>
          </cell>
          <cell r="T2692">
            <v>42158.105046296296</v>
          </cell>
          <cell r="U2692">
            <v>2015</v>
          </cell>
        </row>
        <row r="2693">
          <cell r="A2693">
            <v>2691</v>
          </cell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  <cell r="S2693">
            <v>42089.724039351851</v>
          </cell>
          <cell r="T2693">
            <v>42134.724039351851</v>
          </cell>
          <cell r="U2693">
            <v>2015</v>
          </cell>
        </row>
        <row r="2694">
          <cell r="A2694">
            <v>2692</v>
          </cell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  <cell r="S2694">
            <v>42058.334027777775</v>
          </cell>
          <cell r="T2694">
            <v>42088.292361111111</v>
          </cell>
          <cell r="U2694">
            <v>2015</v>
          </cell>
        </row>
        <row r="2695">
          <cell r="A2695">
            <v>2693</v>
          </cell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  <cell r="S2695">
            <v>41834.138495370367</v>
          </cell>
          <cell r="T2695">
            <v>41864.138495370367</v>
          </cell>
          <cell r="U2695">
            <v>2014</v>
          </cell>
        </row>
        <row r="2696">
          <cell r="A2696">
            <v>2694</v>
          </cell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  <cell r="S2696">
            <v>41878.140497685185</v>
          </cell>
          <cell r="T2696">
            <v>41908.140497685185</v>
          </cell>
          <cell r="U2696">
            <v>2014</v>
          </cell>
        </row>
        <row r="2697">
          <cell r="A2697">
            <v>2695</v>
          </cell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  <cell r="S2697">
            <v>42048.181921296295</v>
          </cell>
          <cell r="T2697">
            <v>42108.14025462963</v>
          </cell>
          <cell r="U2697">
            <v>2015</v>
          </cell>
        </row>
        <row r="2698">
          <cell r="A2698">
            <v>2696</v>
          </cell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  <cell r="S2698">
            <v>41964.844444444447</v>
          </cell>
          <cell r="T2698">
            <v>41998.844444444447</v>
          </cell>
          <cell r="U2698">
            <v>2014</v>
          </cell>
        </row>
        <row r="2699">
          <cell r="A2699">
            <v>2697</v>
          </cell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  <cell r="S2699">
            <v>42187.940081018518</v>
          </cell>
          <cell r="T2699">
            <v>42218.916666666672</v>
          </cell>
          <cell r="U2699">
            <v>2015</v>
          </cell>
        </row>
        <row r="2700">
          <cell r="A2700">
            <v>2698</v>
          </cell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  <cell r="S2700">
            <v>41787.898240740738</v>
          </cell>
          <cell r="T2700">
            <v>41817.898240740738</v>
          </cell>
          <cell r="U2700">
            <v>2014</v>
          </cell>
        </row>
        <row r="2701">
          <cell r="A2701">
            <v>2699</v>
          </cell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Q2701" t="str">
            <v>food</v>
          </cell>
          <cell r="R2701" t="str">
            <v>food trucks</v>
          </cell>
          <cell r="S2701">
            <v>41829.896562499998</v>
          </cell>
          <cell r="T2701">
            <v>41859.896562499998</v>
          </cell>
          <cell r="U2701">
            <v>2014</v>
          </cell>
        </row>
        <row r="2702">
          <cell r="A2702">
            <v>2700</v>
          </cell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  <cell r="S2702">
            <v>41870.87467592593</v>
          </cell>
          <cell r="T2702">
            <v>41900.87467592593</v>
          </cell>
          <cell r="U2702">
            <v>2014</v>
          </cell>
        </row>
        <row r="2703">
          <cell r="A2703">
            <v>2701</v>
          </cell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  <cell r="S2703">
            <v>42801.774699074071</v>
          </cell>
          <cell r="T2703">
            <v>42832.733032407406</v>
          </cell>
          <cell r="U2703">
            <v>2017</v>
          </cell>
        </row>
        <row r="2704">
          <cell r="A2704">
            <v>2702</v>
          </cell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  <cell r="S2704">
            <v>42800.801817129628</v>
          </cell>
          <cell r="T2704">
            <v>42830.760150462964</v>
          </cell>
          <cell r="U2704">
            <v>2017</v>
          </cell>
        </row>
        <row r="2705">
          <cell r="A2705">
            <v>2703</v>
          </cell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  <cell r="S2705">
            <v>42756.690162037034</v>
          </cell>
          <cell r="T2705">
            <v>42816.648495370369</v>
          </cell>
          <cell r="U2705">
            <v>2017</v>
          </cell>
        </row>
        <row r="2706">
          <cell r="A2706">
            <v>2704</v>
          </cell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  <cell r="S2706">
            <v>42787.862430555557</v>
          </cell>
          <cell r="T2706">
            <v>42830.820763888885</v>
          </cell>
          <cell r="U2706">
            <v>2017</v>
          </cell>
        </row>
        <row r="2707">
          <cell r="A2707">
            <v>2705</v>
          </cell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  <cell r="S2707">
            <v>42773.916180555556</v>
          </cell>
          <cell r="T2707">
            <v>42818.874513888892</v>
          </cell>
          <cell r="U2707">
            <v>2017</v>
          </cell>
        </row>
        <row r="2708">
          <cell r="A2708">
            <v>2706</v>
          </cell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  <cell r="S2708">
            <v>41899.294942129629</v>
          </cell>
          <cell r="T2708">
            <v>41928.290972222225</v>
          </cell>
          <cell r="U2708">
            <v>2014</v>
          </cell>
        </row>
        <row r="2709">
          <cell r="A2709">
            <v>2707</v>
          </cell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  <cell r="S2709">
            <v>41391.782905092594</v>
          </cell>
          <cell r="T2709">
            <v>41421.290972222225</v>
          </cell>
          <cell r="U2709">
            <v>2013</v>
          </cell>
        </row>
        <row r="2710">
          <cell r="A2710">
            <v>2708</v>
          </cell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  <cell r="S2710">
            <v>42512.698217592595</v>
          </cell>
          <cell r="T2710">
            <v>42572.698217592595</v>
          </cell>
          <cell r="U2710">
            <v>2016</v>
          </cell>
        </row>
        <row r="2711">
          <cell r="A2711">
            <v>2709</v>
          </cell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  <cell r="S2711">
            <v>42612.149780092594</v>
          </cell>
          <cell r="T2711">
            <v>42647.165972222225</v>
          </cell>
          <cell r="U2711">
            <v>2016</v>
          </cell>
        </row>
        <row r="2712">
          <cell r="A2712">
            <v>2710</v>
          </cell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  <cell r="S2712">
            <v>41828.229490740741</v>
          </cell>
          <cell r="T2712">
            <v>41860.083333333336</v>
          </cell>
          <cell r="U2712">
            <v>2014</v>
          </cell>
        </row>
        <row r="2713">
          <cell r="A2713">
            <v>2711</v>
          </cell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  <cell r="S2713">
            <v>41780.745254629634</v>
          </cell>
          <cell r="T2713">
            <v>41810.917361111111</v>
          </cell>
          <cell r="U2713">
            <v>2014</v>
          </cell>
        </row>
        <row r="2714">
          <cell r="A2714">
            <v>2712</v>
          </cell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  <cell r="S2714">
            <v>41432.062037037038</v>
          </cell>
          <cell r="T2714">
            <v>41468.75</v>
          </cell>
          <cell r="U2714">
            <v>2013</v>
          </cell>
        </row>
        <row r="2715">
          <cell r="A2715">
            <v>2713</v>
          </cell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  <cell r="S2715">
            <v>42322.653749999998</v>
          </cell>
          <cell r="T2715">
            <v>42362.653749999998</v>
          </cell>
          <cell r="U2715">
            <v>2015</v>
          </cell>
        </row>
        <row r="2716">
          <cell r="A2716">
            <v>2714</v>
          </cell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  <cell r="S2716">
            <v>42629.655046296291</v>
          </cell>
          <cell r="T2716">
            <v>42657.958333333328</v>
          </cell>
          <cell r="U2716">
            <v>2016</v>
          </cell>
        </row>
        <row r="2717">
          <cell r="A2717">
            <v>2715</v>
          </cell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  <cell r="S2717">
            <v>42387.398472222223</v>
          </cell>
          <cell r="T2717">
            <v>42421.398472222223</v>
          </cell>
          <cell r="U2717">
            <v>2016</v>
          </cell>
        </row>
        <row r="2718">
          <cell r="A2718">
            <v>2716</v>
          </cell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  <cell r="S2718">
            <v>42255.333252314813</v>
          </cell>
          <cell r="T2718">
            <v>42285.333252314813</v>
          </cell>
          <cell r="U2718">
            <v>2015</v>
          </cell>
        </row>
        <row r="2719">
          <cell r="A2719">
            <v>2717</v>
          </cell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  <cell r="S2719">
            <v>41934.914918981485</v>
          </cell>
          <cell r="T2719">
            <v>41979.956585648149</v>
          </cell>
          <cell r="U2719">
            <v>2014</v>
          </cell>
        </row>
        <row r="2720">
          <cell r="A2720">
            <v>2718</v>
          </cell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  <cell r="S2720">
            <v>42465.596585648149</v>
          </cell>
          <cell r="T2720">
            <v>42493.958333333328</v>
          </cell>
          <cell r="U2720">
            <v>2016</v>
          </cell>
        </row>
        <row r="2721">
          <cell r="A2721">
            <v>2719</v>
          </cell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  <cell r="S2721">
            <v>42418.031180555554</v>
          </cell>
          <cell r="T2721">
            <v>42477.989513888882</v>
          </cell>
          <cell r="U2721">
            <v>2016</v>
          </cell>
        </row>
        <row r="2722">
          <cell r="A2722">
            <v>2720</v>
          </cell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  <cell r="S2722">
            <v>42655.465891203698</v>
          </cell>
          <cell r="T2722">
            <v>42685.507557870369</v>
          </cell>
          <cell r="U2722">
            <v>2016</v>
          </cell>
        </row>
        <row r="2723">
          <cell r="A2723">
            <v>2721</v>
          </cell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  <cell r="S2723">
            <v>41493.543958333335</v>
          </cell>
          <cell r="T2723">
            <v>41523.791666666664</v>
          </cell>
          <cell r="U2723">
            <v>2013</v>
          </cell>
        </row>
        <row r="2724">
          <cell r="A2724">
            <v>2722</v>
          </cell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  <cell r="S2724">
            <v>42704.857094907406</v>
          </cell>
          <cell r="T2724">
            <v>42764.857094907406</v>
          </cell>
          <cell r="U2724">
            <v>2017</v>
          </cell>
        </row>
        <row r="2725">
          <cell r="A2725">
            <v>2723</v>
          </cell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  <cell r="S2725">
            <v>41944.83898148148</v>
          </cell>
          <cell r="T2725">
            <v>42004.880648148144</v>
          </cell>
          <cell r="U2725">
            <v>2014</v>
          </cell>
        </row>
        <row r="2726">
          <cell r="A2726">
            <v>2724</v>
          </cell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  <cell r="S2726">
            <v>42199.32707175926</v>
          </cell>
          <cell r="T2726">
            <v>42231.32707175926</v>
          </cell>
          <cell r="U2726">
            <v>2015</v>
          </cell>
        </row>
        <row r="2727">
          <cell r="A2727">
            <v>2725</v>
          </cell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  <cell r="S2727">
            <v>42745.744618055556</v>
          </cell>
          <cell r="T2727">
            <v>42795.744618055556</v>
          </cell>
          <cell r="U2727">
            <v>2017</v>
          </cell>
        </row>
        <row r="2728">
          <cell r="A2728">
            <v>2726</v>
          </cell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  <cell r="S2728">
            <v>42452.579988425925</v>
          </cell>
          <cell r="T2728">
            <v>42482.579988425925</v>
          </cell>
          <cell r="U2728">
            <v>2016</v>
          </cell>
        </row>
        <row r="2729">
          <cell r="A2729">
            <v>2727</v>
          </cell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  <cell r="S2729">
            <v>42198.676655092597</v>
          </cell>
          <cell r="T2729">
            <v>42223.676655092597</v>
          </cell>
          <cell r="U2729">
            <v>2015</v>
          </cell>
        </row>
        <row r="2730">
          <cell r="A2730">
            <v>2728</v>
          </cell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  <cell r="S2730">
            <v>42333.59993055556</v>
          </cell>
          <cell r="T2730">
            <v>42368.59993055556</v>
          </cell>
          <cell r="U2730">
            <v>2015</v>
          </cell>
        </row>
        <row r="2731">
          <cell r="A2731">
            <v>2729</v>
          </cell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  <cell r="S2731">
            <v>42095.240706018521</v>
          </cell>
          <cell r="T2731">
            <v>42125.240706018521</v>
          </cell>
          <cell r="U2731">
            <v>2015</v>
          </cell>
        </row>
        <row r="2732">
          <cell r="A2732">
            <v>2730</v>
          </cell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  <cell r="S2732">
            <v>41351.541377314818</v>
          </cell>
          <cell r="T2732">
            <v>41386.541377314818</v>
          </cell>
          <cell r="U2732">
            <v>2013</v>
          </cell>
        </row>
        <row r="2733">
          <cell r="A2733">
            <v>2731</v>
          </cell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  <cell r="S2733">
            <v>41872.525717592594</v>
          </cell>
          <cell r="T2733">
            <v>41930.166666666664</v>
          </cell>
          <cell r="U2733">
            <v>2014</v>
          </cell>
        </row>
        <row r="2734">
          <cell r="A2734">
            <v>2732</v>
          </cell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  <cell r="S2734">
            <v>41389.808194444442</v>
          </cell>
          <cell r="T2734">
            <v>41422</v>
          </cell>
          <cell r="U2734">
            <v>2013</v>
          </cell>
        </row>
        <row r="2735">
          <cell r="A2735">
            <v>2733</v>
          </cell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  <cell r="S2735">
            <v>42044.272847222222</v>
          </cell>
          <cell r="T2735">
            <v>42104.231180555551</v>
          </cell>
          <cell r="U2735">
            <v>2015</v>
          </cell>
        </row>
        <row r="2736">
          <cell r="A2736">
            <v>2734</v>
          </cell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  <cell r="S2736">
            <v>42626.668888888889</v>
          </cell>
          <cell r="T2736">
            <v>42656.915972222225</v>
          </cell>
          <cell r="U2736">
            <v>2016</v>
          </cell>
        </row>
        <row r="2737">
          <cell r="A2737">
            <v>2735</v>
          </cell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  <cell r="S2737">
            <v>41316.120949074073</v>
          </cell>
          <cell r="T2737">
            <v>41346.833333333336</v>
          </cell>
          <cell r="U2737">
            <v>2013</v>
          </cell>
        </row>
        <row r="2738">
          <cell r="A2738">
            <v>2736</v>
          </cell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  <cell r="S2738">
            <v>41722.666354166664</v>
          </cell>
          <cell r="T2738">
            <v>41752.666354166664</v>
          </cell>
          <cell r="U2738">
            <v>2014</v>
          </cell>
        </row>
        <row r="2739">
          <cell r="A2739">
            <v>2737</v>
          </cell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  <cell r="S2739">
            <v>41611.917673611111</v>
          </cell>
          <cell r="T2739">
            <v>41654.791666666664</v>
          </cell>
          <cell r="U2739">
            <v>2014</v>
          </cell>
        </row>
        <row r="2740">
          <cell r="A2740">
            <v>2738</v>
          </cell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  <cell r="S2740">
            <v>42620.143564814818</v>
          </cell>
          <cell r="T2740">
            <v>42680.143564814818</v>
          </cell>
          <cell r="U2740">
            <v>2016</v>
          </cell>
        </row>
        <row r="2741">
          <cell r="A2741">
            <v>2739</v>
          </cell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  <cell r="S2741">
            <v>41719.887928240743</v>
          </cell>
          <cell r="T2741">
            <v>41764.887928240743</v>
          </cell>
          <cell r="U2741">
            <v>2014</v>
          </cell>
        </row>
        <row r="2742">
          <cell r="A2742">
            <v>2740</v>
          </cell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  <cell r="S2742">
            <v>42045.031851851847</v>
          </cell>
          <cell r="T2742">
            <v>42074.99018518519</v>
          </cell>
          <cell r="U2742">
            <v>2015</v>
          </cell>
        </row>
        <row r="2743">
          <cell r="A2743">
            <v>2741</v>
          </cell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  <cell r="S2743">
            <v>41911.657430555555</v>
          </cell>
          <cell r="T2743">
            <v>41932.088194444441</v>
          </cell>
          <cell r="U2743">
            <v>2014</v>
          </cell>
        </row>
        <row r="2744">
          <cell r="A2744">
            <v>2742</v>
          </cell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  <cell r="S2744">
            <v>41030.719756944447</v>
          </cell>
          <cell r="T2744">
            <v>41044.719756944447</v>
          </cell>
          <cell r="U2744">
            <v>2012</v>
          </cell>
        </row>
        <row r="2745">
          <cell r="A2745">
            <v>2743</v>
          </cell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Q2745" t="str">
            <v>publishing</v>
          </cell>
          <cell r="R2745" t="str">
            <v>children's books</v>
          </cell>
          <cell r="S2745">
            <v>42632.328784722224</v>
          </cell>
          <cell r="T2745">
            <v>42662.328784722224</v>
          </cell>
          <cell r="U2745">
            <v>2016</v>
          </cell>
        </row>
        <row r="2746">
          <cell r="A2746">
            <v>2744</v>
          </cell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  <cell r="S2746">
            <v>40938.062476851854</v>
          </cell>
          <cell r="T2746">
            <v>40968.062476851854</v>
          </cell>
          <cell r="U2746">
            <v>2012</v>
          </cell>
        </row>
        <row r="2747">
          <cell r="A2747">
            <v>2745</v>
          </cell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  <cell r="S2747">
            <v>41044.988055555557</v>
          </cell>
          <cell r="T2747">
            <v>41104.988055555557</v>
          </cell>
          <cell r="U2747">
            <v>2012</v>
          </cell>
        </row>
        <row r="2748">
          <cell r="A2748">
            <v>2746</v>
          </cell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  <cell r="S2748">
            <v>41850.781377314815</v>
          </cell>
          <cell r="T2748">
            <v>41880.781377314815</v>
          </cell>
          <cell r="U2748">
            <v>2014</v>
          </cell>
        </row>
        <row r="2749">
          <cell r="A2749">
            <v>2747</v>
          </cell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  <cell r="S2749">
            <v>41044.64811342593</v>
          </cell>
          <cell r="T2749">
            <v>41076.131944444445</v>
          </cell>
          <cell r="U2749">
            <v>2012</v>
          </cell>
        </row>
        <row r="2750">
          <cell r="A2750">
            <v>2748</v>
          </cell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  <cell r="T2750">
            <v>42615.7106712963</v>
          </cell>
          <cell r="U2750">
            <v>2016</v>
          </cell>
        </row>
        <row r="2751">
          <cell r="A2751">
            <v>2749</v>
          </cell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  <cell r="S2751">
            <v>42068.799039351856</v>
          </cell>
          <cell r="T2751">
            <v>42098.757372685184</v>
          </cell>
          <cell r="U2751">
            <v>2015</v>
          </cell>
        </row>
        <row r="2752">
          <cell r="A2752">
            <v>2750</v>
          </cell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Q2752" t="str">
            <v>publishing</v>
          </cell>
          <cell r="R2752" t="str">
            <v>children's books</v>
          </cell>
          <cell r="S2752">
            <v>41078.899826388886</v>
          </cell>
          <cell r="T2752">
            <v>41090.833333333336</v>
          </cell>
          <cell r="U2752">
            <v>2012</v>
          </cell>
        </row>
        <row r="2753">
          <cell r="A2753">
            <v>2751</v>
          </cell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Q2753" t="str">
            <v>publishing</v>
          </cell>
          <cell r="R2753" t="str">
            <v>children's books</v>
          </cell>
          <cell r="S2753">
            <v>41747.887060185189</v>
          </cell>
          <cell r="T2753">
            <v>41807.887060185189</v>
          </cell>
          <cell r="U2753">
            <v>2014</v>
          </cell>
        </row>
        <row r="2754">
          <cell r="A2754">
            <v>2752</v>
          </cell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  <cell r="S2754">
            <v>40855.765092592592</v>
          </cell>
          <cell r="T2754">
            <v>40895.765092592592</v>
          </cell>
          <cell r="U2754">
            <v>2011</v>
          </cell>
        </row>
        <row r="2755">
          <cell r="A2755">
            <v>2753</v>
          </cell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  <cell r="S2755">
            <v>41117.900729166664</v>
          </cell>
          <cell r="T2755">
            <v>41147.900729166664</v>
          </cell>
          <cell r="U2755">
            <v>2012</v>
          </cell>
        </row>
        <row r="2756">
          <cell r="A2756">
            <v>2754</v>
          </cell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Q2756" t="str">
            <v>publishing</v>
          </cell>
          <cell r="R2756" t="str">
            <v>children's books</v>
          </cell>
          <cell r="S2756">
            <v>41863.636006944449</v>
          </cell>
          <cell r="T2756">
            <v>41893.636006944449</v>
          </cell>
          <cell r="U2756">
            <v>2014</v>
          </cell>
        </row>
        <row r="2757">
          <cell r="A2757">
            <v>2755</v>
          </cell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  <cell r="S2757">
            <v>42072.790821759263</v>
          </cell>
          <cell r="T2757">
            <v>42102.790821759263</v>
          </cell>
          <cell r="U2757">
            <v>2015</v>
          </cell>
        </row>
        <row r="2758">
          <cell r="A2758">
            <v>2756</v>
          </cell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  <cell r="S2758">
            <v>41620.90047453704</v>
          </cell>
          <cell r="T2758">
            <v>41650.90047453704</v>
          </cell>
          <cell r="U2758">
            <v>2014</v>
          </cell>
        </row>
        <row r="2759">
          <cell r="A2759">
            <v>2757</v>
          </cell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  <cell r="S2759">
            <v>42573.65662037037</v>
          </cell>
          <cell r="T2759">
            <v>42588.65662037037</v>
          </cell>
          <cell r="U2759">
            <v>2016</v>
          </cell>
        </row>
        <row r="2760">
          <cell r="A2760">
            <v>2758</v>
          </cell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  <cell r="S2760">
            <v>42639.441932870366</v>
          </cell>
          <cell r="T2760">
            <v>42653.441932870366</v>
          </cell>
          <cell r="U2760">
            <v>2016</v>
          </cell>
        </row>
        <row r="2761">
          <cell r="A2761">
            <v>2759</v>
          </cell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  <cell r="S2761">
            <v>42524.36650462963</v>
          </cell>
          <cell r="T2761">
            <v>42567.36650462963</v>
          </cell>
          <cell r="U2761">
            <v>2016</v>
          </cell>
        </row>
        <row r="2762">
          <cell r="A2762">
            <v>2760</v>
          </cell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Q2762" t="str">
            <v>publishing</v>
          </cell>
          <cell r="R2762" t="str">
            <v>children's books</v>
          </cell>
          <cell r="S2762">
            <v>41415.461319444446</v>
          </cell>
          <cell r="T2762">
            <v>41445.461319444446</v>
          </cell>
          <cell r="U2762">
            <v>2013</v>
          </cell>
        </row>
        <row r="2763">
          <cell r="A2763">
            <v>2761</v>
          </cell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  <cell r="S2763">
            <v>41247.063576388886</v>
          </cell>
          <cell r="T2763">
            <v>41277.063576388886</v>
          </cell>
          <cell r="U2763">
            <v>2013</v>
          </cell>
        </row>
        <row r="2764">
          <cell r="A2764">
            <v>2762</v>
          </cell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  <cell r="S2764">
            <v>40927.036979166667</v>
          </cell>
          <cell r="T2764">
            <v>40986.995312500003</v>
          </cell>
          <cell r="U2764">
            <v>2012</v>
          </cell>
        </row>
        <row r="2765">
          <cell r="A2765">
            <v>2763</v>
          </cell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  <cell r="S2765">
            <v>41373.579675925925</v>
          </cell>
          <cell r="T2765">
            <v>41418.579675925925</v>
          </cell>
          <cell r="U2765">
            <v>2013</v>
          </cell>
        </row>
        <row r="2766">
          <cell r="A2766">
            <v>2764</v>
          </cell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  <cell r="S2766">
            <v>41030.292025462964</v>
          </cell>
          <cell r="T2766">
            <v>41059.791666666664</v>
          </cell>
          <cell r="U2766">
            <v>2012</v>
          </cell>
        </row>
        <row r="2767">
          <cell r="A2767">
            <v>2765</v>
          </cell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Q2767" t="str">
            <v>publishing</v>
          </cell>
          <cell r="R2767" t="str">
            <v>children's books</v>
          </cell>
          <cell r="S2767">
            <v>41194.579027777778</v>
          </cell>
          <cell r="T2767">
            <v>41210.579027777778</v>
          </cell>
          <cell r="U2767">
            <v>2012</v>
          </cell>
        </row>
        <row r="2768">
          <cell r="A2768">
            <v>2766</v>
          </cell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  <cell r="S2768">
            <v>40736.668032407404</v>
          </cell>
          <cell r="T2768">
            <v>40766.668032407404</v>
          </cell>
          <cell r="U2768">
            <v>2011</v>
          </cell>
        </row>
        <row r="2769">
          <cell r="A2769">
            <v>2767</v>
          </cell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  <cell r="S2769">
            <v>42172.958912037036</v>
          </cell>
          <cell r="T2769">
            <v>42232.958912037036</v>
          </cell>
          <cell r="U2769">
            <v>2015</v>
          </cell>
        </row>
        <row r="2770">
          <cell r="A2770">
            <v>2768</v>
          </cell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  <cell r="S2770">
            <v>40967.614849537036</v>
          </cell>
          <cell r="T2770">
            <v>40997.573182870372</v>
          </cell>
          <cell r="U2770">
            <v>2012</v>
          </cell>
        </row>
        <row r="2771">
          <cell r="A2771">
            <v>2769</v>
          </cell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  <cell r="S2771">
            <v>41745.826273148145</v>
          </cell>
          <cell r="T2771">
            <v>41795.826273148145</v>
          </cell>
          <cell r="U2771">
            <v>2014</v>
          </cell>
        </row>
        <row r="2772">
          <cell r="A2772">
            <v>2770</v>
          </cell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  <cell r="S2772">
            <v>41686.705208333333</v>
          </cell>
          <cell r="T2772">
            <v>41716.663541666669</v>
          </cell>
          <cell r="U2772">
            <v>2014</v>
          </cell>
        </row>
        <row r="2773">
          <cell r="A2773">
            <v>2771</v>
          </cell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Q2773" t="str">
            <v>publishing</v>
          </cell>
          <cell r="R2773" t="str">
            <v>children's books</v>
          </cell>
          <cell r="S2773">
            <v>41257.531712962962</v>
          </cell>
          <cell r="T2773">
            <v>41306.708333333336</v>
          </cell>
          <cell r="U2773">
            <v>2013</v>
          </cell>
        </row>
        <row r="2774">
          <cell r="A2774">
            <v>2772</v>
          </cell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Q2774" t="str">
            <v>publishing</v>
          </cell>
          <cell r="R2774" t="str">
            <v>children's books</v>
          </cell>
          <cell r="S2774">
            <v>41537.869143518517</v>
          </cell>
          <cell r="T2774">
            <v>41552.869143518517</v>
          </cell>
          <cell r="U2774">
            <v>2013</v>
          </cell>
        </row>
        <row r="2775">
          <cell r="A2775">
            <v>2773</v>
          </cell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  <cell r="S2775">
            <v>42474.86482638889</v>
          </cell>
          <cell r="T2775">
            <v>42484.86482638889</v>
          </cell>
          <cell r="U2775">
            <v>2016</v>
          </cell>
        </row>
        <row r="2776">
          <cell r="A2776">
            <v>2774</v>
          </cell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  <cell r="S2776">
            <v>41311.126481481479</v>
          </cell>
          <cell r="T2776">
            <v>41341.126481481479</v>
          </cell>
          <cell r="U2776">
            <v>2013</v>
          </cell>
        </row>
        <row r="2777">
          <cell r="A2777">
            <v>2775</v>
          </cell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  <cell r="S2777">
            <v>40863.013356481482</v>
          </cell>
          <cell r="T2777">
            <v>40893.013356481482</v>
          </cell>
          <cell r="U2777">
            <v>2011</v>
          </cell>
        </row>
        <row r="2778">
          <cell r="A2778">
            <v>2776</v>
          </cell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  <cell r="S2778">
            <v>42136.297175925924</v>
          </cell>
          <cell r="T2778">
            <v>42167.297175925924</v>
          </cell>
          <cell r="U2778">
            <v>2015</v>
          </cell>
        </row>
        <row r="2779">
          <cell r="A2779">
            <v>2777</v>
          </cell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  <cell r="S2779">
            <v>42172.669027777782</v>
          </cell>
          <cell r="T2779">
            <v>42202.669027777782</v>
          </cell>
          <cell r="U2779">
            <v>2015</v>
          </cell>
        </row>
        <row r="2780">
          <cell r="A2780">
            <v>2778</v>
          </cell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  <cell r="S2780">
            <v>41846.978078703702</v>
          </cell>
          <cell r="T2780">
            <v>41876.978078703702</v>
          </cell>
          <cell r="U2780">
            <v>2014</v>
          </cell>
        </row>
        <row r="2781">
          <cell r="A2781">
            <v>2779</v>
          </cell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  <cell r="S2781">
            <v>42300.585891203707</v>
          </cell>
          <cell r="T2781">
            <v>42330.627557870372</v>
          </cell>
          <cell r="U2781">
            <v>2015</v>
          </cell>
        </row>
        <row r="2782">
          <cell r="A2782">
            <v>2780</v>
          </cell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Q2782" t="str">
            <v>publishing</v>
          </cell>
          <cell r="R2782" t="str">
            <v>children's books</v>
          </cell>
          <cell r="S2782">
            <v>42774.447777777779</v>
          </cell>
          <cell r="T2782">
            <v>42804.447777777779</v>
          </cell>
          <cell r="U2782">
            <v>2017</v>
          </cell>
        </row>
        <row r="2783">
          <cell r="A2783">
            <v>2781</v>
          </cell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  <cell r="S2783">
            <v>42018.94159722222</v>
          </cell>
          <cell r="T2783">
            <v>42047.291666666672</v>
          </cell>
          <cell r="U2783">
            <v>2015</v>
          </cell>
        </row>
        <row r="2784">
          <cell r="A2784">
            <v>2782</v>
          </cell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  <cell r="S2784">
            <v>42026.924976851849</v>
          </cell>
          <cell r="T2784">
            <v>42052.207638888889</v>
          </cell>
          <cell r="U2784">
            <v>2015</v>
          </cell>
        </row>
        <row r="2785">
          <cell r="A2785">
            <v>2783</v>
          </cell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  <cell r="S2785">
            <v>42103.535254629634</v>
          </cell>
          <cell r="T2785">
            <v>42117.535254629634</v>
          </cell>
          <cell r="U2785">
            <v>2015</v>
          </cell>
        </row>
        <row r="2786">
          <cell r="A2786">
            <v>2784</v>
          </cell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  <cell r="S2786">
            <v>41920.787534722222</v>
          </cell>
          <cell r="T2786">
            <v>41941.787534722222</v>
          </cell>
          <cell r="U2786">
            <v>2014</v>
          </cell>
        </row>
        <row r="2787">
          <cell r="A2787">
            <v>2785</v>
          </cell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  <cell r="S2787">
            <v>42558.189432870371</v>
          </cell>
          <cell r="T2787">
            <v>42587.875</v>
          </cell>
          <cell r="U2787">
            <v>2016</v>
          </cell>
        </row>
        <row r="2788">
          <cell r="A2788">
            <v>2786</v>
          </cell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  <cell r="S2788">
            <v>41815.569212962961</v>
          </cell>
          <cell r="T2788">
            <v>41829.569212962961</v>
          </cell>
          <cell r="U2788">
            <v>2014</v>
          </cell>
        </row>
        <row r="2789">
          <cell r="A2789">
            <v>2787</v>
          </cell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  <cell r="S2789">
            <v>41808.198518518519</v>
          </cell>
          <cell r="T2789">
            <v>41838.198518518519</v>
          </cell>
          <cell r="U2789">
            <v>2014</v>
          </cell>
        </row>
        <row r="2790">
          <cell r="A2790">
            <v>2788</v>
          </cell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  <cell r="S2790">
            <v>42550.701886574068</v>
          </cell>
          <cell r="T2790">
            <v>42580.701886574068</v>
          </cell>
          <cell r="U2790">
            <v>2016</v>
          </cell>
        </row>
        <row r="2791">
          <cell r="A2791">
            <v>2789</v>
          </cell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  <cell r="S2791">
            <v>42056.013124999998</v>
          </cell>
          <cell r="T2791">
            <v>42075.166666666672</v>
          </cell>
          <cell r="U2791">
            <v>2015</v>
          </cell>
        </row>
        <row r="2792">
          <cell r="A2792">
            <v>2790</v>
          </cell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  <cell r="S2792">
            <v>42016.938692129625</v>
          </cell>
          <cell r="T2792">
            <v>42046.938692129625</v>
          </cell>
          <cell r="U2792">
            <v>2015</v>
          </cell>
        </row>
        <row r="2793">
          <cell r="A2793">
            <v>2791</v>
          </cell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  <cell r="S2793">
            <v>42591.899988425925</v>
          </cell>
          <cell r="T2793">
            <v>42622.166666666672</v>
          </cell>
          <cell r="U2793">
            <v>2016</v>
          </cell>
        </row>
        <row r="2794">
          <cell r="A2794">
            <v>2792</v>
          </cell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  <cell r="S2794">
            <v>42183.231006944443</v>
          </cell>
          <cell r="T2794">
            <v>42228.231006944443</v>
          </cell>
          <cell r="U2794">
            <v>2015</v>
          </cell>
        </row>
        <row r="2795">
          <cell r="A2795">
            <v>2793</v>
          </cell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  <cell r="S2795">
            <v>42176.419039351851</v>
          </cell>
          <cell r="T2795">
            <v>42206.419039351851</v>
          </cell>
          <cell r="U2795">
            <v>2015</v>
          </cell>
        </row>
        <row r="2796">
          <cell r="A2796">
            <v>2794</v>
          </cell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  <cell r="S2796">
            <v>42416.691655092596</v>
          </cell>
          <cell r="T2796">
            <v>42432.791666666672</v>
          </cell>
          <cell r="U2796">
            <v>2016</v>
          </cell>
        </row>
        <row r="2797">
          <cell r="A2797">
            <v>2795</v>
          </cell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  <cell r="S2797">
            <v>41780.525937500002</v>
          </cell>
          <cell r="T2797">
            <v>41796.958333333336</v>
          </cell>
          <cell r="U2797">
            <v>2014</v>
          </cell>
        </row>
        <row r="2798">
          <cell r="A2798">
            <v>2796</v>
          </cell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  <cell r="S2798">
            <v>41795.528101851851</v>
          </cell>
          <cell r="T2798">
            <v>41825.528101851851</v>
          </cell>
          <cell r="U2798">
            <v>2014</v>
          </cell>
        </row>
        <row r="2799">
          <cell r="A2799">
            <v>2797</v>
          </cell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  <cell r="S2799">
            <v>41798.94027777778</v>
          </cell>
          <cell r="T2799">
            <v>41828.94027777778</v>
          </cell>
          <cell r="U2799">
            <v>2014</v>
          </cell>
        </row>
        <row r="2800">
          <cell r="A2800">
            <v>2798</v>
          </cell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  <cell r="S2800">
            <v>42201.675011574072</v>
          </cell>
          <cell r="T2800">
            <v>42216.666666666672</v>
          </cell>
          <cell r="U2800">
            <v>2015</v>
          </cell>
        </row>
        <row r="2801">
          <cell r="A2801">
            <v>2799</v>
          </cell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  <cell r="S2801">
            <v>42507.264699074076</v>
          </cell>
          <cell r="T2801">
            <v>42538.666666666672</v>
          </cell>
          <cell r="U2801">
            <v>2016</v>
          </cell>
        </row>
        <row r="2802">
          <cell r="A2802">
            <v>2800</v>
          </cell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  <cell r="S2802">
            <v>41948.552847222221</v>
          </cell>
          <cell r="T2802">
            <v>42008.552847222221</v>
          </cell>
          <cell r="U2802">
            <v>2015</v>
          </cell>
        </row>
        <row r="2803">
          <cell r="A2803">
            <v>2801</v>
          </cell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  <cell r="S2803">
            <v>41900.243159722224</v>
          </cell>
          <cell r="T2803">
            <v>41922.458333333336</v>
          </cell>
          <cell r="U2803">
            <v>2014</v>
          </cell>
        </row>
        <row r="2804">
          <cell r="A2804">
            <v>2802</v>
          </cell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  <cell r="S2804">
            <v>42192.64707175926</v>
          </cell>
          <cell r="T2804">
            <v>42222.64707175926</v>
          </cell>
          <cell r="U2804">
            <v>2015</v>
          </cell>
        </row>
        <row r="2805">
          <cell r="A2805">
            <v>2803</v>
          </cell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  <cell r="S2805">
            <v>42158.065694444449</v>
          </cell>
          <cell r="T2805">
            <v>42201</v>
          </cell>
          <cell r="U2805">
            <v>2015</v>
          </cell>
        </row>
        <row r="2806">
          <cell r="A2806">
            <v>2804</v>
          </cell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  <cell r="S2806">
            <v>41881.453587962962</v>
          </cell>
          <cell r="T2806">
            <v>41911.453587962962</v>
          </cell>
          <cell r="U2806">
            <v>2014</v>
          </cell>
        </row>
        <row r="2807">
          <cell r="A2807">
            <v>2805</v>
          </cell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  <cell r="S2807">
            <v>42213.505474537036</v>
          </cell>
          <cell r="T2807">
            <v>42238.505474537036</v>
          </cell>
          <cell r="U2807">
            <v>2015</v>
          </cell>
        </row>
        <row r="2808">
          <cell r="A2808">
            <v>2806</v>
          </cell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  <cell r="S2808">
            <v>42185.267245370371</v>
          </cell>
          <cell r="T2808">
            <v>42221.458333333328</v>
          </cell>
          <cell r="U2808">
            <v>2015</v>
          </cell>
        </row>
        <row r="2809">
          <cell r="A2809">
            <v>2807</v>
          </cell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  <cell r="S2809">
            <v>42154.873124999998</v>
          </cell>
          <cell r="T2809">
            <v>42184.873124999998</v>
          </cell>
          <cell r="U2809">
            <v>2015</v>
          </cell>
        </row>
        <row r="2810">
          <cell r="A2810">
            <v>2808</v>
          </cell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  <cell r="S2810">
            <v>42208.84646990741</v>
          </cell>
          <cell r="T2810">
            <v>42238.84646990741</v>
          </cell>
          <cell r="U2810">
            <v>2015</v>
          </cell>
        </row>
        <row r="2811">
          <cell r="A2811">
            <v>2809</v>
          </cell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  <cell r="S2811">
            <v>42451.496817129635</v>
          </cell>
          <cell r="T2811">
            <v>42459.610416666663</v>
          </cell>
          <cell r="U2811">
            <v>2016</v>
          </cell>
        </row>
        <row r="2812">
          <cell r="A2812">
            <v>2810</v>
          </cell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  <cell r="S2812">
            <v>41759.13962962963</v>
          </cell>
          <cell r="T2812">
            <v>41791.165972222225</v>
          </cell>
          <cell r="U2812">
            <v>2014</v>
          </cell>
        </row>
        <row r="2813">
          <cell r="A2813">
            <v>2811</v>
          </cell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  <cell r="S2813">
            <v>42028.496562500004</v>
          </cell>
          <cell r="T2813">
            <v>42058.496562500004</v>
          </cell>
          <cell r="U2813">
            <v>2015</v>
          </cell>
        </row>
        <row r="2814">
          <cell r="A2814">
            <v>2812</v>
          </cell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  <cell r="S2814">
            <v>42054.74418981481</v>
          </cell>
          <cell r="T2814">
            <v>42100.166666666672</v>
          </cell>
          <cell r="U2814">
            <v>2015</v>
          </cell>
        </row>
        <row r="2815">
          <cell r="A2815">
            <v>2813</v>
          </cell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  <cell r="S2815">
            <v>42693.742604166662</v>
          </cell>
          <cell r="T2815">
            <v>42718.742604166662</v>
          </cell>
          <cell r="U2815">
            <v>2016</v>
          </cell>
        </row>
        <row r="2816">
          <cell r="A2816">
            <v>2814</v>
          </cell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  <cell r="S2816">
            <v>42103.399479166663</v>
          </cell>
          <cell r="T2816">
            <v>42133.399479166663</v>
          </cell>
          <cell r="U2816">
            <v>2015</v>
          </cell>
        </row>
        <row r="2817">
          <cell r="A2817">
            <v>2815</v>
          </cell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  <cell r="S2817">
            <v>42559.776724537034</v>
          </cell>
          <cell r="T2817">
            <v>42589.776724537034</v>
          </cell>
          <cell r="U2817">
            <v>2016</v>
          </cell>
        </row>
        <row r="2818">
          <cell r="A2818">
            <v>2816</v>
          </cell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  <cell r="S2818">
            <v>42188.467499999999</v>
          </cell>
          <cell r="T2818">
            <v>42218.666666666672</v>
          </cell>
          <cell r="U2818">
            <v>2015</v>
          </cell>
        </row>
        <row r="2819">
          <cell r="A2819">
            <v>2817</v>
          </cell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  <cell r="S2819">
            <v>42023.634976851856</v>
          </cell>
          <cell r="T2819">
            <v>42063.634976851856</v>
          </cell>
          <cell r="U2819">
            <v>2015</v>
          </cell>
        </row>
        <row r="2820">
          <cell r="A2820">
            <v>2818</v>
          </cell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  <cell r="S2820">
            <v>42250.598217592589</v>
          </cell>
          <cell r="T2820">
            <v>42270.598217592589</v>
          </cell>
          <cell r="U2820">
            <v>2015</v>
          </cell>
        </row>
        <row r="2821">
          <cell r="A2821">
            <v>2819</v>
          </cell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  <cell r="S2821">
            <v>42139.525567129633</v>
          </cell>
          <cell r="T2821">
            <v>42169.525567129633</v>
          </cell>
          <cell r="U2821">
            <v>2015</v>
          </cell>
        </row>
        <row r="2822">
          <cell r="A2822">
            <v>2820</v>
          </cell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  <cell r="S2822">
            <v>42401.610983796301</v>
          </cell>
          <cell r="T2822">
            <v>42426</v>
          </cell>
          <cell r="U2822">
            <v>2016</v>
          </cell>
        </row>
        <row r="2823">
          <cell r="A2823">
            <v>2821</v>
          </cell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  <cell r="S2823">
            <v>41875.922858796301</v>
          </cell>
          <cell r="T2823">
            <v>41905.922858796301</v>
          </cell>
          <cell r="U2823">
            <v>2014</v>
          </cell>
        </row>
        <row r="2824">
          <cell r="A2824">
            <v>2822</v>
          </cell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  <cell r="S2824">
            <v>42060.683935185181</v>
          </cell>
          <cell r="T2824">
            <v>42090.642268518524</v>
          </cell>
          <cell r="U2824">
            <v>2015</v>
          </cell>
        </row>
        <row r="2825">
          <cell r="A2825">
            <v>2823</v>
          </cell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  <cell r="S2825">
            <v>42067.011643518519</v>
          </cell>
          <cell r="T2825">
            <v>42094.957638888889</v>
          </cell>
          <cell r="U2825">
            <v>2015</v>
          </cell>
        </row>
        <row r="2826">
          <cell r="A2826">
            <v>2824</v>
          </cell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  <cell r="S2826">
            <v>42136.270787037036</v>
          </cell>
          <cell r="T2826">
            <v>42168.071527777778</v>
          </cell>
          <cell r="U2826">
            <v>2015</v>
          </cell>
        </row>
        <row r="2827">
          <cell r="A2827">
            <v>2825</v>
          </cell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  <cell r="S2827">
            <v>42312.792662037042</v>
          </cell>
          <cell r="T2827">
            <v>42342.792662037042</v>
          </cell>
          <cell r="U2827">
            <v>2015</v>
          </cell>
        </row>
        <row r="2828">
          <cell r="A2828">
            <v>2826</v>
          </cell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  <cell r="S2828">
            <v>42171.034861111111</v>
          </cell>
          <cell r="T2828">
            <v>42195.291666666672</v>
          </cell>
          <cell r="U2828">
            <v>2015</v>
          </cell>
        </row>
        <row r="2829">
          <cell r="A2829">
            <v>2827</v>
          </cell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  <cell r="S2829">
            <v>42494.683634259258</v>
          </cell>
          <cell r="T2829">
            <v>42524.6875</v>
          </cell>
          <cell r="U2829">
            <v>2016</v>
          </cell>
        </row>
        <row r="2830">
          <cell r="A2830">
            <v>2828</v>
          </cell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  <cell r="S2830">
            <v>42254.264687499999</v>
          </cell>
          <cell r="T2830">
            <v>42279.958333333328</v>
          </cell>
          <cell r="U2830">
            <v>2015</v>
          </cell>
        </row>
        <row r="2831">
          <cell r="A2831">
            <v>2829</v>
          </cell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  <cell r="S2831">
            <v>42495.434236111112</v>
          </cell>
          <cell r="T2831">
            <v>42523.434236111112</v>
          </cell>
          <cell r="U2831">
            <v>2016</v>
          </cell>
        </row>
        <row r="2832">
          <cell r="A2832">
            <v>2830</v>
          </cell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  <cell r="S2832">
            <v>41758.839675925927</v>
          </cell>
          <cell r="T2832">
            <v>41771.165972222225</v>
          </cell>
          <cell r="U2832">
            <v>2014</v>
          </cell>
        </row>
        <row r="2833">
          <cell r="A2833">
            <v>2831</v>
          </cell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  <cell r="S2833">
            <v>42171.824884259258</v>
          </cell>
          <cell r="T2833">
            <v>42201.824884259258</v>
          </cell>
          <cell r="U2833">
            <v>2015</v>
          </cell>
        </row>
        <row r="2834">
          <cell r="A2834">
            <v>2832</v>
          </cell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  <cell r="S2834">
            <v>41938.709421296298</v>
          </cell>
          <cell r="T2834">
            <v>41966.916666666672</v>
          </cell>
          <cell r="U2834">
            <v>2014</v>
          </cell>
        </row>
        <row r="2835">
          <cell r="A2835">
            <v>2833</v>
          </cell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  <cell r="S2835">
            <v>42268.127696759257</v>
          </cell>
          <cell r="T2835">
            <v>42288.083333333328</v>
          </cell>
          <cell r="U2835">
            <v>2015</v>
          </cell>
        </row>
        <row r="2836">
          <cell r="A2836">
            <v>2834</v>
          </cell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  <cell r="S2836">
            <v>42019.959837962961</v>
          </cell>
          <cell r="T2836">
            <v>42034.959837962961</v>
          </cell>
          <cell r="U2836">
            <v>2015</v>
          </cell>
        </row>
        <row r="2837">
          <cell r="A2837">
            <v>2835</v>
          </cell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  <cell r="S2837">
            <v>42313.703900462962</v>
          </cell>
          <cell r="T2837">
            <v>42343</v>
          </cell>
          <cell r="U2837">
            <v>2015</v>
          </cell>
        </row>
        <row r="2838">
          <cell r="A2838">
            <v>2836</v>
          </cell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  <cell r="S2838">
            <v>42746.261782407411</v>
          </cell>
          <cell r="T2838">
            <v>42784.207638888889</v>
          </cell>
          <cell r="U2838">
            <v>2017</v>
          </cell>
        </row>
        <row r="2839">
          <cell r="A2839">
            <v>2837</v>
          </cell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  <cell r="S2839">
            <v>42307.908379629633</v>
          </cell>
          <cell r="T2839">
            <v>42347.950046296297</v>
          </cell>
          <cell r="U2839">
            <v>2015</v>
          </cell>
        </row>
        <row r="2840">
          <cell r="A2840">
            <v>2838</v>
          </cell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  <cell r="S2840">
            <v>41842.607592592591</v>
          </cell>
          <cell r="T2840">
            <v>41864.916666666664</v>
          </cell>
          <cell r="U2840">
            <v>2014</v>
          </cell>
        </row>
        <row r="2841">
          <cell r="A2841">
            <v>2839</v>
          </cell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  <cell r="S2841">
            <v>41853.240208333329</v>
          </cell>
          <cell r="T2841">
            <v>41876.207638888889</v>
          </cell>
          <cell r="U2841">
            <v>2014</v>
          </cell>
        </row>
        <row r="2842">
          <cell r="A2842">
            <v>2840</v>
          </cell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  <cell r="S2842">
            <v>42060.035636574074</v>
          </cell>
          <cell r="T2842">
            <v>42081.708333333328</v>
          </cell>
          <cell r="U2842">
            <v>2015</v>
          </cell>
        </row>
        <row r="2843">
          <cell r="A2843">
            <v>2841</v>
          </cell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  <cell r="S2843">
            <v>42291.739548611105</v>
          </cell>
          <cell r="T2843">
            <v>42351.781215277777</v>
          </cell>
          <cell r="U2843">
            <v>2015</v>
          </cell>
        </row>
        <row r="2844">
          <cell r="A2844">
            <v>2842</v>
          </cell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Q2844" t="str">
            <v>theater</v>
          </cell>
          <cell r="R2844" t="str">
            <v>plays</v>
          </cell>
          <cell r="S2844">
            <v>41784.952488425923</v>
          </cell>
          <cell r="T2844">
            <v>41811.458333333336</v>
          </cell>
          <cell r="U2844">
            <v>2014</v>
          </cell>
        </row>
        <row r="2845">
          <cell r="A2845">
            <v>2843</v>
          </cell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Q2845" t="str">
            <v>theater</v>
          </cell>
          <cell r="R2845" t="str">
            <v>plays</v>
          </cell>
          <cell r="S2845">
            <v>42492.737847222219</v>
          </cell>
          <cell r="T2845">
            <v>42534.166666666672</v>
          </cell>
          <cell r="U2845">
            <v>2016</v>
          </cell>
        </row>
        <row r="2846">
          <cell r="A2846">
            <v>2844</v>
          </cell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  <cell r="S2846">
            <v>42709.546064814815</v>
          </cell>
          <cell r="T2846">
            <v>42739.546064814815</v>
          </cell>
          <cell r="U2846">
            <v>2017</v>
          </cell>
        </row>
        <row r="2847">
          <cell r="A2847">
            <v>2845</v>
          </cell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  <cell r="S2847">
            <v>42103.016585648147</v>
          </cell>
          <cell r="T2847">
            <v>42163.016585648147</v>
          </cell>
          <cell r="U2847">
            <v>2015</v>
          </cell>
        </row>
        <row r="2848">
          <cell r="A2848">
            <v>2846</v>
          </cell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Q2848" t="str">
            <v>theater</v>
          </cell>
          <cell r="R2848" t="str">
            <v>plays</v>
          </cell>
          <cell r="S2848">
            <v>42108.692060185189</v>
          </cell>
          <cell r="T2848">
            <v>42153.692060185189</v>
          </cell>
          <cell r="U2848">
            <v>2015</v>
          </cell>
        </row>
        <row r="2849">
          <cell r="A2849">
            <v>2847</v>
          </cell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Q2849" t="str">
            <v>theater</v>
          </cell>
          <cell r="R2849" t="str">
            <v>plays</v>
          </cell>
          <cell r="S2849">
            <v>42453.806307870371</v>
          </cell>
          <cell r="T2849">
            <v>42513.806307870371</v>
          </cell>
          <cell r="U2849">
            <v>2016</v>
          </cell>
        </row>
        <row r="2850">
          <cell r="A2850">
            <v>2848</v>
          </cell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  <cell r="S2850">
            <v>42123.648831018523</v>
          </cell>
          <cell r="T2850">
            <v>42153.648831018523</v>
          </cell>
          <cell r="U2850">
            <v>2015</v>
          </cell>
        </row>
        <row r="2851">
          <cell r="A2851">
            <v>2849</v>
          </cell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  <cell r="S2851">
            <v>42453.428240740745</v>
          </cell>
          <cell r="T2851">
            <v>42483.428240740745</v>
          </cell>
          <cell r="U2851">
            <v>2016</v>
          </cell>
        </row>
        <row r="2852">
          <cell r="A2852">
            <v>2850</v>
          </cell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  <cell r="S2852">
            <v>41858.007071759261</v>
          </cell>
          <cell r="T2852">
            <v>41888.007071759261</v>
          </cell>
          <cell r="U2852">
            <v>2014</v>
          </cell>
        </row>
        <row r="2853">
          <cell r="A2853">
            <v>2851</v>
          </cell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Q2853" t="str">
            <v>theater</v>
          </cell>
          <cell r="R2853" t="str">
            <v>plays</v>
          </cell>
          <cell r="S2853">
            <v>42390.002650462964</v>
          </cell>
          <cell r="T2853">
            <v>42398.970138888893</v>
          </cell>
          <cell r="U2853">
            <v>2016</v>
          </cell>
        </row>
        <row r="2854">
          <cell r="A2854">
            <v>2852</v>
          </cell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  <cell r="S2854">
            <v>41781.045173611114</v>
          </cell>
          <cell r="T2854">
            <v>41811.045173611114</v>
          </cell>
          <cell r="U2854">
            <v>2014</v>
          </cell>
        </row>
        <row r="2855">
          <cell r="A2855">
            <v>2853</v>
          </cell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Q2855" t="str">
            <v>theater</v>
          </cell>
          <cell r="R2855" t="str">
            <v>plays</v>
          </cell>
          <cell r="S2855">
            <v>41836.190937499996</v>
          </cell>
          <cell r="T2855">
            <v>41896.190937499996</v>
          </cell>
          <cell r="U2855">
            <v>2014</v>
          </cell>
        </row>
        <row r="2856">
          <cell r="A2856">
            <v>2854</v>
          </cell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  <cell r="S2856">
            <v>42111.71665509259</v>
          </cell>
          <cell r="T2856">
            <v>42131.71665509259</v>
          </cell>
          <cell r="U2856">
            <v>2015</v>
          </cell>
        </row>
        <row r="2857">
          <cell r="A2857">
            <v>2855</v>
          </cell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  <cell r="S2857">
            <v>42370.007766203707</v>
          </cell>
          <cell r="T2857">
            <v>42398.981944444444</v>
          </cell>
          <cell r="U2857">
            <v>2016</v>
          </cell>
        </row>
        <row r="2858">
          <cell r="A2858">
            <v>2856</v>
          </cell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  <cell r="S2858">
            <v>42165.037581018521</v>
          </cell>
          <cell r="T2858">
            <v>42224.898611111115</v>
          </cell>
          <cell r="U2858">
            <v>2015</v>
          </cell>
        </row>
        <row r="2859">
          <cell r="A2859">
            <v>2857</v>
          </cell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  <cell r="S2859">
            <v>42726.920081018514</v>
          </cell>
          <cell r="T2859">
            <v>42786.75</v>
          </cell>
          <cell r="U2859">
            <v>2017</v>
          </cell>
        </row>
        <row r="2860">
          <cell r="A2860">
            <v>2858</v>
          </cell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Q2860" t="str">
            <v>theater</v>
          </cell>
          <cell r="R2860" t="str">
            <v>plays</v>
          </cell>
          <cell r="S2860">
            <v>41954.545081018514</v>
          </cell>
          <cell r="T2860">
            <v>41978.477777777778</v>
          </cell>
          <cell r="U2860">
            <v>2014</v>
          </cell>
        </row>
        <row r="2861">
          <cell r="A2861">
            <v>2859</v>
          </cell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  <cell r="S2861">
            <v>42233.362314814818</v>
          </cell>
          <cell r="T2861">
            <v>42293.362314814818</v>
          </cell>
          <cell r="U2861">
            <v>2015</v>
          </cell>
        </row>
        <row r="2862">
          <cell r="A2862">
            <v>2860</v>
          </cell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  <cell r="S2862">
            <v>42480.800648148142</v>
          </cell>
          <cell r="T2862">
            <v>42540.800648148142</v>
          </cell>
          <cell r="U2862">
            <v>2016</v>
          </cell>
        </row>
        <row r="2863">
          <cell r="A2863">
            <v>2861</v>
          </cell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  <cell r="S2863">
            <v>42257.590833333335</v>
          </cell>
          <cell r="T2863">
            <v>42271.590833333335</v>
          </cell>
          <cell r="U2863">
            <v>2015</v>
          </cell>
        </row>
        <row r="2864">
          <cell r="A2864">
            <v>2862</v>
          </cell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Q2864" t="str">
            <v>theater</v>
          </cell>
          <cell r="R2864" t="str">
            <v>plays</v>
          </cell>
          <cell r="S2864">
            <v>41784.789687500001</v>
          </cell>
          <cell r="T2864">
            <v>41814.789687500001</v>
          </cell>
          <cell r="U2864">
            <v>2014</v>
          </cell>
        </row>
        <row r="2865">
          <cell r="A2865">
            <v>2863</v>
          </cell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  <cell r="S2865">
            <v>41831.675034722226</v>
          </cell>
          <cell r="T2865">
            <v>41891.675034722226</v>
          </cell>
          <cell r="U2865">
            <v>2014</v>
          </cell>
        </row>
        <row r="2866">
          <cell r="A2866">
            <v>2864</v>
          </cell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  <cell r="S2866">
            <v>42172.613506944443</v>
          </cell>
          <cell r="T2866">
            <v>42202.554166666669</v>
          </cell>
          <cell r="U2866">
            <v>2015</v>
          </cell>
        </row>
        <row r="2867">
          <cell r="A2867">
            <v>2865</v>
          </cell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Q2867" t="str">
            <v>theater</v>
          </cell>
          <cell r="R2867" t="str">
            <v>plays</v>
          </cell>
          <cell r="S2867">
            <v>41950.114108796297</v>
          </cell>
          <cell r="T2867">
            <v>42010.114108796297</v>
          </cell>
          <cell r="U2867">
            <v>2015</v>
          </cell>
        </row>
        <row r="2868">
          <cell r="A2868">
            <v>2866</v>
          </cell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  <cell r="S2868">
            <v>42627.955104166671</v>
          </cell>
          <cell r="T2868">
            <v>42657.916666666672</v>
          </cell>
          <cell r="U2868">
            <v>2016</v>
          </cell>
        </row>
        <row r="2869">
          <cell r="A2869">
            <v>2867</v>
          </cell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  <cell r="S2869">
            <v>42531.195277777777</v>
          </cell>
          <cell r="T2869">
            <v>42555.166666666672</v>
          </cell>
          <cell r="U2869">
            <v>2016</v>
          </cell>
        </row>
        <row r="2870">
          <cell r="A2870">
            <v>2868</v>
          </cell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  <cell r="S2870">
            <v>42618.827013888891</v>
          </cell>
          <cell r="T2870">
            <v>42648.827013888891</v>
          </cell>
          <cell r="U2870">
            <v>2016</v>
          </cell>
        </row>
        <row r="2871">
          <cell r="A2871">
            <v>2869</v>
          </cell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  <cell r="S2871">
            <v>42540.593530092592</v>
          </cell>
          <cell r="T2871">
            <v>42570.593530092592</v>
          </cell>
          <cell r="U2871">
            <v>2016</v>
          </cell>
        </row>
        <row r="2872">
          <cell r="A2872">
            <v>2870</v>
          </cell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  <cell r="S2872">
            <v>41746.189409722225</v>
          </cell>
          <cell r="T2872">
            <v>41776.189409722225</v>
          </cell>
          <cell r="U2872">
            <v>2014</v>
          </cell>
        </row>
        <row r="2873">
          <cell r="A2873">
            <v>2871</v>
          </cell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  <cell r="S2873">
            <v>41974.738576388889</v>
          </cell>
          <cell r="T2873">
            <v>41994.738576388889</v>
          </cell>
          <cell r="U2873">
            <v>2014</v>
          </cell>
        </row>
        <row r="2874">
          <cell r="A2874">
            <v>2872</v>
          </cell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Q2874" t="str">
            <v>theater</v>
          </cell>
          <cell r="R2874" t="str">
            <v>plays</v>
          </cell>
          <cell r="S2874">
            <v>42115.11618055556</v>
          </cell>
          <cell r="T2874">
            <v>42175.11618055556</v>
          </cell>
          <cell r="U2874">
            <v>2015</v>
          </cell>
        </row>
        <row r="2875">
          <cell r="A2875">
            <v>2873</v>
          </cell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  <cell r="S2875">
            <v>42002.817488425921</v>
          </cell>
          <cell r="T2875">
            <v>42032.817488425921</v>
          </cell>
          <cell r="U2875">
            <v>2015</v>
          </cell>
        </row>
        <row r="2876">
          <cell r="A2876">
            <v>2874</v>
          </cell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  <cell r="S2876">
            <v>42722.84474537037</v>
          </cell>
          <cell r="T2876">
            <v>42752.84474537037</v>
          </cell>
          <cell r="U2876">
            <v>2017</v>
          </cell>
        </row>
        <row r="2877">
          <cell r="A2877">
            <v>2875</v>
          </cell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  <cell r="S2877">
            <v>42465.128391203703</v>
          </cell>
          <cell r="T2877">
            <v>42495.128391203703</v>
          </cell>
          <cell r="U2877">
            <v>2016</v>
          </cell>
        </row>
        <row r="2878">
          <cell r="A2878">
            <v>2876</v>
          </cell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Q2878" t="str">
            <v>theater</v>
          </cell>
          <cell r="R2878" t="str">
            <v>plays</v>
          </cell>
          <cell r="S2878">
            <v>42171.743969907402</v>
          </cell>
          <cell r="T2878">
            <v>42201.743969907402</v>
          </cell>
          <cell r="U2878">
            <v>2015</v>
          </cell>
        </row>
        <row r="2879">
          <cell r="A2879">
            <v>2877</v>
          </cell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  <cell r="S2879">
            <v>42672.955138888887</v>
          </cell>
          <cell r="T2879">
            <v>42704.708333333328</v>
          </cell>
          <cell r="U2879">
            <v>2016</v>
          </cell>
        </row>
        <row r="2880">
          <cell r="A2880">
            <v>2878</v>
          </cell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  <cell r="S2880">
            <v>42128.615682870368</v>
          </cell>
          <cell r="T2880">
            <v>42188.615682870368</v>
          </cell>
          <cell r="U2880">
            <v>2015</v>
          </cell>
        </row>
        <row r="2881">
          <cell r="A2881">
            <v>2879</v>
          </cell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  <cell r="S2881">
            <v>42359.725243055553</v>
          </cell>
          <cell r="T2881">
            <v>42389.725243055553</v>
          </cell>
          <cell r="U2881">
            <v>2016</v>
          </cell>
        </row>
        <row r="2882">
          <cell r="A2882">
            <v>2880</v>
          </cell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  <cell r="S2882">
            <v>42192.905694444446</v>
          </cell>
          <cell r="T2882">
            <v>42236.711805555555</v>
          </cell>
          <cell r="U2882">
            <v>2015</v>
          </cell>
        </row>
        <row r="2883">
          <cell r="A2883">
            <v>2881</v>
          </cell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Q2883" t="str">
            <v>theater</v>
          </cell>
          <cell r="R2883" t="str">
            <v>plays</v>
          </cell>
          <cell r="S2883">
            <v>41916.597638888888</v>
          </cell>
          <cell r="T2883">
            <v>41976.639305555553</v>
          </cell>
          <cell r="U2883">
            <v>2014</v>
          </cell>
        </row>
        <row r="2884">
          <cell r="A2884">
            <v>2882</v>
          </cell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  <cell r="S2884">
            <v>42461.596273148149</v>
          </cell>
          <cell r="T2884">
            <v>42491.596273148149</v>
          </cell>
          <cell r="U2884">
            <v>2016</v>
          </cell>
        </row>
        <row r="2885">
          <cell r="A2885">
            <v>2883</v>
          </cell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  <cell r="S2885">
            <v>42370.90320601852</v>
          </cell>
          <cell r="T2885">
            <v>42406.207638888889</v>
          </cell>
          <cell r="U2885">
            <v>2016</v>
          </cell>
        </row>
        <row r="2886">
          <cell r="A2886">
            <v>2884</v>
          </cell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  <cell r="S2886">
            <v>41948.727256944447</v>
          </cell>
          <cell r="T2886">
            <v>41978.727256944447</v>
          </cell>
          <cell r="U2886">
            <v>2014</v>
          </cell>
        </row>
        <row r="2887">
          <cell r="A2887">
            <v>2885</v>
          </cell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  <cell r="S2887">
            <v>42047.07640046296</v>
          </cell>
          <cell r="T2887">
            <v>42077.034733796296</v>
          </cell>
          <cell r="U2887">
            <v>2015</v>
          </cell>
        </row>
        <row r="2888">
          <cell r="A2888">
            <v>2886</v>
          </cell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  <cell r="S2888">
            <v>42261.632916666669</v>
          </cell>
          <cell r="T2888">
            <v>42266.165972222225</v>
          </cell>
          <cell r="U2888">
            <v>2015</v>
          </cell>
        </row>
        <row r="2889">
          <cell r="A2889">
            <v>2887</v>
          </cell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  <cell r="S2889">
            <v>41985.427361111113</v>
          </cell>
          <cell r="T2889">
            <v>42015.427361111113</v>
          </cell>
          <cell r="U2889">
            <v>2015</v>
          </cell>
        </row>
        <row r="2890">
          <cell r="A2890">
            <v>2888</v>
          </cell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Q2890" t="str">
            <v>theater</v>
          </cell>
          <cell r="R2890" t="str">
            <v>plays</v>
          </cell>
          <cell r="S2890">
            <v>41922.535185185188</v>
          </cell>
          <cell r="T2890">
            <v>41930.207638888889</v>
          </cell>
          <cell r="U2890">
            <v>2014</v>
          </cell>
        </row>
        <row r="2891">
          <cell r="A2891">
            <v>2889</v>
          </cell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  <cell r="S2891">
            <v>41850.863252314812</v>
          </cell>
          <cell r="T2891">
            <v>41880.863252314812</v>
          </cell>
          <cell r="U2891">
            <v>2014</v>
          </cell>
        </row>
        <row r="2892">
          <cell r="A2892">
            <v>2890</v>
          </cell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  <cell r="S2892">
            <v>41831.742962962962</v>
          </cell>
          <cell r="T2892">
            <v>41860.125</v>
          </cell>
          <cell r="U2892">
            <v>2014</v>
          </cell>
        </row>
        <row r="2893">
          <cell r="A2893">
            <v>2891</v>
          </cell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  <cell r="S2893">
            <v>42415.883425925931</v>
          </cell>
          <cell r="T2893">
            <v>42475.84175925926</v>
          </cell>
          <cell r="U2893">
            <v>2016</v>
          </cell>
        </row>
        <row r="2894">
          <cell r="A2894">
            <v>2892</v>
          </cell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  <cell r="S2894">
            <v>41869.714166666665</v>
          </cell>
          <cell r="T2894">
            <v>41876.875</v>
          </cell>
          <cell r="U2894">
            <v>2014</v>
          </cell>
        </row>
        <row r="2895">
          <cell r="A2895">
            <v>2893</v>
          </cell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  <cell r="S2895">
            <v>41953.773090277777</v>
          </cell>
          <cell r="T2895">
            <v>42013.083333333328</v>
          </cell>
          <cell r="U2895">
            <v>2015</v>
          </cell>
        </row>
        <row r="2896">
          <cell r="A2896">
            <v>2894</v>
          </cell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Q2896" t="str">
            <v>theater</v>
          </cell>
          <cell r="R2896" t="str">
            <v>plays</v>
          </cell>
          <cell r="S2896">
            <v>42037.986284722225</v>
          </cell>
          <cell r="T2896">
            <v>42097.944618055553</v>
          </cell>
          <cell r="U2896">
            <v>2015</v>
          </cell>
        </row>
        <row r="2897">
          <cell r="A2897">
            <v>2895</v>
          </cell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  <cell r="S2897">
            <v>41811.555462962962</v>
          </cell>
          <cell r="T2897">
            <v>41812.875</v>
          </cell>
          <cell r="U2897">
            <v>2014</v>
          </cell>
        </row>
        <row r="2898">
          <cell r="A2898">
            <v>2896</v>
          </cell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  <cell r="S2898">
            <v>42701.908807870372</v>
          </cell>
          <cell r="T2898">
            <v>42716.25</v>
          </cell>
          <cell r="U2898">
            <v>2016</v>
          </cell>
        </row>
        <row r="2899">
          <cell r="A2899">
            <v>2897</v>
          </cell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  <cell r="S2899">
            <v>42258.646504629629</v>
          </cell>
          <cell r="T2899">
            <v>42288.645196759258</v>
          </cell>
          <cell r="U2899">
            <v>2015</v>
          </cell>
        </row>
        <row r="2900">
          <cell r="A2900">
            <v>2898</v>
          </cell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  <cell r="S2900">
            <v>42278.664965277778</v>
          </cell>
          <cell r="T2900">
            <v>42308.664965277778</v>
          </cell>
          <cell r="U2900">
            <v>2015</v>
          </cell>
        </row>
        <row r="2901">
          <cell r="A2901">
            <v>2899</v>
          </cell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Q2901" t="str">
            <v>theater</v>
          </cell>
          <cell r="R2901" t="str">
            <v>plays</v>
          </cell>
          <cell r="S2901">
            <v>42515.078217592592</v>
          </cell>
          <cell r="T2901">
            <v>42575.078217592592</v>
          </cell>
          <cell r="U2901">
            <v>2016</v>
          </cell>
        </row>
        <row r="2902">
          <cell r="A2902">
            <v>2900</v>
          </cell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  <cell r="S2902">
            <v>41830.234166666669</v>
          </cell>
          <cell r="T2902">
            <v>41860.234166666669</v>
          </cell>
          <cell r="U2902">
            <v>2014</v>
          </cell>
        </row>
        <row r="2903">
          <cell r="A2903">
            <v>2901</v>
          </cell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  <cell r="S2903">
            <v>41982.904386574075</v>
          </cell>
          <cell r="T2903">
            <v>42042.904386574075</v>
          </cell>
          <cell r="U2903">
            <v>2015</v>
          </cell>
        </row>
        <row r="2904">
          <cell r="A2904">
            <v>2902</v>
          </cell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  <cell r="S2904">
            <v>42210.439768518518</v>
          </cell>
          <cell r="T2904">
            <v>42240.439768518518</v>
          </cell>
          <cell r="U2904">
            <v>2015</v>
          </cell>
        </row>
        <row r="2905">
          <cell r="A2905">
            <v>2903</v>
          </cell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  <cell r="S2905">
            <v>42196.166874999995</v>
          </cell>
          <cell r="T2905">
            <v>42256.166874999995</v>
          </cell>
          <cell r="U2905">
            <v>2015</v>
          </cell>
        </row>
        <row r="2906">
          <cell r="A2906">
            <v>2904</v>
          </cell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  <cell r="S2906">
            <v>41940.967951388891</v>
          </cell>
          <cell r="T2906">
            <v>41952.5</v>
          </cell>
          <cell r="U2906">
            <v>2014</v>
          </cell>
        </row>
        <row r="2907">
          <cell r="A2907">
            <v>2905</v>
          </cell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  <cell r="S2907">
            <v>42606.056863425925</v>
          </cell>
          <cell r="T2907">
            <v>42620.056863425925</v>
          </cell>
          <cell r="U2907">
            <v>2016</v>
          </cell>
        </row>
        <row r="2908">
          <cell r="A2908">
            <v>2906</v>
          </cell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  <cell r="S2908">
            <v>42199.648912037039</v>
          </cell>
          <cell r="T2908">
            <v>42217.041666666672</v>
          </cell>
          <cell r="U2908">
            <v>2015</v>
          </cell>
        </row>
        <row r="2909">
          <cell r="A2909">
            <v>2907</v>
          </cell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  <cell r="S2909">
            <v>42444.877743055549</v>
          </cell>
          <cell r="T2909">
            <v>42504.877743055549</v>
          </cell>
          <cell r="U2909">
            <v>2016</v>
          </cell>
        </row>
        <row r="2910">
          <cell r="A2910">
            <v>2908</v>
          </cell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  <cell r="S2910">
            <v>42499.731701388882</v>
          </cell>
          <cell r="T2910">
            <v>42529.731701388882</v>
          </cell>
          <cell r="U2910">
            <v>2016</v>
          </cell>
        </row>
        <row r="2911">
          <cell r="A2911">
            <v>2909</v>
          </cell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  <cell r="S2911">
            <v>41929.266215277778</v>
          </cell>
          <cell r="T2911">
            <v>41968.823611111111</v>
          </cell>
          <cell r="U2911">
            <v>2014</v>
          </cell>
        </row>
        <row r="2912">
          <cell r="A2912">
            <v>2910</v>
          </cell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  <cell r="S2912">
            <v>42107.841284722221</v>
          </cell>
          <cell r="T2912">
            <v>42167.841284722221</v>
          </cell>
          <cell r="U2912">
            <v>2015</v>
          </cell>
        </row>
        <row r="2913">
          <cell r="A2913">
            <v>2911</v>
          </cell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  <cell r="S2913">
            <v>42142.768819444449</v>
          </cell>
          <cell r="T2913">
            <v>42182.768819444449</v>
          </cell>
          <cell r="U2913">
            <v>2015</v>
          </cell>
        </row>
        <row r="2914">
          <cell r="A2914">
            <v>2912</v>
          </cell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  <cell r="S2914">
            <v>42354.131643518514</v>
          </cell>
          <cell r="T2914">
            <v>42384.131643518514</v>
          </cell>
          <cell r="U2914">
            <v>2016</v>
          </cell>
        </row>
        <row r="2915">
          <cell r="A2915">
            <v>2913</v>
          </cell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  <cell r="S2915">
            <v>41828.922905092593</v>
          </cell>
          <cell r="T2915">
            <v>41888.922905092593</v>
          </cell>
          <cell r="U2915">
            <v>2014</v>
          </cell>
        </row>
        <row r="2916">
          <cell r="A2916">
            <v>2914</v>
          </cell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  <cell r="S2916">
            <v>42017.907337962963</v>
          </cell>
          <cell r="T2916">
            <v>42077.865671296298</v>
          </cell>
          <cell r="U2916">
            <v>2015</v>
          </cell>
        </row>
        <row r="2917">
          <cell r="A2917">
            <v>2915</v>
          </cell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  <cell r="S2917">
            <v>42415.398032407407</v>
          </cell>
          <cell r="T2917">
            <v>42445.356365740736</v>
          </cell>
          <cell r="U2917">
            <v>2016</v>
          </cell>
        </row>
        <row r="2918">
          <cell r="A2918">
            <v>2916</v>
          </cell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  <cell r="S2918">
            <v>41755.476724537039</v>
          </cell>
          <cell r="T2918">
            <v>41778.476724537039</v>
          </cell>
          <cell r="U2918">
            <v>2014</v>
          </cell>
        </row>
        <row r="2919">
          <cell r="A2919">
            <v>2917</v>
          </cell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  <cell r="S2919">
            <v>42245.234340277777</v>
          </cell>
          <cell r="T2919">
            <v>42263.234340277777</v>
          </cell>
          <cell r="U2919">
            <v>2015</v>
          </cell>
        </row>
        <row r="2920">
          <cell r="A2920">
            <v>2918</v>
          </cell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  <cell r="S2920">
            <v>42278.629710648151</v>
          </cell>
          <cell r="T2920">
            <v>42306.629710648151</v>
          </cell>
          <cell r="U2920">
            <v>2015</v>
          </cell>
        </row>
        <row r="2921">
          <cell r="A2921">
            <v>2919</v>
          </cell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  <cell r="S2921">
            <v>41826.61954861111</v>
          </cell>
          <cell r="T2921">
            <v>41856.61954861111</v>
          </cell>
          <cell r="U2921">
            <v>2014</v>
          </cell>
        </row>
        <row r="2922">
          <cell r="A2922">
            <v>2920</v>
          </cell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  <cell r="S2922">
            <v>42058.792476851857</v>
          </cell>
          <cell r="T2922">
            <v>42088.750810185185</v>
          </cell>
          <cell r="U2922">
            <v>2015</v>
          </cell>
        </row>
        <row r="2923">
          <cell r="A2923">
            <v>2921</v>
          </cell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  <cell r="S2923">
            <v>41877.886620370373</v>
          </cell>
          <cell r="T2923">
            <v>41907.886620370373</v>
          </cell>
          <cell r="U2923">
            <v>2014</v>
          </cell>
        </row>
        <row r="2924">
          <cell r="A2924">
            <v>2922</v>
          </cell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  <cell r="S2924">
            <v>42097.874155092592</v>
          </cell>
          <cell r="T2924">
            <v>42142.874155092592</v>
          </cell>
          <cell r="U2924">
            <v>2015</v>
          </cell>
        </row>
        <row r="2925">
          <cell r="A2925">
            <v>2923</v>
          </cell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  <cell r="S2925">
            <v>42013.15253472222</v>
          </cell>
          <cell r="T2925">
            <v>42028.125</v>
          </cell>
          <cell r="U2925">
            <v>2015</v>
          </cell>
        </row>
        <row r="2926">
          <cell r="A2926">
            <v>2924</v>
          </cell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  <cell r="S2926">
            <v>42103.556828703702</v>
          </cell>
          <cell r="T2926">
            <v>42133.165972222225</v>
          </cell>
          <cell r="U2926">
            <v>2015</v>
          </cell>
        </row>
        <row r="2927">
          <cell r="A2927">
            <v>2925</v>
          </cell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  <cell r="S2927">
            <v>41863.584120370368</v>
          </cell>
          <cell r="T2927">
            <v>41893.584120370368</v>
          </cell>
          <cell r="U2927">
            <v>2014</v>
          </cell>
        </row>
        <row r="2928">
          <cell r="A2928">
            <v>2926</v>
          </cell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  <cell r="S2928">
            <v>42044.765960648147</v>
          </cell>
          <cell r="T2928">
            <v>42058.765960648147</v>
          </cell>
          <cell r="U2928">
            <v>2015</v>
          </cell>
        </row>
        <row r="2929">
          <cell r="A2929">
            <v>2927</v>
          </cell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  <cell r="S2929">
            <v>41806.669317129628</v>
          </cell>
          <cell r="T2929">
            <v>41835.208333333336</v>
          </cell>
          <cell r="U2929">
            <v>2014</v>
          </cell>
        </row>
        <row r="2930">
          <cell r="A2930">
            <v>2928</v>
          </cell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  <cell r="S2930">
            <v>42403.998217592598</v>
          </cell>
          <cell r="T2930">
            <v>42433.998217592598</v>
          </cell>
          <cell r="U2930">
            <v>2016</v>
          </cell>
        </row>
        <row r="2931">
          <cell r="A2931">
            <v>2929</v>
          </cell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  <cell r="S2931">
            <v>41754.564328703702</v>
          </cell>
          <cell r="T2931">
            <v>41784.564328703702</v>
          </cell>
          <cell r="U2931">
            <v>2014</v>
          </cell>
        </row>
        <row r="2932">
          <cell r="A2932">
            <v>2930</v>
          </cell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  <cell r="S2932">
            <v>42101.584074074075</v>
          </cell>
          <cell r="T2932">
            <v>42131.584074074075</v>
          </cell>
          <cell r="U2932">
            <v>2015</v>
          </cell>
        </row>
        <row r="2933">
          <cell r="A2933">
            <v>2931</v>
          </cell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  <cell r="S2933">
            <v>41872.291238425925</v>
          </cell>
          <cell r="T2933">
            <v>41897.255555555559</v>
          </cell>
          <cell r="U2933">
            <v>2014</v>
          </cell>
        </row>
        <row r="2934">
          <cell r="A2934">
            <v>2932</v>
          </cell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  <cell r="S2934">
            <v>42025.164780092593</v>
          </cell>
          <cell r="T2934">
            <v>42056.458333333328</v>
          </cell>
          <cell r="U2934">
            <v>2015</v>
          </cell>
        </row>
        <row r="2935">
          <cell r="A2935">
            <v>2933</v>
          </cell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  <cell r="S2935">
            <v>42495.956631944442</v>
          </cell>
          <cell r="T2935">
            <v>42525.956631944442</v>
          </cell>
          <cell r="U2935">
            <v>2016</v>
          </cell>
        </row>
        <row r="2936">
          <cell r="A2936">
            <v>2934</v>
          </cell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  <cell r="S2936">
            <v>41775.636157407411</v>
          </cell>
          <cell r="T2936">
            <v>41805.636157407411</v>
          </cell>
          <cell r="U2936">
            <v>2014</v>
          </cell>
        </row>
        <row r="2937">
          <cell r="A2937">
            <v>2935</v>
          </cell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  <cell r="S2937">
            <v>42553.583425925928</v>
          </cell>
          <cell r="T2937">
            <v>42611.708333333328</v>
          </cell>
          <cell r="U2937">
            <v>2016</v>
          </cell>
        </row>
        <row r="2938">
          <cell r="A2938">
            <v>2936</v>
          </cell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  <cell r="S2938">
            <v>41912.650729166664</v>
          </cell>
          <cell r="T2938">
            <v>41925.207638888889</v>
          </cell>
          <cell r="U2938">
            <v>2014</v>
          </cell>
        </row>
        <row r="2939">
          <cell r="A2939">
            <v>2937</v>
          </cell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  <cell r="S2939">
            <v>41803.457326388889</v>
          </cell>
          <cell r="T2939">
            <v>41833.457326388889</v>
          </cell>
          <cell r="U2939">
            <v>2014</v>
          </cell>
        </row>
        <row r="2940">
          <cell r="A2940">
            <v>2938</v>
          </cell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  <cell r="S2940">
            <v>42004.703865740739</v>
          </cell>
          <cell r="T2940">
            <v>42034.703865740739</v>
          </cell>
          <cell r="U2940">
            <v>2015</v>
          </cell>
        </row>
        <row r="2941">
          <cell r="A2941">
            <v>2939</v>
          </cell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  <cell r="S2941">
            <v>41845.809166666666</v>
          </cell>
          <cell r="T2941">
            <v>41879.041666666664</v>
          </cell>
          <cell r="U2941">
            <v>2014</v>
          </cell>
        </row>
        <row r="2942">
          <cell r="A2942">
            <v>2940</v>
          </cell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  <cell r="S2942">
            <v>41982.773356481484</v>
          </cell>
          <cell r="T2942">
            <v>42022.773356481484</v>
          </cell>
          <cell r="U2942">
            <v>2015</v>
          </cell>
        </row>
        <row r="2943">
          <cell r="A2943">
            <v>2941</v>
          </cell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  <cell r="S2943">
            <v>42034.960127314815</v>
          </cell>
          <cell r="T2943">
            <v>42064.960127314815</v>
          </cell>
          <cell r="U2943">
            <v>2015</v>
          </cell>
        </row>
        <row r="2944">
          <cell r="A2944">
            <v>2942</v>
          </cell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  <cell r="S2944">
            <v>42334.803923611107</v>
          </cell>
          <cell r="T2944">
            <v>42354.845833333333</v>
          </cell>
          <cell r="U2944">
            <v>2015</v>
          </cell>
        </row>
        <row r="2945">
          <cell r="A2945">
            <v>2943</v>
          </cell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Q2945" t="str">
            <v>theater</v>
          </cell>
          <cell r="R2945" t="str">
            <v>spaces</v>
          </cell>
          <cell r="S2945">
            <v>42077.129398148143</v>
          </cell>
          <cell r="T2945">
            <v>42107.129398148143</v>
          </cell>
          <cell r="U2945">
            <v>2015</v>
          </cell>
        </row>
        <row r="2946">
          <cell r="A2946">
            <v>2944</v>
          </cell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  <cell r="S2946">
            <v>42132.9143287037</v>
          </cell>
          <cell r="T2946">
            <v>42162.9143287037</v>
          </cell>
          <cell r="U2946">
            <v>2015</v>
          </cell>
        </row>
        <row r="2947">
          <cell r="A2947">
            <v>2945</v>
          </cell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Q2947" t="str">
            <v>theater</v>
          </cell>
          <cell r="R2947" t="str">
            <v>spaces</v>
          </cell>
          <cell r="S2947">
            <v>42118.139583333337</v>
          </cell>
          <cell r="T2947">
            <v>42148.139583333337</v>
          </cell>
          <cell r="U2947">
            <v>2015</v>
          </cell>
        </row>
        <row r="2948">
          <cell r="A2948">
            <v>2946</v>
          </cell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  <cell r="S2948">
            <v>42567.531157407408</v>
          </cell>
          <cell r="T2948">
            <v>42597.531157407408</v>
          </cell>
          <cell r="U2948">
            <v>2016</v>
          </cell>
        </row>
        <row r="2949">
          <cell r="A2949">
            <v>2947</v>
          </cell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  <cell r="S2949">
            <v>42649.562118055561</v>
          </cell>
          <cell r="T2949">
            <v>42698.715972222228</v>
          </cell>
          <cell r="U2949">
            <v>2016</v>
          </cell>
        </row>
        <row r="2950">
          <cell r="A2950">
            <v>2948</v>
          </cell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  <cell r="S2950">
            <v>42097.649224537032</v>
          </cell>
          <cell r="T2950">
            <v>42157.649224537032</v>
          </cell>
          <cell r="U2950">
            <v>2015</v>
          </cell>
        </row>
        <row r="2951">
          <cell r="A2951">
            <v>2949</v>
          </cell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  <cell r="S2951">
            <v>42297.823113425926</v>
          </cell>
          <cell r="T2951">
            <v>42327.864780092597</v>
          </cell>
          <cell r="U2951">
            <v>2015</v>
          </cell>
        </row>
        <row r="2952">
          <cell r="A2952">
            <v>2950</v>
          </cell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Q2952" t="str">
            <v>theater</v>
          </cell>
          <cell r="R2952" t="str">
            <v>spaces</v>
          </cell>
          <cell r="S2952">
            <v>42362.36518518519</v>
          </cell>
          <cell r="T2952">
            <v>42392.36518518519</v>
          </cell>
          <cell r="U2952">
            <v>2016</v>
          </cell>
        </row>
        <row r="2953">
          <cell r="A2953">
            <v>2951</v>
          </cell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  <cell r="S2953">
            <v>41872.802928240737</v>
          </cell>
          <cell r="T2953">
            <v>41917.802928240737</v>
          </cell>
          <cell r="U2953">
            <v>2014</v>
          </cell>
        </row>
        <row r="2954">
          <cell r="A2954">
            <v>2952</v>
          </cell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  <cell r="S2954">
            <v>42628.690266203703</v>
          </cell>
          <cell r="T2954">
            <v>42660.166666666672</v>
          </cell>
          <cell r="U2954">
            <v>2016</v>
          </cell>
        </row>
        <row r="2955">
          <cell r="A2955">
            <v>2953</v>
          </cell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  <cell r="S2955">
            <v>42255.791909722218</v>
          </cell>
          <cell r="T2955">
            <v>42285.791909722218</v>
          </cell>
          <cell r="U2955">
            <v>2015</v>
          </cell>
        </row>
        <row r="2956">
          <cell r="A2956">
            <v>2954</v>
          </cell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Q2956" t="str">
            <v>theater</v>
          </cell>
          <cell r="R2956" t="str">
            <v>spaces</v>
          </cell>
          <cell r="S2956">
            <v>42790.583368055552</v>
          </cell>
          <cell r="T2956">
            <v>42810.541701388895</v>
          </cell>
          <cell r="U2956">
            <v>2017</v>
          </cell>
        </row>
        <row r="2957">
          <cell r="A2957">
            <v>2955</v>
          </cell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  <cell r="S2957">
            <v>42141.741307870368</v>
          </cell>
          <cell r="T2957">
            <v>42171.741307870368</v>
          </cell>
          <cell r="U2957">
            <v>2015</v>
          </cell>
        </row>
        <row r="2958">
          <cell r="A2958">
            <v>2956</v>
          </cell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  <cell r="S2958">
            <v>42464.958912037036</v>
          </cell>
          <cell r="T2958">
            <v>42494.958912037036</v>
          </cell>
          <cell r="U2958">
            <v>2016</v>
          </cell>
        </row>
        <row r="2959">
          <cell r="A2959">
            <v>2957</v>
          </cell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  <cell r="S2959">
            <v>42031.011249999996</v>
          </cell>
          <cell r="T2959">
            <v>42090.969583333332</v>
          </cell>
          <cell r="U2959">
            <v>2015</v>
          </cell>
        </row>
        <row r="2960">
          <cell r="A2960">
            <v>2958</v>
          </cell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Q2960" t="str">
            <v>theater</v>
          </cell>
          <cell r="R2960" t="str">
            <v>spaces</v>
          </cell>
          <cell r="S2960">
            <v>42438.779131944444</v>
          </cell>
          <cell r="T2960">
            <v>42498.73746527778</v>
          </cell>
          <cell r="U2960">
            <v>2016</v>
          </cell>
        </row>
        <row r="2961">
          <cell r="A2961">
            <v>2959</v>
          </cell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Q2961" t="str">
            <v>theater</v>
          </cell>
          <cell r="R2961" t="str">
            <v>spaces</v>
          </cell>
          <cell r="S2961">
            <v>42498.008391203708</v>
          </cell>
          <cell r="T2961">
            <v>42528.008391203708</v>
          </cell>
          <cell r="U2961">
            <v>2016</v>
          </cell>
        </row>
        <row r="2962">
          <cell r="A2962">
            <v>2960</v>
          </cell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Q2962" t="str">
            <v>theater</v>
          </cell>
          <cell r="R2962" t="str">
            <v>spaces</v>
          </cell>
          <cell r="S2962">
            <v>41863.757210648146</v>
          </cell>
          <cell r="T2962">
            <v>41893.757210648146</v>
          </cell>
          <cell r="U2962">
            <v>2014</v>
          </cell>
        </row>
        <row r="2963">
          <cell r="A2963">
            <v>2961</v>
          </cell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  <cell r="S2963">
            <v>42061.212488425925</v>
          </cell>
          <cell r="T2963">
            <v>42089.166666666672</v>
          </cell>
          <cell r="U2963">
            <v>2015</v>
          </cell>
        </row>
        <row r="2964">
          <cell r="A2964">
            <v>2962</v>
          </cell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  <cell r="S2964">
            <v>42036.24428240741</v>
          </cell>
          <cell r="T2964">
            <v>42064.290972222225</v>
          </cell>
          <cell r="U2964">
            <v>2015</v>
          </cell>
        </row>
        <row r="2965">
          <cell r="A2965">
            <v>2963</v>
          </cell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  <cell r="S2965">
            <v>42157.470185185186</v>
          </cell>
          <cell r="T2965">
            <v>42187.470185185186</v>
          </cell>
          <cell r="U2965">
            <v>2015</v>
          </cell>
        </row>
        <row r="2966">
          <cell r="A2966">
            <v>2964</v>
          </cell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  <cell r="S2966">
            <v>41827.909942129627</v>
          </cell>
          <cell r="T2966">
            <v>41857.897222222222</v>
          </cell>
          <cell r="U2966">
            <v>2014</v>
          </cell>
        </row>
        <row r="2967">
          <cell r="A2967">
            <v>2965</v>
          </cell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  <cell r="S2967">
            <v>42162.729548611111</v>
          </cell>
          <cell r="T2967">
            <v>42192.729548611111</v>
          </cell>
          <cell r="U2967">
            <v>2015</v>
          </cell>
        </row>
        <row r="2968">
          <cell r="A2968">
            <v>2966</v>
          </cell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  <cell r="S2968">
            <v>42233.738564814819</v>
          </cell>
          <cell r="T2968">
            <v>42263.738564814819</v>
          </cell>
          <cell r="U2968">
            <v>2015</v>
          </cell>
        </row>
        <row r="2969">
          <cell r="A2969">
            <v>2967</v>
          </cell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  <cell r="S2969">
            <v>42042.197824074072</v>
          </cell>
          <cell r="T2969">
            <v>42072.156157407408</v>
          </cell>
          <cell r="U2969">
            <v>2015</v>
          </cell>
        </row>
        <row r="2970">
          <cell r="A2970">
            <v>2968</v>
          </cell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  <cell r="S2970">
            <v>42585.523842592593</v>
          </cell>
          <cell r="T2970">
            <v>42599.165972222225</v>
          </cell>
          <cell r="U2970">
            <v>2016</v>
          </cell>
        </row>
        <row r="2971">
          <cell r="A2971">
            <v>2969</v>
          </cell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  <cell r="S2971">
            <v>42097.786493055552</v>
          </cell>
          <cell r="T2971">
            <v>42127.952083333337</v>
          </cell>
          <cell r="U2971">
            <v>2015</v>
          </cell>
        </row>
        <row r="2972">
          <cell r="A2972">
            <v>2970</v>
          </cell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  <cell r="S2972">
            <v>41808.669571759259</v>
          </cell>
          <cell r="T2972">
            <v>41838.669571759259</v>
          </cell>
          <cell r="U2972">
            <v>2014</v>
          </cell>
        </row>
        <row r="2973">
          <cell r="A2973">
            <v>2971</v>
          </cell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  <cell r="S2973">
            <v>41852.658310185187</v>
          </cell>
          <cell r="T2973">
            <v>41882.658310185187</v>
          </cell>
          <cell r="U2973">
            <v>2014</v>
          </cell>
        </row>
        <row r="2974">
          <cell r="A2974">
            <v>2972</v>
          </cell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  <cell r="S2974">
            <v>42694.110185185185</v>
          </cell>
          <cell r="T2974">
            <v>42709.041666666672</v>
          </cell>
          <cell r="U2974">
            <v>2016</v>
          </cell>
        </row>
        <row r="2975">
          <cell r="A2975">
            <v>2973</v>
          </cell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  <cell r="S2975">
            <v>42341.818379629629</v>
          </cell>
          <cell r="T2975">
            <v>42370.166666666672</v>
          </cell>
          <cell r="U2975">
            <v>2016</v>
          </cell>
        </row>
        <row r="2976">
          <cell r="A2976">
            <v>2974</v>
          </cell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  <cell r="S2976">
            <v>41880.061006944445</v>
          </cell>
          <cell r="T2976">
            <v>41908.065972222219</v>
          </cell>
          <cell r="U2976">
            <v>2014</v>
          </cell>
        </row>
        <row r="2977">
          <cell r="A2977">
            <v>2975</v>
          </cell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  <cell r="S2977">
            <v>41941.683865740742</v>
          </cell>
          <cell r="T2977">
            <v>41970.125</v>
          </cell>
          <cell r="U2977">
            <v>2014</v>
          </cell>
        </row>
        <row r="2978">
          <cell r="A2978">
            <v>2976</v>
          </cell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  <cell r="S2978">
            <v>42425.730671296296</v>
          </cell>
          <cell r="T2978">
            <v>42442.5</v>
          </cell>
          <cell r="U2978">
            <v>2016</v>
          </cell>
        </row>
        <row r="2979">
          <cell r="A2979">
            <v>2977</v>
          </cell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  <cell r="S2979">
            <v>42026.88118055556</v>
          </cell>
          <cell r="T2979">
            <v>42086.093055555553</v>
          </cell>
          <cell r="U2979">
            <v>2015</v>
          </cell>
        </row>
        <row r="2980">
          <cell r="A2980">
            <v>2978</v>
          </cell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  <cell r="S2980">
            <v>41922.640590277777</v>
          </cell>
          <cell r="T2980">
            <v>41932.249305555553</v>
          </cell>
          <cell r="U2980">
            <v>2014</v>
          </cell>
        </row>
        <row r="2981">
          <cell r="A2981">
            <v>2979</v>
          </cell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  <cell r="S2981">
            <v>41993.824340277773</v>
          </cell>
          <cell r="T2981">
            <v>42010.25</v>
          </cell>
          <cell r="U2981">
            <v>2015</v>
          </cell>
        </row>
        <row r="2982">
          <cell r="A2982">
            <v>2980</v>
          </cell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  <cell r="S2982">
            <v>42219.915856481486</v>
          </cell>
          <cell r="T2982">
            <v>42240.083333333328</v>
          </cell>
          <cell r="U2982">
            <v>2015</v>
          </cell>
        </row>
        <row r="2983">
          <cell r="A2983">
            <v>2981</v>
          </cell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  <cell r="S2983">
            <v>42225.559675925921</v>
          </cell>
          <cell r="T2983">
            <v>42270.559675925921</v>
          </cell>
          <cell r="U2983">
            <v>2015</v>
          </cell>
        </row>
        <row r="2984">
          <cell r="A2984">
            <v>2982</v>
          </cell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  <cell r="S2984">
            <v>42381.686840277776</v>
          </cell>
          <cell r="T2984">
            <v>42411.686840277776</v>
          </cell>
          <cell r="U2984">
            <v>2016</v>
          </cell>
        </row>
        <row r="2985">
          <cell r="A2985">
            <v>2983</v>
          </cell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  <cell r="S2985">
            <v>41894.632361111115</v>
          </cell>
          <cell r="T2985">
            <v>41954.674027777779</v>
          </cell>
          <cell r="U2985">
            <v>2014</v>
          </cell>
        </row>
        <row r="2986">
          <cell r="A2986">
            <v>2984</v>
          </cell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  <cell r="S2986">
            <v>42576.278715277775</v>
          </cell>
          <cell r="T2986">
            <v>42606.278715277775</v>
          </cell>
          <cell r="U2986">
            <v>2016</v>
          </cell>
        </row>
        <row r="2987">
          <cell r="A2987">
            <v>2985</v>
          </cell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  <cell r="S2987">
            <v>42654.973703703698</v>
          </cell>
          <cell r="T2987">
            <v>42674.166666666672</v>
          </cell>
          <cell r="U2987">
            <v>2016</v>
          </cell>
        </row>
        <row r="2988">
          <cell r="A2988">
            <v>2986</v>
          </cell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  <cell r="S2988">
            <v>42431.500069444446</v>
          </cell>
          <cell r="T2988">
            <v>42491.458402777775</v>
          </cell>
          <cell r="U2988">
            <v>2016</v>
          </cell>
        </row>
        <row r="2989">
          <cell r="A2989">
            <v>2987</v>
          </cell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  <cell r="S2989">
            <v>42627.307303240741</v>
          </cell>
          <cell r="T2989">
            <v>42656</v>
          </cell>
          <cell r="U2989">
            <v>2016</v>
          </cell>
        </row>
        <row r="2990">
          <cell r="A2990">
            <v>2988</v>
          </cell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  <cell r="S2990">
            <v>42511.362048611118</v>
          </cell>
          <cell r="T2990">
            <v>42541.362048611118</v>
          </cell>
          <cell r="U2990">
            <v>2016</v>
          </cell>
        </row>
        <row r="2991">
          <cell r="A2991">
            <v>2989</v>
          </cell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  <cell r="S2991">
            <v>42337.02039351852</v>
          </cell>
          <cell r="T2991">
            <v>42359.207638888889</v>
          </cell>
          <cell r="U2991">
            <v>2015</v>
          </cell>
        </row>
        <row r="2992">
          <cell r="A2992">
            <v>2990</v>
          </cell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  <cell r="S2992">
            <v>42341.57430555555</v>
          </cell>
          <cell r="T2992">
            <v>42376.57430555555</v>
          </cell>
          <cell r="U2992">
            <v>2016</v>
          </cell>
        </row>
        <row r="2993">
          <cell r="A2993">
            <v>2991</v>
          </cell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  <cell r="S2993">
            <v>42740.837152777778</v>
          </cell>
          <cell r="T2993">
            <v>42762.837152777778</v>
          </cell>
          <cell r="U2993">
            <v>2017</v>
          </cell>
        </row>
        <row r="2994">
          <cell r="A2994">
            <v>2992</v>
          </cell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  <cell r="S2994">
            <v>42622.767476851848</v>
          </cell>
          <cell r="T2994">
            <v>42652.767476851848</v>
          </cell>
          <cell r="U2994">
            <v>2016</v>
          </cell>
        </row>
        <row r="2995">
          <cell r="A2995">
            <v>2993</v>
          </cell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  <cell r="S2995">
            <v>42390.838738425926</v>
          </cell>
          <cell r="T2995">
            <v>42420.838738425926</v>
          </cell>
          <cell r="U2995">
            <v>2016</v>
          </cell>
        </row>
        <row r="2996">
          <cell r="A2996">
            <v>2994</v>
          </cell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  <cell r="S2996">
            <v>41885.478842592594</v>
          </cell>
          <cell r="T2996">
            <v>41915.478842592594</v>
          </cell>
          <cell r="U2996">
            <v>2014</v>
          </cell>
        </row>
        <row r="2997">
          <cell r="A2997">
            <v>2995</v>
          </cell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  <cell r="S2997">
            <v>42724.665173611109</v>
          </cell>
          <cell r="T2997">
            <v>42754.665173611109</v>
          </cell>
          <cell r="U2997">
            <v>2017</v>
          </cell>
        </row>
        <row r="2998">
          <cell r="A2998">
            <v>2996</v>
          </cell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  <cell r="S2998">
            <v>42090.912500000006</v>
          </cell>
          <cell r="T2998">
            <v>42150.912500000006</v>
          </cell>
          <cell r="U2998">
            <v>2015</v>
          </cell>
        </row>
        <row r="2999">
          <cell r="A2999">
            <v>2997</v>
          </cell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  <cell r="S2999">
            <v>42775.733715277776</v>
          </cell>
          <cell r="T2999">
            <v>42793.207638888889</v>
          </cell>
          <cell r="U2999">
            <v>2017</v>
          </cell>
        </row>
        <row r="3000">
          <cell r="A3000">
            <v>2998</v>
          </cell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  <cell r="S3000">
            <v>41778.193622685183</v>
          </cell>
          <cell r="T3000">
            <v>41806.184027777781</v>
          </cell>
          <cell r="U3000">
            <v>2014</v>
          </cell>
        </row>
        <row r="3001">
          <cell r="A3001">
            <v>2999</v>
          </cell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  <cell r="S3001">
            <v>42780.740277777775</v>
          </cell>
          <cell r="T3001">
            <v>42795.083333333328</v>
          </cell>
          <cell r="U3001">
            <v>2017</v>
          </cell>
        </row>
        <row r="3002">
          <cell r="A3002">
            <v>3000</v>
          </cell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  <cell r="S3002">
            <v>42752.827199074076</v>
          </cell>
          <cell r="T3002">
            <v>42766.75</v>
          </cell>
          <cell r="U3002">
            <v>2017</v>
          </cell>
        </row>
        <row r="3003">
          <cell r="A3003">
            <v>3001</v>
          </cell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  <cell r="S3003">
            <v>42534.895625000005</v>
          </cell>
          <cell r="T3003">
            <v>42564.895625000005</v>
          </cell>
          <cell r="U3003">
            <v>2016</v>
          </cell>
        </row>
        <row r="3004">
          <cell r="A3004">
            <v>3002</v>
          </cell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  <cell r="S3004">
            <v>41239.83625</v>
          </cell>
          <cell r="T3004">
            <v>41269.83625</v>
          </cell>
          <cell r="U3004">
            <v>2012</v>
          </cell>
        </row>
        <row r="3005">
          <cell r="A3005">
            <v>3003</v>
          </cell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  <cell r="S3005">
            <v>42398.849259259259</v>
          </cell>
          <cell r="T3005">
            <v>42430.249305555553</v>
          </cell>
          <cell r="U3005">
            <v>2016</v>
          </cell>
        </row>
        <row r="3006">
          <cell r="A3006">
            <v>3004</v>
          </cell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  <cell r="S3006">
            <v>41928.881064814814</v>
          </cell>
          <cell r="T3006">
            <v>41958.922731481478</v>
          </cell>
          <cell r="U3006">
            <v>2014</v>
          </cell>
        </row>
        <row r="3007">
          <cell r="A3007">
            <v>3005</v>
          </cell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  <cell r="S3007">
            <v>41888.674826388888</v>
          </cell>
          <cell r="T3007">
            <v>41918.674826388888</v>
          </cell>
          <cell r="U3007">
            <v>2014</v>
          </cell>
        </row>
        <row r="3008">
          <cell r="A3008">
            <v>3006</v>
          </cell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  <cell r="S3008">
            <v>41957.756840277783</v>
          </cell>
          <cell r="T3008">
            <v>41987.756840277783</v>
          </cell>
          <cell r="U3008">
            <v>2014</v>
          </cell>
        </row>
        <row r="3009">
          <cell r="A3009">
            <v>3007</v>
          </cell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  <cell r="S3009">
            <v>42098.216238425928</v>
          </cell>
          <cell r="T3009">
            <v>42119.216238425928</v>
          </cell>
          <cell r="U3009">
            <v>2015</v>
          </cell>
        </row>
        <row r="3010">
          <cell r="A3010">
            <v>3008</v>
          </cell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  <cell r="S3010">
            <v>42360.212025462963</v>
          </cell>
          <cell r="T3010">
            <v>42390.212025462963</v>
          </cell>
          <cell r="U3010">
            <v>2016</v>
          </cell>
        </row>
        <row r="3011">
          <cell r="A3011">
            <v>3009</v>
          </cell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  <cell r="S3011">
            <v>41939.569907407407</v>
          </cell>
          <cell r="T3011">
            <v>41969.611574074079</v>
          </cell>
          <cell r="U3011">
            <v>2014</v>
          </cell>
        </row>
        <row r="3012">
          <cell r="A3012">
            <v>3010</v>
          </cell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  <cell r="S3012">
            <v>41996.832395833335</v>
          </cell>
          <cell r="T3012">
            <v>42056.832395833335</v>
          </cell>
          <cell r="U3012">
            <v>2015</v>
          </cell>
        </row>
        <row r="3013">
          <cell r="A3013">
            <v>3011</v>
          </cell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  <cell r="S3013">
            <v>42334.468935185185</v>
          </cell>
          <cell r="T3013">
            <v>42361.957638888889</v>
          </cell>
          <cell r="U3013">
            <v>2015</v>
          </cell>
        </row>
        <row r="3014">
          <cell r="A3014">
            <v>3012</v>
          </cell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  <cell r="S3014">
            <v>42024.702893518523</v>
          </cell>
          <cell r="T3014">
            <v>42045.702893518523</v>
          </cell>
          <cell r="U3014">
            <v>2015</v>
          </cell>
        </row>
        <row r="3015">
          <cell r="A3015">
            <v>3013</v>
          </cell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  <cell r="S3015">
            <v>42146.836215277777</v>
          </cell>
          <cell r="T3015">
            <v>42176.836215277777</v>
          </cell>
          <cell r="U3015">
            <v>2015</v>
          </cell>
        </row>
        <row r="3016">
          <cell r="A3016">
            <v>3014</v>
          </cell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  <cell r="S3016">
            <v>41920.123611111114</v>
          </cell>
          <cell r="T3016">
            <v>41948.208333333336</v>
          </cell>
          <cell r="U3016">
            <v>2014</v>
          </cell>
        </row>
        <row r="3017">
          <cell r="A3017">
            <v>3015</v>
          </cell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  <cell r="S3017">
            <v>41785.72729166667</v>
          </cell>
          <cell r="T3017">
            <v>41801.166666666664</v>
          </cell>
          <cell r="U3017">
            <v>2014</v>
          </cell>
        </row>
        <row r="3018">
          <cell r="A3018">
            <v>3016</v>
          </cell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  <cell r="S3018">
            <v>41778.548055555555</v>
          </cell>
          <cell r="T3018">
            <v>41838.548055555555</v>
          </cell>
          <cell r="U3018">
            <v>2014</v>
          </cell>
        </row>
        <row r="3019">
          <cell r="A3019">
            <v>3017</v>
          </cell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  <cell r="S3019">
            <v>41841.850034722222</v>
          </cell>
          <cell r="T3019">
            <v>41871.850034722222</v>
          </cell>
          <cell r="U3019">
            <v>2014</v>
          </cell>
        </row>
        <row r="3020">
          <cell r="A3020">
            <v>3018</v>
          </cell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  <cell r="S3020">
            <v>42163.29833333334</v>
          </cell>
          <cell r="T3020">
            <v>42205.916666666672</v>
          </cell>
          <cell r="U3020">
            <v>2015</v>
          </cell>
        </row>
        <row r="3021">
          <cell r="A3021">
            <v>3019</v>
          </cell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  <cell r="S3021">
            <v>41758.833564814813</v>
          </cell>
          <cell r="T3021">
            <v>41786.125</v>
          </cell>
          <cell r="U3021">
            <v>2014</v>
          </cell>
        </row>
        <row r="3022">
          <cell r="A3022">
            <v>3020</v>
          </cell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  <cell r="S3022">
            <v>42170.846446759257</v>
          </cell>
          <cell r="T3022">
            <v>42230.846446759257</v>
          </cell>
          <cell r="U3022">
            <v>2015</v>
          </cell>
        </row>
        <row r="3023">
          <cell r="A3023">
            <v>3021</v>
          </cell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  <cell r="S3023">
            <v>42660.618854166663</v>
          </cell>
          <cell r="T3023">
            <v>42696.249305555553</v>
          </cell>
          <cell r="U3023">
            <v>2016</v>
          </cell>
        </row>
        <row r="3024">
          <cell r="A3024">
            <v>3022</v>
          </cell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  <cell r="S3024">
            <v>42564.95380787037</v>
          </cell>
          <cell r="T3024">
            <v>42609.95380787037</v>
          </cell>
          <cell r="U3024">
            <v>2016</v>
          </cell>
        </row>
        <row r="3025">
          <cell r="A3025">
            <v>3023</v>
          </cell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  <cell r="S3025">
            <v>42121.675763888896</v>
          </cell>
          <cell r="T3025">
            <v>42166.675763888896</v>
          </cell>
          <cell r="U3025">
            <v>2015</v>
          </cell>
        </row>
        <row r="3026">
          <cell r="A3026">
            <v>3024</v>
          </cell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  <cell r="S3026">
            <v>41158.993923611109</v>
          </cell>
          <cell r="T3026">
            <v>41188.993923611109</v>
          </cell>
          <cell r="U3026">
            <v>2012</v>
          </cell>
        </row>
        <row r="3027">
          <cell r="A3027">
            <v>3025</v>
          </cell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  <cell r="S3027">
            <v>41761.509409722225</v>
          </cell>
          <cell r="T3027">
            <v>41789.666666666664</v>
          </cell>
          <cell r="U3027">
            <v>2014</v>
          </cell>
        </row>
        <row r="3028">
          <cell r="A3028">
            <v>3026</v>
          </cell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  <cell r="S3028">
            <v>42783.459398148145</v>
          </cell>
          <cell r="T3028">
            <v>42797.459398148145</v>
          </cell>
          <cell r="U3028">
            <v>2017</v>
          </cell>
        </row>
        <row r="3029">
          <cell r="A3029">
            <v>3027</v>
          </cell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  <cell r="S3029">
            <v>42053.704293981486</v>
          </cell>
          <cell r="T3029">
            <v>42083.662627314814</v>
          </cell>
          <cell r="U3029">
            <v>2015</v>
          </cell>
        </row>
        <row r="3030">
          <cell r="A3030">
            <v>3028</v>
          </cell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  <cell r="S3030">
            <v>42567.264178240745</v>
          </cell>
          <cell r="T3030">
            <v>42597.264178240745</v>
          </cell>
          <cell r="U3030">
            <v>2016</v>
          </cell>
        </row>
        <row r="3031">
          <cell r="A3031">
            <v>3029</v>
          </cell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  <cell r="S3031">
            <v>41932.708877314813</v>
          </cell>
          <cell r="T3031">
            <v>41961.190972222219</v>
          </cell>
          <cell r="U3031">
            <v>2014</v>
          </cell>
        </row>
        <row r="3032">
          <cell r="A3032">
            <v>3030</v>
          </cell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  <cell r="S3032">
            <v>42233.747349537036</v>
          </cell>
          <cell r="T3032">
            <v>42263.747349537036</v>
          </cell>
          <cell r="U3032">
            <v>2015</v>
          </cell>
        </row>
        <row r="3033">
          <cell r="A3033">
            <v>3031</v>
          </cell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  <cell r="S3033">
            <v>42597.882488425923</v>
          </cell>
          <cell r="T3033">
            <v>42657.882488425923</v>
          </cell>
          <cell r="U3033">
            <v>2016</v>
          </cell>
        </row>
        <row r="3034">
          <cell r="A3034">
            <v>3032</v>
          </cell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  <cell r="S3034">
            <v>42228.044664351852</v>
          </cell>
          <cell r="T3034">
            <v>42258.044664351852</v>
          </cell>
          <cell r="U3034">
            <v>2015</v>
          </cell>
        </row>
        <row r="3035">
          <cell r="A3035">
            <v>3033</v>
          </cell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  <cell r="S3035">
            <v>42570.110243055555</v>
          </cell>
          <cell r="T3035">
            <v>42600.110243055555</v>
          </cell>
          <cell r="U3035">
            <v>2016</v>
          </cell>
        </row>
        <row r="3036">
          <cell r="A3036">
            <v>3034</v>
          </cell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  <cell r="S3036">
            <v>42644.535358796296</v>
          </cell>
          <cell r="T3036">
            <v>42675.165972222225</v>
          </cell>
          <cell r="U3036">
            <v>2016</v>
          </cell>
        </row>
        <row r="3037">
          <cell r="A3037">
            <v>3035</v>
          </cell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  <cell r="S3037">
            <v>41368.560289351852</v>
          </cell>
          <cell r="T3037">
            <v>41398.560289351852</v>
          </cell>
          <cell r="U3037">
            <v>2013</v>
          </cell>
        </row>
        <row r="3038">
          <cell r="A3038">
            <v>3036</v>
          </cell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  <cell r="S3038">
            <v>41466.785231481481</v>
          </cell>
          <cell r="T3038">
            <v>41502.499305555553</v>
          </cell>
          <cell r="U3038">
            <v>2013</v>
          </cell>
        </row>
        <row r="3039">
          <cell r="A3039">
            <v>3037</v>
          </cell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  <cell r="S3039">
            <v>40378.893206018518</v>
          </cell>
          <cell r="T3039">
            <v>40453.207638888889</v>
          </cell>
          <cell r="U3039">
            <v>2010</v>
          </cell>
        </row>
        <row r="3040">
          <cell r="A3040">
            <v>3038</v>
          </cell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  <cell r="S3040">
            <v>42373.252280092594</v>
          </cell>
          <cell r="T3040">
            <v>42433.252280092594</v>
          </cell>
          <cell r="U3040">
            <v>2016</v>
          </cell>
        </row>
        <row r="3041">
          <cell r="A3041">
            <v>3039</v>
          </cell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  <cell r="S3041">
            <v>41610.794421296298</v>
          </cell>
          <cell r="T3041">
            <v>41637.332638888889</v>
          </cell>
          <cell r="U3041">
            <v>2013</v>
          </cell>
        </row>
        <row r="3042">
          <cell r="A3042">
            <v>3040</v>
          </cell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  <cell r="S3042">
            <v>42177.791909722218</v>
          </cell>
          <cell r="T3042">
            <v>42181.958333333328</v>
          </cell>
          <cell r="U3042">
            <v>2015</v>
          </cell>
        </row>
        <row r="3043">
          <cell r="A3043">
            <v>3041</v>
          </cell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  <cell r="S3043">
            <v>42359.868611111116</v>
          </cell>
          <cell r="T3043">
            <v>42389.868611111116</v>
          </cell>
          <cell r="U3043">
            <v>2016</v>
          </cell>
        </row>
        <row r="3044">
          <cell r="A3044">
            <v>3042</v>
          </cell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  <cell r="S3044">
            <v>42253.688043981485</v>
          </cell>
          <cell r="T3044">
            <v>42283.688043981485</v>
          </cell>
          <cell r="U3044">
            <v>2015</v>
          </cell>
        </row>
        <row r="3045">
          <cell r="A3045">
            <v>3043</v>
          </cell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  <cell r="S3045">
            <v>42083.070590277777</v>
          </cell>
          <cell r="T3045">
            <v>42110.118055555555</v>
          </cell>
          <cell r="U3045">
            <v>2015</v>
          </cell>
        </row>
        <row r="3046">
          <cell r="A3046">
            <v>3044</v>
          </cell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  <cell r="S3046">
            <v>42387.7268287037</v>
          </cell>
          <cell r="T3046">
            <v>42402.7268287037</v>
          </cell>
          <cell r="U3046">
            <v>2016</v>
          </cell>
        </row>
        <row r="3047">
          <cell r="A3047">
            <v>3045</v>
          </cell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  <cell r="S3047">
            <v>41843.155729166669</v>
          </cell>
          <cell r="T3047">
            <v>41873.155729166669</v>
          </cell>
          <cell r="U3047">
            <v>2014</v>
          </cell>
        </row>
        <row r="3048">
          <cell r="A3048">
            <v>3046</v>
          </cell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  <cell r="S3048">
            <v>41862.803078703706</v>
          </cell>
          <cell r="T3048">
            <v>41892.202777777777</v>
          </cell>
          <cell r="U3048">
            <v>2014</v>
          </cell>
        </row>
        <row r="3049">
          <cell r="A3049">
            <v>3047</v>
          </cell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  <cell r="S3049">
            <v>42443.989050925928</v>
          </cell>
          <cell r="T3049">
            <v>42487.552777777775</v>
          </cell>
          <cell r="U3049">
            <v>2016</v>
          </cell>
        </row>
        <row r="3050">
          <cell r="A3050">
            <v>3048</v>
          </cell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  <cell r="S3050">
            <v>41975.901180555549</v>
          </cell>
          <cell r="T3050">
            <v>42004.890277777777</v>
          </cell>
          <cell r="U3050">
            <v>2014</v>
          </cell>
        </row>
        <row r="3051">
          <cell r="A3051">
            <v>3049</v>
          </cell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  <cell r="S3051">
            <v>42139.014525462961</v>
          </cell>
          <cell r="T3051">
            <v>42169.014525462961</v>
          </cell>
          <cell r="U3051">
            <v>2015</v>
          </cell>
        </row>
        <row r="3052">
          <cell r="A3052">
            <v>3050</v>
          </cell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  <cell r="S3052">
            <v>42465.16851851852</v>
          </cell>
          <cell r="T3052">
            <v>42495.16851851852</v>
          </cell>
          <cell r="U3052">
            <v>2016</v>
          </cell>
        </row>
        <row r="3053">
          <cell r="A3053">
            <v>3051</v>
          </cell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  <cell r="S3053">
            <v>42744.416030092587</v>
          </cell>
          <cell r="T3053">
            <v>42774.416030092587</v>
          </cell>
          <cell r="U3053">
            <v>2017</v>
          </cell>
        </row>
        <row r="3054">
          <cell r="A3054">
            <v>3052</v>
          </cell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  <cell r="S3054">
            <v>42122.670069444444</v>
          </cell>
          <cell r="T3054">
            <v>42152.665972222225</v>
          </cell>
          <cell r="U3054">
            <v>2015</v>
          </cell>
        </row>
        <row r="3055">
          <cell r="A3055">
            <v>3053</v>
          </cell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  <cell r="S3055">
            <v>41862.761724537035</v>
          </cell>
          <cell r="T3055">
            <v>41914.165972222225</v>
          </cell>
          <cell r="U3055">
            <v>2014</v>
          </cell>
        </row>
        <row r="3056">
          <cell r="A3056">
            <v>3054</v>
          </cell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Q3056" t="str">
            <v>theater</v>
          </cell>
          <cell r="R3056" t="str">
            <v>spaces</v>
          </cell>
          <cell r="S3056">
            <v>42027.832800925928</v>
          </cell>
          <cell r="T3056">
            <v>42065.044444444444</v>
          </cell>
          <cell r="U3056">
            <v>2015</v>
          </cell>
        </row>
        <row r="3057">
          <cell r="A3057">
            <v>3055</v>
          </cell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  <cell r="S3057">
            <v>41953.95821759259</v>
          </cell>
          <cell r="T3057">
            <v>42013.95821759259</v>
          </cell>
          <cell r="U3057">
            <v>2015</v>
          </cell>
        </row>
        <row r="3058">
          <cell r="A3058">
            <v>3056</v>
          </cell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Q3058" t="str">
            <v>theater</v>
          </cell>
          <cell r="R3058" t="str">
            <v>spaces</v>
          </cell>
          <cell r="S3058">
            <v>41851.636388888888</v>
          </cell>
          <cell r="T3058">
            <v>41911.636388888888</v>
          </cell>
          <cell r="U3058">
            <v>2014</v>
          </cell>
        </row>
        <row r="3059">
          <cell r="A3059">
            <v>3057</v>
          </cell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Q3059" t="str">
            <v>theater</v>
          </cell>
          <cell r="R3059" t="str">
            <v>spaces</v>
          </cell>
          <cell r="S3059">
            <v>42433.650590277779</v>
          </cell>
          <cell r="T3059">
            <v>42463.608923611115</v>
          </cell>
          <cell r="U3059">
            <v>2016</v>
          </cell>
        </row>
        <row r="3060">
          <cell r="A3060">
            <v>3058</v>
          </cell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  <cell r="S3060">
            <v>42460.374305555553</v>
          </cell>
          <cell r="T3060">
            <v>42510.374305555553</v>
          </cell>
          <cell r="U3060">
            <v>2016</v>
          </cell>
        </row>
        <row r="3061">
          <cell r="A3061">
            <v>3059</v>
          </cell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  <cell r="S3061">
            <v>41829.935717592591</v>
          </cell>
          <cell r="T3061">
            <v>41859.935717592591</v>
          </cell>
          <cell r="U3061">
            <v>2014</v>
          </cell>
        </row>
        <row r="3062">
          <cell r="A3062">
            <v>3060</v>
          </cell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  <cell r="S3062">
            <v>42245.274699074071</v>
          </cell>
          <cell r="T3062">
            <v>42275.274699074071</v>
          </cell>
          <cell r="U3062">
            <v>2015</v>
          </cell>
        </row>
        <row r="3063">
          <cell r="A3063">
            <v>3061</v>
          </cell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Q3063" t="str">
            <v>theater</v>
          </cell>
          <cell r="R3063" t="str">
            <v>spaces</v>
          </cell>
          <cell r="S3063">
            <v>41834.784120370372</v>
          </cell>
          <cell r="T3063">
            <v>41864.784120370372</v>
          </cell>
          <cell r="U3063">
            <v>2014</v>
          </cell>
        </row>
        <row r="3064">
          <cell r="A3064">
            <v>3062</v>
          </cell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  <cell r="S3064">
            <v>42248.535787037035</v>
          </cell>
          <cell r="T3064">
            <v>42277.75</v>
          </cell>
          <cell r="U3064">
            <v>2015</v>
          </cell>
        </row>
        <row r="3065">
          <cell r="A3065">
            <v>3063</v>
          </cell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  <cell r="S3065">
            <v>42630.922893518517</v>
          </cell>
          <cell r="T3065">
            <v>42665.922893518517</v>
          </cell>
          <cell r="U3065">
            <v>2016</v>
          </cell>
        </row>
        <row r="3066">
          <cell r="A3066">
            <v>3064</v>
          </cell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  <cell r="S3066">
            <v>42299.130162037036</v>
          </cell>
          <cell r="T3066">
            <v>42330.290972222225</v>
          </cell>
          <cell r="U3066">
            <v>2015</v>
          </cell>
        </row>
        <row r="3067">
          <cell r="A3067">
            <v>3065</v>
          </cell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  <cell r="S3067">
            <v>41825.055231481485</v>
          </cell>
          <cell r="T3067">
            <v>41850.055231481485</v>
          </cell>
          <cell r="U3067">
            <v>2014</v>
          </cell>
        </row>
        <row r="3068">
          <cell r="A3068">
            <v>3066</v>
          </cell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  <cell r="S3068">
            <v>42531.228437500002</v>
          </cell>
          <cell r="T3068">
            <v>42561.228437500002</v>
          </cell>
          <cell r="U3068">
            <v>2016</v>
          </cell>
        </row>
        <row r="3069">
          <cell r="A3069">
            <v>3067</v>
          </cell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  <cell r="S3069">
            <v>42226.938414351855</v>
          </cell>
          <cell r="T3069">
            <v>42256.938414351855</v>
          </cell>
          <cell r="U3069">
            <v>2015</v>
          </cell>
        </row>
        <row r="3070">
          <cell r="A3070">
            <v>3068</v>
          </cell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  <cell r="S3070">
            <v>42263.691574074073</v>
          </cell>
          <cell r="T3070">
            <v>42293.691574074073</v>
          </cell>
          <cell r="U3070">
            <v>2015</v>
          </cell>
        </row>
        <row r="3071">
          <cell r="A3071">
            <v>3069</v>
          </cell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  <cell r="S3071">
            <v>41957.833726851852</v>
          </cell>
          <cell r="T3071">
            <v>41987.833726851852</v>
          </cell>
          <cell r="U3071">
            <v>2014</v>
          </cell>
        </row>
        <row r="3072">
          <cell r="A3072">
            <v>3070</v>
          </cell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  <cell r="S3072">
            <v>42690.733437499999</v>
          </cell>
          <cell r="T3072">
            <v>42711.733437499999</v>
          </cell>
          <cell r="U3072">
            <v>2016</v>
          </cell>
        </row>
        <row r="3073">
          <cell r="A3073">
            <v>3071</v>
          </cell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  <cell r="S3073">
            <v>42097.732418981483</v>
          </cell>
          <cell r="T3073">
            <v>42115.249305555553</v>
          </cell>
          <cell r="U3073">
            <v>2015</v>
          </cell>
        </row>
        <row r="3074">
          <cell r="A3074">
            <v>3072</v>
          </cell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  <cell r="S3074">
            <v>42658.690532407403</v>
          </cell>
          <cell r="T3074">
            <v>42673.073611111111</v>
          </cell>
          <cell r="U3074">
            <v>2016</v>
          </cell>
        </row>
        <row r="3075">
          <cell r="A3075">
            <v>3073</v>
          </cell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  <cell r="S3075">
            <v>42111.684027777781</v>
          </cell>
          <cell r="T3075">
            <v>42169.804861111115</v>
          </cell>
          <cell r="U3075">
            <v>2015</v>
          </cell>
        </row>
        <row r="3076">
          <cell r="A3076">
            <v>3074</v>
          </cell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  <cell r="S3076">
            <v>42409.571284722217</v>
          </cell>
          <cell r="T3076">
            <v>42439.571284722217</v>
          </cell>
          <cell r="U3076">
            <v>2016</v>
          </cell>
        </row>
        <row r="3077">
          <cell r="A3077">
            <v>3075</v>
          </cell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  <cell r="S3077">
            <v>42551.102314814809</v>
          </cell>
          <cell r="T3077">
            <v>42601.102314814809</v>
          </cell>
          <cell r="U3077">
            <v>2016</v>
          </cell>
        </row>
        <row r="3078">
          <cell r="A3078">
            <v>3076</v>
          </cell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  <cell r="S3078">
            <v>42226.651886574073</v>
          </cell>
          <cell r="T3078">
            <v>42286.651886574073</v>
          </cell>
          <cell r="U3078">
            <v>2015</v>
          </cell>
        </row>
        <row r="3079">
          <cell r="A3079">
            <v>3077</v>
          </cell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  <cell r="S3079">
            <v>42766.956921296296</v>
          </cell>
          <cell r="T3079">
            <v>42796.956921296296</v>
          </cell>
          <cell r="U3079">
            <v>2017</v>
          </cell>
        </row>
        <row r="3080">
          <cell r="A3080">
            <v>3078</v>
          </cell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  <cell r="S3080">
            <v>42031.138831018514</v>
          </cell>
          <cell r="T3080">
            <v>42061.138831018514</v>
          </cell>
          <cell r="U3080">
            <v>2015</v>
          </cell>
        </row>
        <row r="3081">
          <cell r="A3081">
            <v>3079</v>
          </cell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  <cell r="S3081">
            <v>42055.713368055556</v>
          </cell>
          <cell r="T3081">
            <v>42085.671701388885</v>
          </cell>
          <cell r="U3081">
            <v>2015</v>
          </cell>
        </row>
        <row r="3082">
          <cell r="A3082">
            <v>3080</v>
          </cell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  <cell r="S3082">
            <v>41940.028287037036</v>
          </cell>
          <cell r="T3082">
            <v>42000.0699537037</v>
          </cell>
          <cell r="U3082">
            <v>2014</v>
          </cell>
        </row>
        <row r="3083">
          <cell r="A3083">
            <v>3081</v>
          </cell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  <cell r="S3083">
            <v>42237.181608796294</v>
          </cell>
          <cell r="T3083">
            <v>42267.181608796294</v>
          </cell>
          <cell r="U3083">
            <v>2015</v>
          </cell>
        </row>
        <row r="3084">
          <cell r="A3084">
            <v>3082</v>
          </cell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Q3084" t="str">
            <v>theater</v>
          </cell>
          <cell r="R3084" t="str">
            <v>spaces</v>
          </cell>
          <cell r="S3084">
            <v>42293.922986111109</v>
          </cell>
          <cell r="T3084">
            <v>42323.96465277778</v>
          </cell>
          <cell r="U3084">
            <v>2015</v>
          </cell>
        </row>
        <row r="3085">
          <cell r="A3085">
            <v>3083</v>
          </cell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Q3085" t="str">
            <v>theater</v>
          </cell>
          <cell r="R3085" t="str">
            <v>spaces</v>
          </cell>
          <cell r="S3085">
            <v>41853.563402777778</v>
          </cell>
          <cell r="T3085">
            <v>41883.208333333336</v>
          </cell>
          <cell r="U3085">
            <v>2014</v>
          </cell>
        </row>
        <row r="3086">
          <cell r="A3086">
            <v>3084</v>
          </cell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  <cell r="S3086">
            <v>42100.723738425921</v>
          </cell>
          <cell r="T3086">
            <v>42129.783333333333</v>
          </cell>
          <cell r="U3086">
            <v>2015</v>
          </cell>
        </row>
        <row r="3087">
          <cell r="A3087">
            <v>3085</v>
          </cell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  <cell r="S3087">
            <v>42246.883784722217</v>
          </cell>
          <cell r="T3087">
            <v>42276.883784722217</v>
          </cell>
          <cell r="U3087">
            <v>2015</v>
          </cell>
        </row>
        <row r="3088">
          <cell r="A3088">
            <v>3086</v>
          </cell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Q3088" t="str">
            <v>theater</v>
          </cell>
          <cell r="R3088" t="str">
            <v>spaces</v>
          </cell>
          <cell r="S3088">
            <v>42173.67082175926</v>
          </cell>
          <cell r="T3088">
            <v>42233.67082175926</v>
          </cell>
          <cell r="U3088">
            <v>2015</v>
          </cell>
        </row>
        <row r="3089">
          <cell r="A3089">
            <v>3087</v>
          </cell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  <cell r="S3089">
            <v>42665.150347222225</v>
          </cell>
          <cell r="T3089">
            <v>42725.192013888889</v>
          </cell>
          <cell r="U3089">
            <v>2016</v>
          </cell>
        </row>
        <row r="3090">
          <cell r="A3090">
            <v>3088</v>
          </cell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  <cell r="S3090">
            <v>41981.57230324074</v>
          </cell>
          <cell r="T3090">
            <v>42012.570138888885</v>
          </cell>
          <cell r="U3090">
            <v>2015</v>
          </cell>
        </row>
        <row r="3091">
          <cell r="A3091">
            <v>3089</v>
          </cell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  <cell r="S3091">
            <v>42528.542627314819</v>
          </cell>
          <cell r="T3091">
            <v>42560.082638888889</v>
          </cell>
          <cell r="U3091">
            <v>2016</v>
          </cell>
        </row>
        <row r="3092">
          <cell r="A3092">
            <v>3090</v>
          </cell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  <cell r="S3092">
            <v>42065.818807870368</v>
          </cell>
          <cell r="T3092">
            <v>42125.777141203704</v>
          </cell>
          <cell r="U3092">
            <v>2015</v>
          </cell>
        </row>
        <row r="3093">
          <cell r="A3093">
            <v>3091</v>
          </cell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  <cell r="S3093">
            <v>42566.948414351849</v>
          </cell>
          <cell r="T3093">
            <v>42596.948414351849</v>
          </cell>
          <cell r="U3093">
            <v>2016</v>
          </cell>
        </row>
        <row r="3094">
          <cell r="A3094">
            <v>3092</v>
          </cell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  <cell r="S3094">
            <v>42255.619351851856</v>
          </cell>
          <cell r="T3094">
            <v>42292.916666666672</v>
          </cell>
          <cell r="U3094">
            <v>2015</v>
          </cell>
        </row>
        <row r="3095">
          <cell r="A3095">
            <v>3093</v>
          </cell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  <cell r="S3095">
            <v>41760.909039351849</v>
          </cell>
          <cell r="T3095">
            <v>41791.165972222225</v>
          </cell>
          <cell r="U3095">
            <v>2014</v>
          </cell>
        </row>
        <row r="3096">
          <cell r="A3096">
            <v>3094</v>
          </cell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  <cell r="S3096">
            <v>42207.795787037037</v>
          </cell>
          <cell r="T3096">
            <v>42267.795787037037</v>
          </cell>
          <cell r="U3096">
            <v>2015</v>
          </cell>
        </row>
        <row r="3097">
          <cell r="A3097">
            <v>3095</v>
          </cell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  <cell r="S3097">
            <v>42523.025231481486</v>
          </cell>
          <cell r="T3097">
            <v>42583.025231481486</v>
          </cell>
          <cell r="U3097">
            <v>2016</v>
          </cell>
        </row>
        <row r="3098">
          <cell r="A3098">
            <v>3096</v>
          </cell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  <cell r="S3098">
            <v>42114.825532407413</v>
          </cell>
          <cell r="T3098">
            <v>42144.825532407413</v>
          </cell>
          <cell r="U3098">
            <v>2015</v>
          </cell>
        </row>
        <row r="3099">
          <cell r="A3099">
            <v>3097</v>
          </cell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  <cell r="S3099">
            <v>42629.503483796296</v>
          </cell>
          <cell r="T3099">
            <v>42650.583333333328</v>
          </cell>
          <cell r="U3099">
            <v>2016</v>
          </cell>
        </row>
        <row r="3100">
          <cell r="A3100">
            <v>3098</v>
          </cell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  <cell r="S3100">
            <v>42359.792233796295</v>
          </cell>
          <cell r="T3100">
            <v>42408.01180555555</v>
          </cell>
          <cell r="U3100">
            <v>2016</v>
          </cell>
        </row>
        <row r="3101">
          <cell r="A3101">
            <v>3099</v>
          </cell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  <cell r="S3101">
            <v>42382.189710648148</v>
          </cell>
          <cell r="T3101">
            <v>42412.189710648148</v>
          </cell>
          <cell r="U3101">
            <v>2016</v>
          </cell>
        </row>
        <row r="3102">
          <cell r="A3102">
            <v>3100</v>
          </cell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  <cell r="S3102">
            <v>41902.622395833336</v>
          </cell>
          <cell r="T3102">
            <v>41932.622395833336</v>
          </cell>
          <cell r="U3102">
            <v>2014</v>
          </cell>
        </row>
        <row r="3103">
          <cell r="A3103">
            <v>3101</v>
          </cell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  <cell r="S3103">
            <v>42171.383530092593</v>
          </cell>
          <cell r="T3103">
            <v>42201.330555555556</v>
          </cell>
          <cell r="U3103">
            <v>2015</v>
          </cell>
        </row>
        <row r="3104">
          <cell r="A3104">
            <v>3102</v>
          </cell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  <cell r="S3104">
            <v>42555.340486111112</v>
          </cell>
          <cell r="T3104">
            <v>42605.340486111112</v>
          </cell>
          <cell r="U3104">
            <v>2016</v>
          </cell>
        </row>
        <row r="3105">
          <cell r="A3105">
            <v>3103</v>
          </cell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  <cell r="S3105">
            <v>42107.156319444446</v>
          </cell>
          <cell r="T3105">
            <v>42167.156319444446</v>
          </cell>
          <cell r="U3105">
            <v>2015</v>
          </cell>
        </row>
        <row r="3106">
          <cell r="A3106">
            <v>3104</v>
          </cell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  <cell r="S3106">
            <v>42006.908692129626</v>
          </cell>
          <cell r="T3106">
            <v>42038.083333333328</v>
          </cell>
          <cell r="U3106">
            <v>2015</v>
          </cell>
        </row>
        <row r="3107">
          <cell r="A3107">
            <v>3105</v>
          </cell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  <cell r="S3107">
            <v>41876.718935185185</v>
          </cell>
          <cell r="T3107">
            <v>41931.208333333336</v>
          </cell>
          <cell r="U3107">
            <v>2014</v>
          </cell>
        </row>
        <row r="3108">
          <cell r="A3108">
            <v>3106</v>
          </cell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  <cell r="S3108">
            <v>42241.429120370376</v>
          </cell>
          <cell r="T3108">
            <v>42263.916666666672</v>
          </cell>
          <cell r="U3108">
            <v>2015</v>
          </cell>
        </row>
        <row r="3109">
          <cell r="A3109">
            <v>3107</v>
          </cell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  <cell r="S3109">
            <v>42128.814247685179</v>
          </cell>
          <cell r="T3109">
            <v>42135.814247685179</v>
          </cell>
          <cell r="U3109">
            <v>2015</v>
          </cell>
        </row>
        <row r="3110">
          <cell r="A3110">
            <v>3108</v>
          </cell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  <cell r="S3110">
            <v>42062.680486111116</v>
          </cell>
          <cell r="T3110">
            <v>42122.638819444444</v>
          </cell>
          <cell r="U3110">
            <v>2015</v>
          </cell>
        </row>
        <row r="3111">
          <cell r="A3111">
            <v>3109</v>
          </cell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  <cell r="S3111">
            <v>41844.125115740739</v>
          </cell>
          <cell r="T3111">
            <v>41879.125115740739</v>
          </cell>
          <cell r="U3111">
            <v>2014</v>
          </cell>
        </row>
        <row r="3112">
          <cell r="A3112">
            <v>3110</v>
          </cell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  <cell r="S3112">
            <v>42745.031469907408</v>
          </cell>
          <cell r="T3112">
            <v>42785.031469907408</v>
          </cell>
          <cell r="U3112">
            <v>2017</v>
          </cell>
        </row>
        <row r="3113">
          <cell r="A3113">
            <v>3111</v>
          </cell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  <cell r="S3113">
            <v>41885.595138888886</v>
          </cell>
          <cell r="T3113">
            <v>41916.595138888886</v>
          </cell>
          <cell r="U3113">
            <v>2014</v>
          </cell>
        </row>
        <row r="3114">
          <cell r="A3114">
            <v>3112</v>
          </cell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  <cell r="S3114">
            <v>42615.121921296297</v>
          </cell>
          <cell r="T3114">
            <v>42675.121921296297</v>
          </cell>
          <cell r="U3114">
            <v>2016</v>
          </cell>
        </row>
        <row r="3115">
          <cell r="A3115">
            <v>3113</v>
          </cell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  <cell r="S3115">
            <v>42081.731273148151</v>
          </cell>
          <cell r="T3115">
            <v>42111.731273148151</v>
          </cell>
          <cell r="U3115">
            <v>2015</v>
          </cell>
        </row>
        <row r="3116">
          <cell r="A3116">
            <v>3114</v>
          </cell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Q3116" t="str">
            <v>theater</v>
          </cell>
          <cell r="R3116" t="str">
            <v>spaces</v>
          </cell>
          <cell r="S3116">
            <v>41843.632523148146</v>
          </cell>
          <cell r="T3116">
            <v>41903.632523148146</v>
          </cell>
          <cell r="U3116">
            <v>2014</v>
          </cell>
        </row>
        <row r="3117">
          <cell r="A3117">
            <v>3115</v>
          </cell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  <cell r="S3117">
            <v>42496.447071759263</v>
          </cell>
          <cell r="T3117">
            <v>42526.447071759263</v>
          </cell>
          <cell r="U3117">
            <v>2016</v>
          </cell>
        </row>
        <row r="3118">
          <cell r="A3118">
            <v>3116</v>
          </cell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  <cell r="S3118">
            <v>42081.515335648146</v>
          </cell>
          <cell r="T3118">
            <v>42095.515335648146</v>
          </cell>
          <cell r="U3118">
            <v>2015</v>
          </cell>
        </row>
        <row r="3119">
          <cell r="A3119">
            <v>3117</v>
          </cell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  <cell r="S3119">
            <v>42509.374537037031</v>
          </cell>
          <cell r="T3119">
            <v>42517.55</v>
          </cell>
          <cell r="U3119">
            <v>2016</v>
          </cell>
        </row>
        <row r="3120">
          <cell r="A3120">
            <v>3118</v>
          </cell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  <cell r="S3120">
            <v>42534.649571759262</v>
          </cell>
          <cell r="T3120">
            <v>42553.649571759262</v>
          </cell>
          <cell r="U3120">
            <v>2016</v>
          </cell>
        </row>
        <row r="3121">
          <cell r="A3121">
            <v>3119</v>
          </cell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  <cell r="S3121">
            <v>42060.04550925926</v>
          </cell>
          <cell r="T3121">
            <v>42090.003842592589</v>
          </cell>
          <cell r="U3121">
            <v>2015</v>
          </cell>
        </row>
        <row r="3122">
          <cell r="A3122">
            <v>3120</v>
          </cell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  <cell r="S3122">
            <v>42435.942083333335</v>
          </cell>
          <cell r="T3122">
            <v>42495.900416666671</v>
          </cell>
          <cell r="U3122">
            <v>2016</v>
          </cell>
        </row>
        <row r="3123">
          <cell r="A3123">
            <v>3121</v>
          </cell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  <cell r="S3123">
            <v>41848.679803240739</v>
          </cell>
          <cell r="T3123">
            <v>41908.679803240739</v>
          </cell>
          <cell r="U3123">
            <v>2014</v>
          </cell>
        </row>
        <row r="3124">
          <cell r="A3124">
            <v>3122</v>
          </cell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  <cell r="S3124">
            <v>42678.932083333333</v>
          </cell>
          <cell r="T3124">
            <v>42683.973750000005</v>
          </cell>
          <cell r="U3124">
            <v>2016</v>
          </cell>
        </row>
        <row r="3125">
          <cell r="A3125">
            <v>3123</v>
          </cell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  <cell r="S3125">
            <v>42530.993032407408</v>
          </cell>
          <cell r="T3125">
            <v>42560.993032407408</v>
          </cell>
          <cell r="U3125">
            <v>2016</v>
          </cell>
        </row>
        <row r="3126">
          <cell r="A3126">
            <v>3124</v>
          </cell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  <cell r="S3126">
            <v>41977.780104166668</v>
          </cell>
          <cell r="T3126">
            <v>42037.780104166668</v>
          </cell>
          <cell r="U3126">
            <v>2015</v>
          </cell>
        </row>
        <row r="3127">
          <cell r="A3127">
            <v>3125</v>
          </cell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Q3127" t="str">
            <v>theater</v>
          </cell>
          <cell r="R3127" t="str">
            <v>spaces</v>
          </cell>
          <cell r="S3127">
            <v>42346.20685185185</v>
          </cell>
          <cell r="T3127">
            <v>42376.20685185185</v>
          </cell>
          <cell r="U3127">
            <v>2016</v>
          </cell>
        </row>
        <row r="3128">
          <cell r="A3128">
            <v>3126</v>
          </cell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  <cell r="S3128">
            <v>42427.01807870371</v>
          </cell>
          <cell r="T3128">
            <v>42456.976412037038</v>
          </cell>
          <cell r="U3128">
            <v>2016</v>
          </cell>
        </row>
        <row r="3129">
          <cell r="A3129">
            <v>3127</v>
          </cell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Q3129" t="str">
            <v>theater</v>
          </cell>
          <cell r="R3129" t="str">
            <v>spaces</v>
          </cell>
          <cell r="S3129">
            <v>42034.856817129628</v>
          </cell>
          <cell r="T3129">
            <v>42064.856817129628</v>
          </cell>
          <cell r="U3129">
            <v>2015</v>
          </cell>
        </row>
        <row r="3130">
          <cell r="A3130">
            <v>3128</v>
          </cell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  <cell r="S3130">
            <v>42780.825706018513</v>
          </cell>
          <cell r="T3130">
            <v>42810.784039351856</v>
          </cell>
          <cell r="U3130">
            <v>2017</v>
          </cell>
        </row>
        <row r="3131">
          <cell r="A3131">
            <v>3129</v>
          </cell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  <cell r="S3131">
            <v>42803.842812499999</v>
          </cell>
          <cell r="T3131">
            <v>42843.801145833335</v>
          </cell>
          <cell r="U3131">
            <v>2017</v>
          </cell>
        </row>
        <row r="3132">
          <cell r="A3132">
            <v>3130</v>
          </cell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  <cell r="S3132">
            <v>42808.640231481477</v>
          </cell>
          <cell r="T3132">
            <v>42839.207638888889</v>
          </cell>
          <cell r="U3132">
            <v>2017</v>
          </cell>
        </row>
        <row r="3133">
          <cell r="A3133">
            <v>3131</v>
          </cell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  <cell r="S3133">
            <v>42803.579224537039</v>
          </cell>
          <cell r="T3133">
            <v>42833.537557870368</v>
          </cell>
          <cell r="U3133">
            <v>2017</v>
          </cell>
        </row>
        <row r="3134">
          <cell r="A3134">
            <v>3132</v>
          </cell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  <cell r="S3134">
            <v>42786.350231481483</v>
          </cell>
          <cell r="T3134">
            <v>42846.308564814812</v>
          </cell>
          <cell r="U3134">
            <v>2017</v>
          </cell>
        </row>
        <row r="3135">
          <cell r="A3135">
            <v>3133</v>
          </cell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  <cell r="S3135">
            <v>42788.565208333333</v>
          </cell>
          <cell r="T3135">
            <v>42818.523541666669</v>
          </cell>
          <cell r="U3135">
            <v>2017</v>
          </cell>
        </row>
        <row r="3136">
          <cell r="A3136">
            <v>3134</v>
          </cell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  <cell r="S3136">
            <v>42800.720127314817</v>
          </cell>
          <cell r="T3136">
            <v>42821.678460648152</v>
          </cell>
          <cell r="U3136">
            <v>2017</v>
          </cell>
        </row>
        <row r="3137">
          <cell r="A3137">
            <v>3135</v>
          </cell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  <cell r="S3137">
            <v>42807.151863425926</v>
          </cell>
          <cell r="T3137">
            <v>42829.151863425926</v>
          </cell>
          <cell r="U3137">
            <v>2017</v>
          </cell>
        </row>
        <row r="3138">
          <cell r="A3138">
            <v>3136</v>
          </cell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  <cell r="S3138">
            <v>42789.462430555555</v>
          </cell>
          <cell r="T3138">
            <v>42825.957638888889</v>
          </cell>
          <cell r="U3138">
            <v>2017</v>
          </cell>
        </row>
        <row r="3139">
          <cell r="A3139">
            <v>3137</v>
          </cell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  <cell r="S3139">
            <v>42807.885057870371</v>
          </cell>
          <cell r="T3139">
            <v>42858.8</v>
          </cell>
          <cell r="U3139">
            <v>2017</v>
          </cell>
        </row>
        <row r="3140">
          <cell r="A3140">
            <v>3138</v>
          </cell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Q3140" t="str">
            <v>theater</v>
          </cell>
          <cell r="R3140" t="str">
            <v>plays</v>
          </cell>
          <cell r="S3140">
            <v>42809.645914351851</v>
          </cell>
          <cell r="T3140">
            <v>42828.645914351851</v>
          </cell>
          <cell r="U3140">
            <v>2017</v>
          </cell>
        </row>
        <row r="3141">
          <cell r="A3141">
            <v>3139</v>
          </cell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  <cell r="S3141">
            <v>42785.270370370374</v>
          </cell>
          <cell r="T3141">
            <v>42819.189583333333</v>
          </cell>
          <cell r="U3141">
            <v>2017</v>
          </cell>
        </row>
        <row r="3142">
          <cell r="A3142">
            <v>3140</v>
          </cell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  <cell r="S3142">
            <v>42802.718784722223</v>
          </cell>
          <cell r="T3142">
            <v>42832.677118055552</v>
          </cell>
          <cell r="U3142">
            <v>2017</v>
          </cell>
        </row>
        <row r="3143">
          <cell r="A3143">
            <v>3141</v>
          </cell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  <cell r="S3143">
            <v>42800.753333333334</v>
          </cell>
          <cell r="T3143">
            <v>42841.833333333328</v>
          </cell>
          <cell r="U3143">
            <v>2017</v>
          </cell>
        </row>
        <row r="3144">
          <cell r="A3144">
            <v>3142</v>
          </cell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  <cell r="S3144">
            <v>42783.513182870374</v>
          </cell>
          <cell r="T3144">
            <v>42813.471516203703</v>
          </cell>
          <cell r="U3144">
            <v>2017</v>
          </cell>
        </row>
        <row r="3145">
          <cell r="A3145">
            <v>3143</v>
          </cell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Q3145" t="str">
            <v>theater</v>
          </cell>
          <cell r="R3145" t="str">
            <v>plays</v>
          </cell>
          <cell r="S3145">
            <v>42808.358287037037</v>
          </cell>
          <cell r="T3145">
            <v>42834.358287037037</v>
          </cell>
          <cell r="U3145">
            <v>2017</v>
          </cell>
        </row>
        <row r="3146">
          <cell r="A3146">
            <v>3144</v>
          </cell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  <cell r="S3146">
            <v>42796.538275462968</v>
          </cell>
          <cell r="T3146">
            <v>42813.25</v>
          </cell>
          <cell r="U3146">
            <v>2017</v>
          </cell>
        </row>
        <row r="3147">
          <cell r="A3147">
            <v>3145</v>
          </cell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Q3147" t="str">
            <v>theater</v>
          </cell>
          <cell r="R3147" t="str">
            <v>plays</v>
          </cell>
          <cell r="S3147">
            <v>42762.040902777779</v>
          </cell>
          <cell r="T3147">
            <v>42821.999236111107</v>
          </cell>
          <cell r="U3147">
            <v>2017</v>
          </cell>
        </row>
        <row r="3148">
          <cell r="A3148">
            <v>3146</v>
          </cell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  <cell r="S3148">
            <v>42796.682476851856</v>
          </cell>
          <cell r="T3148">
            <v>42841.640810185185</v>
          </cell>
          <cell r="U3148">
            <v>2017</v>
          </cell>
        </row>
        <row r="3149">
          <cell r="A3149">
            <v>3147</v>
          </cell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  <cell r="S3149">
            <v>41909.969386574077</v>
          </cell>
          <cell r="T3149">
            <v>41950.011053240742</v>
          </cell>
          <cell r="U3149">
            <v>2014</v>
          </cell>
        </row>
        <row r="3150">
          <cell r="A3150">
            <v>3148</v>
          </cell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  <cell r="S3150">
            <v>41891.665324074071</v>
          </cell>
          <cell r="T3150">
            <v>41913.166666666664</v>
          </cell>
          <cell r="U3150">
            <v>2014</v>
          </cell>
        </row>
        <row r="3151">
          <cell r="A3151">
            <v>3149</v>
          </cell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  <cell r="S3151">
            <v>41226.017361111109</v>
          </cell>
          <cell r="T3151">
            <v>41250.083333333336</v>
          </cell>
          <cell r="U3151">
            <v>2012</v>
          </cell>
        </row>
        <row r="3152">
          <cell r="A3152">
            <v>3150</v>
          </cell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  <cell r="S3152">
            <v>40478.263923611114</v>
          </cell>
          <cell r="T3152">
            <v>40568.166666666664</v>
          </cell>
          <cell r="U3152">
            <v>2011</v>
          </cell>
        </row>
        <row r="3153">
          <cell r="A3153">
            <v>3151</v>
          </cell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  <cell r="S3153">
            <v>41862.83997685185</v>
          </cell>
          <cell r="T3153">
            <v>41892.83997685185</v>
          </cell>
          <cell r="U3153">
            <v>2014</v>
          </cell>
        </row>
        <row r="3154">
          <cell r="A3154">
            <v>3152</v>
          </cell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  <cell r="S3154">
            <v>41550.867673611108</v>
          </cell>
          <cell r="T3154">
            <v>41580.867673611108</v>
          </cell>
          <cell r="U3154">
            <v>2013</v>
          </cell>
        </row>
        <row r="3155">
          <cell r="A3155">
            <v>3153</v>
          </cell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  <cell r="S3155">
            <v>40633.154363425929</v>
          </cell>
          <cell r="T3155">
            <v>40664.207638888889</v>
          </cell>
          <cell r="U3155">
            <v>2011</v>
          </cell>
        </row>
        <row r="3156">
          <cell r="A3156">
            <v>3154</v>
          </cell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  <cell r="S3156">
            <v>40970.875671296293</v>
          </cell>
          <cell r="T3156">
            <v>41000.834004629629</v>
          </cell>
          <cell r="U3156">
            <v>2012</v>
          </cell>
        </row>
        <row r="3157">
          <cell r="A3157">
            <v>3155</v>
          </cell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  <cell r="S3157">
            <v>41233.499131944445</v>
          </cell>
          <cell r="T3157">
            <v>41263.499131944445</v>
          </cell>
          <cell r="U3157">
            <v>2012</v>
          </cell>
        </row>
        <row r="3158">
          <cell r="A3158">
            <v>3156</v>
          </cell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  <cell r="S3158">
            <v>41026.953055555554</v>
          </cell>
          <cell r="T3158">
            <v>41061.953055555554</v>
          </cell>
          <cell r="U3158">
            <v>2012</v>
          </cell>
        </row>
        <row r="3159">
          <cell r="A3159">
            <v>3157</v>
          </cell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  <cell r="S3159">
            <v>41829.788252314815</v>
          </cell>
          <cell r="T3159">
            <v>41839.208333333336</v>
          </cell>
          <cell r="U3159">
            <v>2014</v>
          </cell>
        </row>
        <row r="3160">
          <cell r="A3160">
            <v>3158</v>
          </cell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  <cell r="S3160">
            <v>41447.839722222219</v>
          </cell>
          <cell r="T3160">
            <v>41477.839722222219</v>
          </cell>
          <cell r="U3160">
            <v>2013</v>
          </cell>
        </row>
        <row r="3161">
          <cell r="A3161">
            <v>3159</v>
          </cell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  <cell r="S3161">
            <v>40884.066678240742</v>
          </cell>
          <cell r="T3161">
            <v>40926.958333333336</v>
          </cell>
          <cell r="U3161">
            <v>2012</v>
          </cell>
        </row>
        <row r="3162">
          <cell r="A3162">
            <v>3160</v>
          </cell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  <cell r="S3162">
            <v>41841.26489583333</v>
          </cell>
          <cell r="T3162">
            <v>41864.207638888889</v>
          </cell>
          <cell r="U3162">
            <v>2014</v>
          </cell>
        </row>
        <row r="3163">
          <cell r="A3163">
            <v>3161</v>
          </cell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  <cell r="S3163">
            <v>41897.536134259259</v>
          </cell>
          <cell r="T3163">
            <v>41927.536134259259</v>
          </cell>
          <cell r="U3163">
            <v>2014</v>
          </cell>
        </row>
        <row r="3164">
          <cell r="A3164">
            <v>3162</v>
          </cell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  <cell r="S3164">
            <v>41799.685902777775</v>
          </cell>
          <cell r="T3164">
            <v>41827.083333333336</v>
          </cell>
          <cell r="U3164">
            <v>2014</v>
          </cell>
        </row>
        <row r="3165">
          <cell r="A3165">
            <v>3163</v>
          </cell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  <cell r="S3165">
            <v>41775.753761574073</v>
          </cell>
          <cell r="T3165">
            <v>41805.753761574073</v>
          </cell>
          <cell r="U3165">
            <v>2014</v>
          </cell>
        </row>
        <row r="3166">
          <cell r="A3166">
            <v>3164</v>
          </cell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  <cell r="S3166">
            <v>41766.80572916667</v>
          </cell>
          <cell r="T3166">
            <v>41799.80572916667</v>
          </cell>
          <cell r="U3166">
            <v>2014</v>
          </cell>
        </row>
        <row r="3167">
          <cell r="A3167">
            <v>3165</v>
          </cell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  <cell r="S3167">
            <v>40644.159259259257</v>
          </cell>
          <cell r="T3167">
            <v>40666.165972222225</v>
          </cell>
          <cell r="U3167">
            <v>2011</v>
          </cell>
        </row>
        <row r="3168">
          <cell r="A3168">
            <v>3166</v>
          </cell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  <cell r="S3168">
            <v>41940.69158564815</v>
          </cell>
          <cell r="T3168">
            <v>41969.332638888889</v>
          </cell>
          <cell r="U3168">
            <v>2014</v>
          </cell>
        </row>
        <row r="3169">
          <cell r="A3169">
            <v>3167</v>
          </cell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  <cell r="S3169">
            <v>41839.175706018519</v>
          </cell>
          <cell r="T3169">
            <v>41853.175706018519</v>
          </cell>
          <cell r="U3169">
            <v>2014</v>
          </cell>
        </row>
        <row r="3170">
          <cell r="A3170">
            <v>3168</v>
          </cell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  <cell r="S3170">
            <v>41772.105937500004</v>
          </cell>
          <cell r="T3170">
            <v>41803.916666666664</v>
          </cell>
          <cell r="U3170">
            <v>2014</v>
          </cell>
        </row>
        <row r="3171">
          <cell r="A3171">
            <v>3169</v>
          </cell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  <cell r="S3171">
            <v>41591.737974537034</v>
          </cell>
          <cell r="T3171">
            <v>41621.207638888889</v>
          </cell>
          <cell r="U3171">
            <v>2013</v>
          </cell>
        </row>
        <row r="3172">
          <cell r="A3172">
            <v>3170</v>
          </cell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  <cell r="S3172">
            <v>41789.080370370371</v>
          </cell>
          <cell r="T3172">
            <v>41822.166666666664</v>
          </cell>
          <cell r="U3172">
            <v>2014</v>
          </cell>
        </row>
        <row r="3173">
          <cell r="A3173">
            <v>3171</v>
          </cell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  <cell r="S3173">
            <v>42466.608310185184</v>
          </cell>
          <cell r="T3173">
            <v>42496.608310185184</v>
          </cell>
          <cell r="U3173">
            <v>2016</v>
          </cell>
        </row>
        <row r="3174">
          <cell r="A3174">
            <v>3172</v>
          </cell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  <cell r="S3174">
            <v>40923.729953703703</v>
          </cell>
          <cell r="T3174">
            <v>40953.729953703703</v>
          </cell>
          <cell r="U3174">
            <v>2012</v>
          </cell>
        </row>
        <row r="3175">
          <cell r="A3175">
            <v>3173</v>
          </cell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  <cell r="S3175">
            <v>41878.878379629627</v>
          </cell>
          <cell r="T3175">
            <v>41908.878379629627</v>
          </cell>
          <cell r="U3175">
            <v>2014</v>
          </cell>
        </row>
        <row r="3176">
          <cell r="A3176">
            <v>3174</v>
          </cell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  <cell r="S3176">
            <v>41862.864675925928</v>
          </cell>
          <cell r="T3176">
            <v>41876.864675925928</v>
          </cell>
          <cell r="U3176">
            <v>2014</v>
          </cell>
        </row>
        <row r="3177">
          <cell r="A3177">
            <v>3175</v>
          </cell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  <cell r="S3177">
            <v>40531.886886574073</v>
          </cell>
          <cell r="T3177">
            <v>40591.886886574073</v>
          </cell>
          <cell r="U3177">
            <v>2011</v>
          </cell>
        </row>
        <row r="3178">
          <cell r="A3178">
            <v>3176</v>
          </cell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  <cell r="S3178">
            <v>41477.930914351848</v>
          </cell>
          <cell r="T3178">
            <v>41504.625</v>
          </cell>
          <cell r="U3178">
            <v>2013</v>
          </cell>
        </row>
        <row r="3179">
          <cell r="A3179">
            <v>3177</v>
          </cell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  <cell r="S3179">
            <v>41781.666770833333</v>
          </cell>
          <cell r="T3179">
            <v>41811.666770833333</v>
          </cell>
          <cell r="U3179">
            <v>2014</v>
          </cell>
        </row>
        <row r="3180">
          <cell r="A3180">
            <v>3178</v>
          </cell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  <cell r="S3180">
            <v>41806.605034722219</v>
          </cell>
          <cell r="T3180">
            <v>41836.605034722219</v>
          </cell>
          <cell r="U3180">
            <v>2014</v>
          </cell>
        </row>
        <row r="3181">
          <cell r="A3181">
            <v>3179</v>
          </cell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  <cell r="S3181">
            <v>41375.702210648145</v>
          </cell>
          <cell r="T3181">
            <v>41400.702210648145</v>
          </cell>
          <cell r="U3181">
            <v>2013</v>
          </cell>
        </row>
        <row r="3182">
          <cell r="A3182">
            <v>3180</v>
          </cell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  <cell r="S3182">
            <v>41780.412604166668</v>
          </cell>
          <cell r="T3182">
            <v>41810.412604166668</v>
          </cell>
          <cell r="U3182">
            <v>2014</v>
          </cell>
        </row>
        <row r="3183">
          <cell r="A3183">
            <v>3181</v>
          </cell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  <cell r="S3183">
            <v>41779.310034722221</v>
          </cell>
          <cell r="T3183">
            <v>41805.666666666664</v>
          </cell>
          <cell r="U3183">
            <v>2014</v>
          </cell>
        </row>
        <row r="3184">
          <cell r="A3184">
            <v>3182</v>
          </cell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  <cell r="S3184">
            <v>40883.949317129627</v>
          </cell>
          <cell r="T3184">
            <v>40939.708333333336</v>
          </cell>
          <cell r="U3184">
            <v>2012</v>
          </cell>
        </row>
        <row r="3185">
          <cell r="A3185">
            <v>3183</v>
          </cell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  <cell r="S3185">
            <v>41491.79478009259</v>
          </cell>
          <cell r="T3185">
            <v>41509.79478009259</v>
          </cell>
          <cell r="U3185">
            <v>2013</v>
          </cell>
        </row>
        <row r="3186">
          <cell r="A3186">
            <v>3184</v>
          </cell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  <cell r="S3186">
            <v>41791.993414351848</v>
          </cell>
          <cell r="T3186">
            <v>41821.993414351848</v>
          </cell>
          <cell r="U3186">
            <v>2014</v>
          </cell>
        </row>
        <row r="3187">
          <cell r="A3187">
            <v>3185</v>
          </cell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  <cell r="S3187">
            <v>41829.977326388893</v>
          </cell>
          <cell r="T3187">
            <v>41836.977326388893</v>
          </cell>
          <cell r="U3187">
            <v>2014</v>
          </cell>
        </row>
        <row r="3188">
          <cell r="A3188">
            <v>3186</v>
          </cell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  <cell r="S3188">
            <v>41868.924050925925</v>
          </cell>
          <cell r="T3188">
            <v>41898.875</v>
          </cell>
          <cell r="U3188">
            <v>2014</v>
          </cell>
        </row>
        <row r="3189">
          <cell r="A3189">
            <v>3187</v>
          </cell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  <cell r="S3189">
            <v>41835.666354166664</v>
          </cell>
          <cell r="T3189">
            <v>41855.666354166664</v>
          </cell>
          <cell r="U3189">
            <v>2014</v>
          </cell>
        </row>
        <row r="3190">
          <cell r="A3190">
            <v>3188</v>
          </cell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  <cell r="S3190">
            <v>42144.415532407409</v>
          </cell>
          <cell r="T3190">
            <v>42165.415532407409</v>
          </cell>
          <cell r="U3190">
            <v>2015</v>
          </cell>
        </row>
        <row r="3191">
          <cell r="A3191">
            <v>3189</v>
          </cell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  <cell r="S3191">
            <v>42118.346435185187</v>
          </cell>
          <cell r="T3191">
            <v>42148.346435185187</v>
          </cell>
          <cell r="U3191">
            <v>2015</v>
          </cell>
        </row>
        <row r="3192">
          <cell r="A3192">
            <v>3190</v>
          </cell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Q3192" t="str">
            <v>theater</v>
          </cell>
          <cell r="R3192" t="str">
            <v>musical</v>
          </cell>
          <cell r="S3192">
            <v>42683.151331018518</v>
          </cell>
          <cell r="T3192">
            <v>42713.192997685182</v>
          </cell>
          <cell r="U3192">
            <v>2016</v>
          </cell>
        </row>
        <row r="3193">
          <cell r="A3193">
            <v>3191</v>
          </cell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  <cell r="S3193">
            <v>42538.755428240736</v>
          </cell>
          <cell r="T3193">
            <v>42598.755428240736</v>
          </cell>
          <cell r="U3193">
            <v>2016</v>
          </cell>
        </row>
        <row r="3194">
          <cell r="A3194">
            <v>3192</v>
          </cell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  <cell r="S3194">
            <v>42018.94049768518</v>
          </cell>
          <cell r="T3194">
            <v>42063.916666666672</v>
          </cell>
          <cell r="U3194">
            <v>2015</v>
          </cell>
        </row>
        <row r="3195">
          <cell r="A3195">
            <v>3193</v>
          </cell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  <cell r="S3195">
            <v>42010.968240740738</v>
          </cell>
          <cell r="T3195">
            <v>42055.968240740738</v>
          </cell>
          <cell r="U3195">
            <v>2015</v>
          </cell>
        </row>
        <row r="3196">
          <cell r="A3196">
            <v>3194</v>
          </cell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Q3196" t="str">
            <v>theater</v>
          </cell>
          <cell r="R3196" t="str">
            <v>musical</v>
          </cell>
          <cell r="S3196">
            <v>42182.062476851846</v>
          </cell>
          <cell r="T3196">
            <v>42212.062476851846</v>
          </cell>
          <cell r="U3196">
            <v>2015</v>
          </cell>
        </row>
        <row r="3197">
          <cell r="A3197">
            <v>3195</v>
          </cell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  <cell r="S3197">
            <v>42017.594236111108</v>
          </cell>
          <cell r="T3197">
            <v>42047.594236111108</v>
          </cell>
          <cell r="U3197">
            <v>2015</v>
          </cell>
        </row>
        <row r="3198">
          <cell r="A3198">
            <v>3196</v>
          </cell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  <cell r="S3198">
            <v>42157.598090277781</v>
          </cell>
          <cell r="T3198">
            <v>42217.583333333328</v>
          </cell>
          <cell r="U3198">
            <v>2015</v>
          </cell>
        </row>
        <row r="3199">
          <cell r="A3199">
            <v>3197</v>
          </cell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  <cell r="S3199">
            <v>42009.493263888886</v>
          </cell>
          <cell r="T3199">
            <v>42039.493263888886</v>
          </cell>
          <cell r="U3199">
            <v>2015</v>
          </cell>
        </row>
        <row r="3200">
          <cell r="A3200">
            <v>3198</v>
          </cell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  <cell r="S3200">
            <v>42013.424502314811</v>
          </cell>
          <cell r="T3200">
            <v>42051.424502314811</v>
          </cell>
          <cell r="U3200">
            <v>2015</v>
          </cell>
        </row>
        <row r="3201">
          <cell r="A3201">
            <v>3199</v>
          </cell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  <cell r="S3201">
            <v>41858.761782407404</v>
          </cell>
          <cell r="T3201">
            <v>41888.875</v>
          </cell>
          <cell r="U3201">
            <v>2014</v>
          </cell>
        </row>
        <row r="3202">
          <cell r="A3202">
            <v>3200</v>
          </cell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  <cell r="S3202">
            <v>42460.320613425924</v>
          </cell>
          <cell r="T3202">
            <v>42490.231944444444</v>
          </cell>
          <cell r="U3202">
            <v>2016</v>
          </cell>
        </row>
        <row r="3203">
          <cell r="A3203">
            <v>3201</v>
          </cell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  <cell r="S3203">
            <v>41861.767094907409</v>
          </cell>
          <cell r="T3203">
            <v>41882.767094907409</v>
          </cell>
          <cell r="U3203">
            <v>2014</v>
          </cell>
        </row>
        <row r="3204">
          <cell r="A3204">
            <v>3202</v>
          </cell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  <cell r="S3204">
            <v>42293.853541666671</v>
          </cell>
          <cell r="T3204">
            <v>42352.249305555553</v>
          </cell>
          <cell r="U3204">
            <v>2015</v>
          </cell>
        </row>
        <row r="3205">
          <cell r="A3205">
            <v>3203</v>
          </cell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  <cell r="S3205">
            <v>42242.988680555558</v>
          </cell>
          <cell r="T3205">
            <v>42272.988680555558</v>
          </cell>
          <cell r="U3205">
            <v>2015</v>
          </cell>
        </row>
        <row r="3206">
          <cell r="A3206">
            <v>3204</v>
          </cell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Q3206" t="str">
            <v>theater</v>
          </cell>
          <cell r="R3206" t="str">
            <v>musical</v>
          </cell>
          <cell r="S3206">
            <v>42172.686099537037</v>
          </cell>
          <cell r="T3206">
            <v>42202.676388888889</v>
          </cell>
          <cell r="U3206">
            <v>2015</v>
          </cell>
        </row>
        <row r="3207">
          <cell r="A3207">
            <v>3205</v>
          </cell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  <cell r="S3207">
            <v>42095.374675925923</v>
          </cell>
          <cell r="T3207">
            <v>42125.374675925923</v>
          </cell>
          <cell r="U3207">
            <v>2015</v>
          </cell>
        </row>
        <row r="3208">
          <cell r="A3208">
            <v>3206</v>
          </cell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Q3208" t="str">
            <v>theater</v>
          </cell>
          <cell r="R3208" t="str">
            <v>musical</v>
          </cell>
          <cell r="S3208">
            <v>42236.276053240741</v>
          </cell>
          <cell r="T3208">
            <v>42266.276053240741</v>
          </cell>
          <cell r="U3208">
            <v>2015</v>
          </cell>
        </row>
        <row r="3209">
          <cell r="A3209">
            <v>3207</v>
          </cell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  <cell r="S3209">
            <v>42057.277858796297</v>
          </cell>
          <cell r="T3209">
            <v>42117.236192129625</v>
          </cell>
          <cell r="U3209">
            <v>2015</v>
          </cell>
        </row>
        <row r="3210">
          <cell r="A3210">
            <v>3208</v>
          </cell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  <cell r="S3210">
            <v>41827.605057870373</v>
          </cell>
          <cell r="T3210">
            <v>41848.605057870373</v>
          </cell>
          <cell r="U3210">
            <v>2014</v>
          </cell>
        </row>
        <row r="3211">
          <cell r="A3211">
            <v>3209</v>
          </cell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  <cell r="S3211">
            <v>41778.637245370373</v>
          </cell>
          <cell r="T3211">
            <v>41810.958333333336</v>
          </cell>
          <cell r="U3211">
            <v>2014</v>
          </cell>
        </row>
        <row r="3212">
          <cell r="A3212">
            <v>3210</v>
          </cell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  <cell r="S3212">
            <v>41013.936562499999</v>
          </cell>
          <cell r="T3212">
            <v>41061.165972222225</v>
          </cell>
          <cell r="U3212">
            <v>2012</v>
          </cell>
        </row>
        <row r="3213">
          <cell r="A3213">
            <v>3211</v>
          </cell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  <cell r="S3213">
            <v>41834.586574074077</v>
          </cell>
          <cell r="T3213">
            <v>41866.083333333336</v>
          </cell>
          <cell r="U3213">
            <v>2014</v>
          </cell>
        </row>
        <row r="3214">
          <cell r="A3214">
            <v>3212</v>
          </cell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  <cell r="S3214">
            <v>41829.795729166668</v>
          </cell>
          <cell r="T3214">
            <v>41859.795729166668</v>
          </cell>
          <cell r="U3214">
            <v>2014</v>
          </cell>
        </row>
        <row r="3215">
          <cell r="A3215">
            <v>3213</v>
          </cell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  <cell r="S3215">
            <v>42171.763414351852</v>
          </cell>
          <cell r="T3215">
            <v>42211.763414351852</v>
          </cell>
          <cell r="U3215">
            <v>2015</v>
          </cell>
        </row>
        <row r="3216">
          <cell r="A3216">
            <v>3214</v>
          </cell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  <cell r="S3216">
            <v>42337.792511574073</v>
          </cell>
          <cell r="T3216">
            <v>42374.996527777781</v>
          </cell>
          <cell r="U3216">
            <v>2016</v>
          </cell>
        </row>
        <row r="3217">
          <cell r="A3217">
            <v>3215</v>
          </cell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  <cell r="S3217">
            <v>42219.665173611109</v>
          </cell>
          <cell r="T3217">
            <v>42257.165972222225</v>
          </cell>
          <cell r="U3217">
            <v>2015</v>
          </cell>
        </row>
        <row r="3218">
          <cell r="A3218">
            <v>3216</v>
          </cell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  <cell r="S3218">
            <v>42165.462627314817</v>
          </cell>
          <cell r="T3218">
            <v>42196.604166666672</v>
          </cell>
          <cell r="U3218">
            <v>2015</v>
          </cell>
        </row>
        <row r="3219">
          <cell r="A3219">
            <v>3217</v>
          </cell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  <cell r="S3219">
            <v>42648.546111111107</v>
          </cell>
          <cell r="T3219">
            <v>42678.546111111107</v>
          </cell>
          <cell r="U3219">
            <v>2016</v>
          </cell>
        </row>
        <row r="3220">
          <cell r="A3220">
            <v>3218</v>
          </cell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  <cell r="S3220">
            <v>41971.002152777779</v>
          </cell>
          <cell r="T3220">
            <v>42004</v>
          </cell>
          <cell r="U3220">
            <v>2014</v>
          </cell>
        </row>
        <row r="3221">
          <cell r="A3221">
            <v>3219</v>
          </cell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  <cell r="S3221">
            <v>42050.983182870375</v>
          </cell>
          <cell r="T3221">
            <v>42085.941516203704</v>
          </cell>
          <cell r="U3221">
            <v>2015</v>
          </cell>
        </row>
        <row r="3222">
          <cell r="A3222">
            <v>3220</v>
          </cell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  <cell r="S3222">
            <v>42772.833379629628</v>
          </cell>
          <cell r="T3222">
            <v>42806.875</v>
          </cell>
          <cell r="U3222">
            <v>2017</v>
          </cell>
        </row>
        <row r="3223">
          <cell r="A3223">
            <v>3221</v>
          </cell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  <cell r="S3223">
            <v>42155.696793981479</v>
          </cell>
          <cell r="T3223">
            <v>42190.696793981479</v>
          </cell>
          <cell r="U3223">
            <v>2015</v>
          </cell>
        </row>
        <row r="3224">
          <cell r="A3224">
            <v>3222</v>
          </cell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  <cell r="S3224">
            <v>42270.582141203704</v>
          </cell>
          <cell r="T3224">
            <v>42301.895138888889</v>
          </cell>
          <cell r="U3224">
            <v>2015</v>
          </cell>
        </row>
        <row r="3225">
          <cell r="A3225">
            <v>3223</v>
          </cell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  <cell r="S3225">
            <v>42206.835370370376</v>
          </cell>
          <cell r="T3225">
            <v>42236.835370370376</v>
          </cell>
          <cell r="U3225">
            <v>2015</v>
          </cell>
        </row>
        <row r="3226">
          <cell r="A3226">
            <v>3224</v>
          </cell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  <cell r="S3226">
            <v>42697.850844907407</v>
          </cell>
          <cell r="T3226">
            <v>42745.208333333328</v>
          </cell>
          <cell r="U3226">
            <v>2017</v>
          </cell>
        </row>
        <row r="3227">
          <cell r="A3227">
            <v>3225</v>
          </cell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  <cell r="S3227">
            <v>42503.559467592597</v>
          </cell>
          <cell r="T3227">
            <v>42524.875</v>
          </cell>
          <cell r="U3227">
            <v>2016</v>
          </cell>
        </row>
        <row r="3228">
          <cell r="A3228">
            <v>3226</v>
          </cell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  <cell r="S3228">
            <v>42277.583472222221</v>
          </cell>
          <cell r="T3228">
            <v>42307.583472222221</v>
          </cell>
          <cell r="U3228">
            <v>2015</v>
          </cell>
        </row>
        <row r="3229">
          <cell r="A3229">
            <v>3227</v>
          </cell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  <cell r="S3229">
            <v>42722.882361111115</v>
          </cell>
          <cell r="T3229">
            <v>42752.882361111115</v>
          </cell>
          <cell r="U3229">
            <v>2017</v>
          </cell>
        </row>
        <row r="3230">
          <cell r="A3230">
            <v>3228</v>
          </cell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  <cell r="S3230">
            <v>42323.70930555556</v>
          </cell>
          <cell r="T3230">
            <v>42355.207638888889</v>
          </cell>
          <cell r="U3230">
            <v>2015</v>
          </cell>
        </row>
        <row r="3231">
          <cell r="A3231">
            <v>3229</v>
          </cell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  <cell r="S3231">
            <v>41933.291643518518</v>
          </cell>
          <cell r="T3231">
            <v>41963.333310185189</v>
          </cell>
          <cell r="U3231">
            <v>2014</v>
          </cell>
        </row>
        <row r="3232">
          <cell r="A3232">
            <v>3230</v>
          </cell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  <cell r="S3232">
            <v>41898.168125000004</v>
          </cell>
          <cell r="T3232">
            <v>41913.165972222225</v>
          </cell>
          <cell r="U3232">
            <v>2014</v>
          </cell>
        </row>
        <row r="3233">
          <cell r="A3233">
            <v>3231</v>
          </cell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  <cell r="S3233">
            <v>42446.943831018521</v>
          </cell>
          <cell r="T3233">
            <v>42476.943831018521</v>
          </cell>
          <cell r="U3233">
            <v>2016</v>
          </cell>
        </row>
        <row r="3234">
          <cell r="A3234">
            <v>3232</v>
          </cell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  <cell r="S3234">
            <v>42463.81385416667</v>
          </cell>
          <cell r="T3234">
            <v>42494.165972222225</v>
          </cell>
          <cell r="U3234">
            <v>2016</v>
          </cell>
        </row>
        <row r="3235">
          <cell r="A3235">
            <v>3233</v>
          </cell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  <cell r="S3235">
            <v>42766.805034722223</v>
          </cell>
          <cell r="T3235">
            <v>42796.805034722223</v>
          </cell>
          <cell r="U3235">
            <v>2017</v>
          </cell>
        </row>
        <row r="3236">
          <cell r="A3236">
            <v>3234</v>
          </cell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  <cell r="S3236">
            <v>42734.789444444439</v>
          </cell>
          <cell r="T3236">
            <v>42767.979861111111</v>
          </cell>
          <cell r="U3236">
            <v>2017</v>
          </cell>
        </row>
        <row r="3237">
          <cell r="A3237">
            <v>3235</v>
          </cell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  <cell r="S3237">
            <v>42522.347812499997</v>
          </cell>
          <cell r="T3237">
            <v>42552.347812499997</v>
          </cell>
          <cell r="U3237">
            <v>2016</v>
          </cell>
        </row>
        <row r="3238">
          <cell r="A3238">
            <v>3236</v>
          </cell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  <cell r="S3238">
            <v>42702.917048611111</v>
          </cell>
          <cell r="T3238">
            <v>42732.917048611111</v>
          </cell>
          <cell r="U3238">
            <v>2016</v>
          </cell>
        </row>
        <row r="3239">
          <cell r="A3239">
            <v>3237</v>
          </cell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  <cell r="S3239">
            <v>42252.474351851852</v>
          </cell>
          <cell r="T3239">
            <v>42276.165972222225</v>
          </cell>
          <cell r="U3239">
            <v>2015</v>
          </cell>
        </row>
        <row r="3240">
          <cell r="A3240">
            <v>3238</v>
          </cell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  <cell r="S3240">
            <v>42156.510393518518</v>
          </cell>
          <cell r="T3240">
            <v>42186.510393518518</v>
          </cell>
          <cell r="U3240">
            <v>2015</v>
          </cell>
        </row>
        <row r="3241">
          <cell r="A3241">
            <v>3239</v>
          </cell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  <cell r="S3241">
            <v>42278.089039351849</v>
          </cell>
          <cell r="T3241">
            <v>42302.999305555553</v>
          </cell>
          <cell r="U3241">
            <v>2015</v>
          </cell>
        </row>
        <row r="3242">
          <cell r="A3242">
            <v>3240</v>
          </cell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  <cell r="S3242">
            <v>42754.693842592591</v>
          </cell>
          <cell r="T3242">
            <v>42782.958333333328</v>
          </cell>
          <cell r="U3242">
            <v>2017</v>
          </cell>
        </row>
        <row r="3243">
          <cell r="A3243">
            <v>3241</v>
          </cell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  <cell r="S3243">
            <v>41893.324884259258</v>
          </cell>
          <cell r="T3243">
            <v>41926.290972222225</v>
          </cell>
          <cell r="U3243">
            <v>2014</v>
          </cell>
        </row>
        <row r="3244">
          <cell r="A3244">
            <v>3242</v>
          </cell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  <cell r="S3244">
            <v>41871.755694444444</v>
          </cell>
          <cell r="T3244">
            <v>41901.755694444444</v>
          </cell>
          <cell r="U3244">
            <v>2014</v>
          </cell>
        </row>
        <row r="3245">
          <cell r="A3245">
            <v>3243</v>
          </cell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  <cell r="S3245">
            <v>42262.096782407403</v>
          </cell>
          <cell r="T3245">
            <v>42286</v>
          </cell>
          <cell r="U3245">
            <v>2015</v>
          </cell>
        </row>
        <row r="3246">
          <cell r="A3246">
            <v>3244</v>
          </cell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  <cell r="S3246">
            <v>42675.694236111114</v>
          </cell>
          <cell r="T3246">
            <v>42705.735902777778</v>
          </cell>
          <cell r="U3246">
            <v>2016</v>
          </cell>
        </row>
        <row r="3247">
          <cell r="A3247">
            <v>3245</v>
          </cell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  <cell r="S3247">
            <v>42135.60020833333</v>
          </cell>
          <cell r="T3247">
            <v>42167.083333333328</v>
          </cell>
          <cell r="U3247">
            <v>2015</v>
          </cell>
        </row>
        <row r="3248">
          <cell r="A3248">
            <v>3246</v>
          </cell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  <cell r="S3248">
            <v>42230.472222222219</v>
          </cell>
          <cell r="T3248">
            <v>42259.165972222225</v>
          </cell>
          <cell r="U3248">
            <v>2015</v>
          </cell>
        </row>
        <row r="3249">
          <cell r="A3249">
            <v>3247</v>
          </cell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  <cell r="S3249">
            <v>42167.434166666666</v>
          </cell>
          <cell r="T3249">
            <v>42197.434166666666</v>
          </cell>
          <cell r="U3249">
            <v>2015</v>
          </cell>
        </row>
        <row r="3250">
          <cell r="A3250">
            <v>3248</v>
          </cell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  <cell r="S3250">
            <v>42068.888391203705</v>
          </cell>
          <cell r="T3250">
            <v>42098.846724537041</v>
          </cell>
          <cell r="U3250">
            <v>2015</v>
          </cell>
        </row>
        <row r="3251">
          <cell r="A3251">
            <v>3249</v>
          </cell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  <cell r="S3251">
            <v>42145.746689814812</v>
          </cell>
          <cell r="T3251">
            <v>42175.746689814812</v>
          </cell>
          <cell r="U3251">
            <v>2015</v>
          </cell>
        </row>
        <row r="3252">
          <cell r="A3252">
            <v>3250</v>
          </cell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  <cell r="S3252">
            <v>41918.742175925923</v>
          </cell>
          <cell r="T3252">
            <v>41948.783842592595</v>
          </cell>
          <cell r="U3252">
            <v>2014</v>
          </cell>
        </row>
        <row r="3253">
          <cell r="A3253">
            <v>3251</v>
          </cell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  <cell r="S3253">
            <v>42146.731087962966</v>
          </cell>
          <cell r="T3253">
            <v>42176.731087962966</v>
          </cell>
          <cell r="U3253">
            <v>2015</v>
          </cell>
        </row>
        <row r="3254">
          <cell r="A3254">
            <v>3252</v>
          </cell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  <cell r="S3254">
            <v>42590.472685185188</v>
          </cell>
          <cell r="T3254">
            <v>42620.472685185188</v>
          </cell>
          <cell r="U3254">
            <v>2016</v>
          </cell>
        </row>
        <row r="3255">
          <cell r="A3255">
            <v>3253</v>
          </cell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  <cell r="S3255">
            <v>42602.576712962968</v>
          </cell>
          <cell r="T3255">
            <v>42621.15625</v>
          </cell>
          <cell r="U3255">
            <v>2016</v>
          </cell>
        </row>
        <row r="3256">
          <cell r="A3256">
            <v>3254</v>
          </cell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  <cell r="S3256">
            <v>42059.085752314815</v>
          </cell>
          <cell r="T3256">
            <v>42089.044085648144</v>
          </cell>
          <cell r="U3256">
            <v>2015</v>
          </cell>
        </row>
        <row r="3257">
          <cell r="A3257">
            <v>3255</v>
          </cell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  <cell r="S3257">
            <v>41889.768229166664</v>
          </cell>
          <cell r="T3257">
            <v>41919.768229166664</v>
          </cell>
          <cell r="U3257">
            <v>2014</v>
          </cell>
        </row>
        <row r="3258">
          <cell r="A3258">
            <v>3256</v>
          </cell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  <cell r="S3258">
            <v>42144.573807870373</v>
          </cell>
          <cell r="T3258">
            <v>42166.165972222225</v>
          </cell>
          <cell r="U3258">
            <v>2015</v>
          </cell>
        </row>
        <row r="3259">
          <cell r="A3259">
            <v>3257</v>
          </cell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  <cell r="S3259">
            <v>42758.559629629628</v>
          </cell>
          <cell r="T3259">
            <v>42788.559629629628</v>
          </cell>
          <cell r="U3259">
            <v>2017</v>
          </cell>
        </row>
        <row r="3260">
          <cell r="A3260">
            <v>3258</v>
          </cell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  <cell r="S3260">
            <v>41982.887280092589</v>
          </cell>
          <cell r="T3260">
            <v>42012.887280092589</v>
          </cell>
          <cell r="U3260">
            <v>2015</v>
          </cell>
        </row>
        <row r="3261">
          <cell r="A3261">
            <v>3259</v>
          </cell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  <cell r="S3261">
            <v>42614.760937500003</v>
          </cell>
          <cell r="T3261">
            <v>42644.165972222225</v>
          </cell>
          <cell r="U3261">
            <v>2016</v>
          </cell>
        </row>
        <row r="3262">
          <cell r="A3262">
            <v>3260</v>
          </cell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  <cell r="S3262">
            <v>42303.672662037032</v>
          </cell>
          <cell r="T3262">
            <v>42338.714328703703</v>
          </cell>
          <cell r="U3262">
            <v>2015</v>
          </cell>
        </row>
        <row r="3263">
          <cell r="A3263">
            <v>3261</v>
          </cell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  <cell r="S3263">
            <v>42171.725416666668</v>
          </cell>
          <cell r="T3263">
            <v>42201.725416666668</v>
          </cell>
          <cell r="U3263">
            <v>2015</v>
          </cell>
        </row>
        <row r="3264">
          <cell r="A3264">
            <v>3262</v>
          </cell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  <cell r="S3264">
            <v>41964.315532407403</v>
          </cell>
          <cell r="T3264">
            <v>41995.166666666672</v>
          </cell>
          <cell r="U3264">
            <v>2014</v>
          </cell>
        </row>
        <row r="3265">
          <cell r="A3265">
            <v>3263</v>
          </cell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  <cell r="S3265">
            <v>42284.516064814816</v>
          </cell>
          <cell r="T3265">
            <v>42307.875</v>
          </cell>
          <cell r="U3265">
            <v>2015</v>
          </cell>
        </row>
        <row r="3266">
          <cell r="A3266">
            <v>3264</v>
          </cell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  <cell r="S3266">
            <v>42016.800208333334</v>
          </cell>
          <cell r="T3266">
            <v>42032.916666666672</v>
          </cell>
          <cell r="U3266">
            <v>2015</v>
          </cell>
        </row>
        <row r="3267">
          <cell r="A3267">
            <v>3265</v>
          </cell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  <cell r="S3267">
            <v>42311.711979166663</v>
          </cell>
          <cell r="T3267">
            <v>42341.708333333328</v>
          </cell>
          <cell r="U3267">
            <v>2015</v>
          </cell>
        </row>
        <row r="3268">
          <cell r="A3268">
            <v>3266</v>
          </cell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  <cell r="S3268">
            <v>42136.536134259266</v>
          </cell>
          <cell r="T3268">
            <v>42167.875</v>
          </cell>
          <cell r="U3268">
            <v>2015</v>
          </cell>
        </row>
        <row r="3269">
          <cell r="A3269">
            <v>3267</v>
          </cell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  <cell r="S3269">
            <v>42172.757638888885</v>
          </cell>
          <cell r="T3269">
            <v>42202.757638888885</v>
          </cell>
          <cell r="U3269">
            <v>2015</v>
          </cell>
        </row>
        <row r="3270">
          <cell r="A3270">
            <v>3268</v>
          </cell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  <cell r="S3270">
            <v>42590.90425925926</v>
          </cell>
          <cell r="T3270">
            <v>42606.90425925926</v>
          </cell>
          <cell r="U3270">
            <v>2016</v>
          </cell>
        </row>
        <row r="3271">
          <cell r="A3271">
            <v>3269</v>
          </cell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  <cell r="S3271">
            <v>42137.395798611105</v>
          </cell>
          <cell r="T3271">
            <v>42171.458333333328</v>
          </cell>
          <cell r="U3271">
            <v>2015</v>
          </cell>
        </row>
        <row r="3272">
          <cell r="A3272">
            <v>3270</v>
          </cell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  <cell r="S3272">
            <v>42167.533159722225</v>
          </cell>
          <cell r="T3272">
            <v>42197.533159722225</v>
          </cell>
          <cell r="U3272">
            <v>2015</v>
          </cell>
        </row>
        <row r="3273">
          <cell r="A3273">
            <v>3271</v>
          </cell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  <cell r="S3273">
            <v>41915.437210648146</v>
          </cell>
          <cell r="T3273">
            <v>41945.478877314818</v>
          </cell>
          <cell r="U3273">
            <v>2014</v>
          </cell>
        </row>
        <row r="3274">
          <cell r="A3274">
            <v>3272</v>
          </cell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  <cell r="S3274">
            <v>42284.500104166669</v>
          </cell>
          <cell r="T3274">
            <v>42314.541770833333</v>
          </cell>
          <cell r="U3274">
            <v>2015</v>
          </cell>
        </row>
        <row r="3275">
          <cell r="A3275">
            <v>3273</v>
          </cell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  <cell r="S3275">
            <v>42611.801412037035</v>
          </cell>
          <cell r="T3275">
            <v>42627.791666666672</v>
          </cell>
          <cell r="U3275">
            <v>2016</v>
          </cell>
        </row>
        <row r="3276">
          <cell r="A3276">
            <v>3274</v>
          </cell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  <cell r="S3276">
            <v>42400.704537037032</v>
          </cell>
          <cell r="T3276">
            <v>42444.875</v>
          </cell>
          <cell r="U3276">
            <v>2016</v>
          </cell>
        </row>
        <row r="3277">
          <cell r="A3277">
            <v>3275</v>
          </cell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  <cell r="S3277">
            <v>42017.88045138889</v>
          </cell>
          <cell r="T3277">
            <v>42044.1875</v>
          </cell>
          <cell r="U3277">
            <v>2015</v>
          </cell>
        </row>
        <row r="3278">
          <cell r="A3278">
            <v>3276</v>
          </cell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  <cell r="S3278">
            <v>42426.949988425928</v>
          </cell>
          <cell r="T3278">
            <v>42461.165972222225</v>
          </cell>
          <cell r="U3278">
            <v>2016</v>
          </cell>
        </row>
        <row r="3279">
          <cell r="A3279">
            <v>3277</v>
          </cell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  <cell r="S3279">
            <v>41931.682939814818</v>
          </cell>
          <cell r="T3279">
            <v>41961.724606481483</v>
          </cell>
          <cell r="U3279">
            <v>2014</v>
          </cell>
        </row>
        <row r="3280">
          <cell r="A3280">
            <v>3278</v>
          </cell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  <cell r="S3280">
            <v>42124.848414351851</v>
          </cell>
          <cell r="T3280">
            <v>42154.848414351851</v>
          </cell>
          <cell r="U3280">
            <v>2015</v>
          </cell>
        </row>
        <row r="3281">
          <cell r="A3281">
            <v>3279</v>
          </cell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  <cell r="S3281">
            <v>42431.102534722217</v>
          </cell>
          <cell r="T3281">
            <v>42461.06086805556</v>
          </cell>
          <cell r="U3281">
            <v>2016</v>
          </cell>
        </row>
        <row r="3282">
          <cell r="A3282">
            <v>3280</v>
          </cell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  <cell r="S3282">
            <v>42121.756921296299</v>
          </cell>
          <cell r="T3282">
            <v>42156.208333333328</v>
          </cell>
          <cell r="U3282">
            <v>2015</v>
          </cell>
        </row>
        <row r="3283">
          <cell r="A3283">
            <v>3281</v>
          </cell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  <cell r="S3283">
            <v>42219.019733796296</v>
          </cell>
          <cell r="T3283">
            <v>42249.019733796296</v>
          </cell>
          <cell r="U3283">
            <v>2015</v>
          </cell>
        </row>
        <row r="3284">
          <cell r="A3284">
            <v>3282</v>
          </cell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  <cell r="S3284">
            <v>42445.19430555556</v>
          </cell>
          <cell r="T3284">
            <v>42489.19430555556</v>
          </cell>
          <cell r="U3284">
            <v>2016</v>
          </cell>
        </row>
        <row r="3285">
          <cell r="A3285">
            <v>3283</v>
          </cell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  <cell r="S3285">
            <v>42379.74418981481</v>
          </cell>
          <cell r="T3285">
            <v>42410.875</v>
          </cell>
          <cell r="U3285">
            <v>2016</v>
          </cell>
        </row>
        <row r="3286">
          <cell r="A3286">
            <v>3284</v>
          </cell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  <cell r="S3286">
            <v>42380.884872685187</v>
          </cell>
          <cell r="T3286">
            <v>42398.249305555553</v>
          </cell>
          <cell r="U3286">
            <v>2016</v>
          </cell>
        </row>
        <row r="3287">
          <cell r="A3287">
            <v>3285</v>
          </cell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  <cell r="S3287">
            <v>42762.942430555559</v>
          </cell>
          <cell r="T3287">
            <v>42794.208333333328</v>
          </cell>
          <cell r="U3287">
            <v>2017</v>
          </cell>
        </row>
        <row r="3288">
          <cell r="A3288">
            <v>3286</v>
          </cell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  <cell r="S3288">
            <v>42567.840069444443</v>
          </cell>
          <cell r="T3288">
            <v>42597.840069444443</v>
          </cell>
          <cell r="U3288">
            <v>2016</v>
          </cell>
        </row>
        <row r="3289">
          <cell r="A3289">
            <v>3287</v>
          </cell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  <cell r="S3289">
            <v>42311.750324074077</v>
          </cell>
          <cell r="T3289">
            <v>42336.750324074077</v>
          </cell>
          <cell r="U3289">
            <v>2015</v>
          </cell>
        </row>
        <row r="3290">
          <cell r="A3290">
            <v>3288</v>
          </cell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  <cell r="S3290">
            <v>42505.774479166663</v>
          </cell>
          <cell r="T3290">
            <v>42541.958333333328</v>
          </cell>
          <cell r="U3290">
            <v>2016</v>
          </cell>
        </row>
        <row r="3291">
          <cell r="A3291">
            <v>3289</v>
          </cell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  <cell r="S3291">
            <v>42758.368078703701</v>
          </cell>
          <cell r="T3291">
            <v>42786.368078703701</v>
          </cell>
          <cell r="U3291">
            <v>2017</v>
          </cell>
        </row>
        <row r="3292">
          <cell r="A3292">
            <v>3290</v>
          </cell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  <cell r="S3292">
            <v>42775.51494212963</v>
          </cell>
          <cell r="T3292">
            <v>42805.51494212963</v>
          </cell>
          <cell r="U3292">
            <v>2017</v>
          </cell>
        </row>
        <row r="3293">
          <cell r="A3293">
            <v>3291</v>
          </cell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  <cell r="S3293">
            <v>42232.702546296292</v>
          </cell>
          <cell r="T3293">
            <v>42264.165972222225</v>
          </cell>
          <cell r="U3293">
            <v>2015</v>
          </cell>
        </row>
        <row r="3294">
          <cell r="A3294">
            <v>3292</v>
          </cell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  <cell r="S3294">
            <v>42282.770231481481</v>
          </cell>
          <cell r="T3294">
            <v>42342.811898148153</v>
          </cell>
          <cell r="U3294">
            <v>2015</v>
          </cell>
        </row>
        <row r="3295">
          <cell r="A3295">
            <v>3293</v>
          </cell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  <cell r="S3295">
            <v>42768.425370370373</v>
          </cell>
          <cell r="T3295">
            <v>42798.425370370373</v>
          </cell>
          <cell r="U3295">
            <v>2017</v>
          </cell>
        </row>
        <row r="3296">
          <cell r="A3296">
            <v>3294</v>
          </cell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  <cell r="S3296">
            <v>42141.541134259256</v>
          </cell>
          <cell r="T3296">
            <v>42171.541134259256</v>
          </cell>
          <cell r="U3296">
            <v>2015</v>
          </cell>
        </row>
        <row r="3297">
          <cell r="A3297">
            <v>3295</v>
          </cell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  <cell r="S3297">
            <v>42609.442465277782</v>
          </cell>
          <cell r="T3297">
            <v>42639.442465277782</v>
          </cell>
          <cell r="U3297">
            <v>2016</v>
          </cell>
        </row>
        <row r="3298">
          <cell r="A3298">
            <v>3296</v>
          </cell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  <cell r="S3298">
            <v>42309.756620370375</v>
          </cell>
          <cell r="T3298">
            <v>42330.916666666672</v>
          </cell>
          <cell r="U3298">
            <v>2015</v>
          </cell>
        </row>
        <row r="3299">
          <cell r="A3299">
            <v>3297</v>
          </cell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  <cell r="S3299">
            <v>42193.771481481483</v>
          </cell>
          <cell r="T3299">
            <v>42212.957638888889</v>
          </cell>
          <cell r="U3299">
            <v>2015</v>
          </cell>
        </row>
        <row r="3300">
          <cell r="A3300">
            <v>3298</v>
          </cell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  <cell r="S3300">
            <v>42239.957962962959</v>
          </cell>
          <cell r="T3300">
            <v>42260</v>
          </cell>
          <cell r="U3300">
            <v>2015</v>
          </cell>
        </row>
        <row r="3301">
          <cell r="A3301">
            <v>3299</v>
          </cell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  <cell r="S3301">
            <v>42261.917395833334</v>
          </cell>
          <cell r="T3301">
            <v>42291.917395833334</v>
          </cell>
          <cell r="U3301">
            <v>2015</v>
          </cell>
        </row>
        <row r="3302">
          <cell r="A3302">
            <v>3300</v>
          </cell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  <cell r="S3302">
            <v>42102.743773148148</v>
          </cell>
          <cell r="T3302">
            <v>42123.743773148148</v>
          </cell>
          <cell r="U3302">
            <v>2015</v>
          </cell>
        </row>
        <row r="3303">
          <cell r="A3303">
            <v>3301</v>
          </cell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  <cell r="S3303">
            <v>42538.73583333334</v>
          </cell>
          <cell r="T3303">
            <v>42583.290972222225</v>
          </cell>
          <cell r="U3303">
            <v>2016</v>
          </cell>
        </row>
        <row r="3304">
          <cell r="A3304">
            <v>3302</v>
          </cell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  <cell r="S3304">
            <v>42681.35157407407</v>
          </cell>
          <cell r="T3304">
            <v>42711.35157407407</v>
          </cell>
          <cell r="U3304">
            <v>2016</v>
          </cell>
        </row>
        <row r="3305">
          <cell r="A3305">
            <v>3303</v>
          </cell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  <cell r="S3305">
            <v>42056.65143518518</v>
          </cell>
          <cell r="T3305">
            <v>42091.609768518523</v>
          </cell>
          <cell r="U3305">
            <v>2015</v>
          </cell>
        </row>
        <row r="3306">
          <cell r="A3306">
            <v>3304</v>
          </cell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  <cell r="S3306">
            <v>42696.624444444446</v>
          </cell>
          <cell r="T3306">
            <v>42726.624444444446</v>
          </cell>
          <cell r="U3306">
            <v>2016</v>
          </cell>
        </row>
        <row r="3307">
          <cell r="A3307">
            <v>3305</v>
          </cell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  <cell r="S3307">
            <v>42186.855879629627</v>
          </cell>
          <cell r="T3307">
            <v>42216.855879629627</v>
          </cell>
          <cell r="U3307">
            <v>2015</v>
          </cell>
        </row>
        <row r="3308">
          <cell r="A3308">
            <v>3306</v>
          </cell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  <cell r="S3308">
            <v>42493.219236111108</v>
          </cell>
          <cell r="T3308">
            <v>42531.125</v>
          </cell>
          <cell r="U3308">
            <v>2016</v>
          </cell>
        </row>
        <row r="3309">
          <cell r="A3309">
            <v>3307</v>
          </cell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  <cell r="S3309">
            <v>42475.057164351849</v>
          </cell>
          <cell r="T3309">
            <v>42505.057164351849</v>
          </cell>
          <cell r="U3309">
            <v>2016</v>
          </cell>
        </row>
        <row r="3310">
          <cell r="A3310">
            <v>3308</v>
          </cell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  <cell r="S3310">
            <v>42452.876909722225</v>
          </cell>
          <cell r="T3310">
            <v>42473.876909722225</v>
          </cell>
          <cell r="U3310">
            <v>2016</v>
          </cell>
        </row>
        <row r="3311">
          <cell r="A3311">
            <v>3309</v>
          </cell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  <cell r="S3311">
            <v>42628.650208333333</v>
          </cell>
          <cell r="T3311">
            <v>42659.650208333333</v>
          </cell>
          <cell r="U3311">
            <v>2016</v>
          </cell>
        </row>
        <row r="3312">
          <cell r="A3312">
            <v>3310</v>
          </cell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  <cell r="S3312">
            <v>42253.928530092591</v>
          </cell>
          <cell r="T3312">
            <v>42283.928530092591</v>
          </cell>
          <cell r="U3312">
            <v>2015</v>
          </cell>
        </row>
        <row r="3313">
          <cell r="A3313">
            <v>3311</v>
          </cell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  <cell r="S3313">
            <v>42264.29178240741</v>
          </cell>
          <cell r="T3313">
            <v>42294.29178240741</v>
          </cell>
          <cell r="U3313">
            <v>2015</v>
          </cell>
        </row>
        <row r="3314">
          <cell r="A3314">
            <v>3312</v>
          </cell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  <cell r="S3314">
            <v>42664.809560185182</v>
          </cell>
          <cell r="T3314">
            <v>42685.916666666672</v>
          </cell>
          <cell r="U3314">
            <v>2016</v>
          </cell>
        </row>
        <row r="3315">
          <cell r="A3315">
            <v>3313</v>
          </cell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  <cell r="S3315">
            <v>42382.244409722218</v>
          </cell>
          <cell r="T3315">
            <v>42396.041666666672</v>
          </cell>
          <cell r="U3315">
            <v>2016</v>
          </cell>
        </row>
        <row r="3316">
          <cell r="A3316">
            <v>3314</v>
          </cell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  <cell r="S3316">
            <v>42105.267488425925</v>
          </cell>
          <cell r="T3316">
            <v>42132.836805555555</v>
          </cell>
          <cell r="U3316">
            <v>2015</v>
          </cell>
        </row>
        <row r="3317">
          <cell r="A3317">
            <v>3315</v>
          </cell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  <cell r="S3317">
            <v>42466.303715277783</v>
          </cell>
          <cell r="T3317">
            <v>42496.303715277783</v>
          </cell>
          <cell r="U3317">
            <v>2016</v>
          </cell>
        </row>
        <row r="3318">
          <cell r="A3318">
            <v>3316</v>
          </cell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  <cell r="S3318">
            <v>41826.871238425927</v>
          </cell>
          <cell r="T3318">
            <v>41859.57916666667</v>
          </cell>
          <cell r="U3318">
            <v>2014</v>
          </cell>
        </row>
        <row r="3319">
          <cell r="A3319">
            <v>3317</v>
          </cell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  <cell r="S3319">
            <v>42499.039629629624</v>
          </cell>
          <cell r="T3319">
            <v>42529.039629629624</v>
          </cell>
          <cell r="U3319">
            <v>2016</v>
          </cell>
        </row>
        <row r="3320">
          <cell r="A3320">
            <v>3318</v>
          </cell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  <cell r="S3320">
            <v>42431.302002314813</v>
          </cell>
          <cell r="T3320">
            <v>42471.104166666672</v>
          </cell>
          <cell r="U3320">
            <v>2016</v>
          </cell>
        </row>
        <row r="3321">
          <cell r="A3321">
            <v>3319</v>
          </cell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  <cell r="S3321">
            <v>41990.585486111115</v>
          </cell>
          <cell r="T3321">
            <v>42035.585486111115</v>
          </cell>
          <cell r="U3321">
            <v>2015</v>
          </cell>
        </row>
        <row r="3322">
          <cell r="A3322">
            <v>3320</v>
          </cell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  <cell r="S3322">
            <v>42513.045798611114</v>
          </cell>
          <cell r="T3322">
            <v>42543.045798611114</v>
          </cell>
          <cell r="U3322">
            <v>2016</v>
          </cell>
        </row>
        <row r="3323">
          <cell r="A3323">
            <v>3321</v>
          </cell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  <cell r="S3323">
            <v>41914.100289351853</v>
          </cell>
          <cell r="T3323">
            <v>41928.165972222225</v>
          </cell>
          <cell r="U3323">
            <v>2014</v>
          </cell>
        </row>
        <row r="3324">
          <cell r="A3324">
            <v>3322</v>
          </cell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  <cell r="S3324">
            <v>42521.010370370372</v>
          </cell>
          <cell r="T3324">
            <v>42543.163194444445</v>
          </cell>
          <cell r="U3324">
            <v>2016</v>
          </cell>
        </row>
        <row r="3325">
          <cell r="A3325">
            <v>3323</v>
          </cell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  <cell r="S3325">
            <v>42608.36583333333</v>
          </cell>
          <cell r="T3325">
            <v>42638.36583333333</v>
          </cell>
          <cell r="U3325">
            <v>2016</v>
          </cell>
        </row>
        <row r="3326">
          <cell r="A3326">
            <v>3324</v>
          </cell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  <cell r="S3326">
            <v>42512.58321759259</v>
          </cell>
          <cell r="T3326">
            <v>42526.58321759259</v>
          </cell>
          <cell r="U3326">
            <v>2016</v>
          </cell>
        </row>
        <row r="3327">
          <cell r="A3327">
            <v>3325</v>
          </cell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  <cell r="S3327">
            <v>42064.785613425927</v>
          </cell>
          <cell r="T3327">
            <v>42099.743946759263</v>
          </cell>
          <cell r="U3327">
            <v>2015</v>
          </cell>
        </row>
        <row r="3328">
          <cell r="A3328">
            <v>3326</v>
          </cell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  <cell r="S3328">
            <v>42041.714178240742</v>
          </cell>
          <cell r="T3328">
            <v>42071.67251157407</v>
          </cell>
          <cell r="U3328">
            <v>2015</v>
          </cell>
        </row>
        <row r="3329">
          <cell r="A3329">
            <v>3327</v>
          </cell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  <cell r="S3329">
            <v>42468.374606481477</v>
          </cell>
          <cell r="T3329">
            <v>42498.374606481477</v>
          </cell>
          <cell r="U3329">
            <v>2016</v>
          </cell>
        </row>
        <row r="3330">
          <cell r="A3330">
            <v>3328</v>
          </cell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  <cell r="S3330">
            <v>41822.57503472222</v>
          </cell>
          <cell r="T3330">
            <v>41825.041666666664</v>
          </cell>
          <cell r="U3330">
            <v>2014</v>
          </cell>
        </row>
        <row r="3331">
          <cell r="A3331">
            <v>3329</v>
          </cell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  <cell r="S3331">
            <v>41837.323009259257</v>
          </cell>
          <cell r="T3331">
            <v>41847.958333333336</v>
          </cell>
          <cell r="U3331">
            <v>2014</v>
          </cell>
        </row>
        <row r="3332">
          <cell r="A3332">
            <v>3330</v>
          </cell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  <cell r="S3332">
            <v>42065.887361111112</v>
          </cell>
          <cell r="T3332">
            <v>42095.845694444448</v>
          </cell>
          <cell r="U3332">
            <v>2015</v>
          </cell>
        </row>
        <row r="3333">
          <cell r="A3333">
            <v>3331</v>
          </cell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  <cell r="S3333">
            <v>42248.697754629626</v>
          </cell>
          <cell r="T3333">
            <v>42283.697754629626</v>
          </cell>
          <cell r="U3333">
            <v>2015</v>
          </cell>
        </row>
        <row r="3334">
          <cell r="A3334">
            <v>3332</v>
          </cell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  <cell r="S3334">
            <v>41809.860300925924</v>
          </cell>
          <cell r="T3334">
            <v>41839.860300925924</v>
          </cell>
          <cell r="U3334">
            <v>2014</v>
          </cell>
        </row>
        <row r="3335">
          <cell r="A3335">
            <v>3333</v>
          </cell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  <cell r="S3335">
            <v>42148.676851851851</v>
          </cell>
          <cell r="T3335">
            <v>42170.676851851851</v>
          </cell>
          <cell r="U3335">
            <v>2015</v>
          </cell>
        </row>
        <row r="3336">
          <cell r="A3336">
            <v>3334</v>
          </cell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  <cell r="S3336">
            <v>42185.521087962959</v>
          </cell>
          <cell r="T3336">
            <v>42215.521087962959</v>
          </cell>
          <cell r="U3336">
            <v>2015</v>
          </cell>
        </row>
        <row r="3337">
          <cell r="A3337">
            <v>3335</v>
          </cell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  <cell r="S3337">
            <v>41827.674143518518</v>
          </cell>
          <cell r="T3337">
            <v>41854.958333333336</v>
          </cell>
          <cell r="U3337">
            <v>2014</v>
          </cell>
        </row>
        <row r="3338">
          <cell r="A3338">
            <v>3336</v>
          </cell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  <cell r="S3338">
            <v>42437.398680555561</v>
          </cell>
          <cell r="T3338">
            <v>42465.35701388889</v>
          </cell>
          <cell r="U3338">
            <v>2016</v>
          </cell>
        </row>
        <row r="3339">
          <cell r="A3339">
            <v>3337</v>
          </cell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  <cell r="S3339">
            <v>41901.282025462962</v>
          </cell>
          <cell r="T3339">
            <v>41922.875</v>
          </cell>
          <cell r="U3339">
            <v>2014</v>
          </cell>
        </row>
        <row r="3340">
          <cell r="A3340">
            <v>3338</v>
          </cell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  <cell r="S3340">
            <v>42769.574999999997</v>
          </cell>
          <cell r="T3340">
            <v>42790.574999999997</v>
          </cell>
          <cell r="U3340">
            <v>2017</v>
          </cell>
        </row>
        <row r="3341">
          <cell r="A3341">
            <v>3339</v>
          </cell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  <cell r="S3341">
            <v>42549.665717592594</v>
          </cell>
          <cell r="T3341">
            <v>42579.665717592594</v>
          </cell>
          <cell r="U3341">
            <v>2016</v>
          </cell>
        </row>
        <row r="3342">
          <cell r="A3342">
            <v>3340</v>
          </cell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  <cell r="S3342">
            <v>42685.974004629628</v>
          </cell>
          <cell r="T3342">
            <v>42710.974004629628</v>
          </cell>
          <cell r="U3342">
            <v>2016</v>
          </cell>
        </row>
        <row r="3343">
          <cell r="A3343">
            <v>3341</v>
          </cell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  <cell r="S3343">
            <v>42510.798854166671</v>
          </cell>
          <cell r="T3343">
            <v>42533.708333333328</v>
          </cell>
          <cell r="U3343">
            <v>2016</v>
          </cell>
        </row>
        <row r="3344">
          <cell r="A3344">
            <v>3342</v>
          </cell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  <cell r="S3344">
            <v>42062.296412037031</v>
          </cell>
          <cell r="T3344">
            <v>42095.207638888889</v>
          </cell>
          <cell r="U3344">
            <v>2015</v>
          </cell>
        </row>
        <row r="3345">
          <cell r="A3345">
            <v>3343</v>
          </cell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  <cell r="S3345">
            <v>42452.916481481487</v>
          </cell>
          <cell r="T3345">
            <v>42473.554166666669</v>
          </cell>
          <cell r="U3345">
            <v>2016</v>
          </cell>
        </row>
        <row r="3346">
          <cell r="A3346">
            <v>3344</v>
          </cell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  <cell r="S3346">
            <v>41851.200150462959</v>
          </cell>
          <cell r="T3346">
            <v>41881.200150462959</v>
          </cell>
          <cell r="U3346">
            <v>2014</v>
          </cell>
        </row>
        <row r="3347">
          <cell r="A3347">
            <v>3345</v>
          </cell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  <cell r="S3347">
            <v>42053.106111111112</v>
          </cell>
          <cell r="T3347">
            <v>42112.025694444441</v>
          </cell>
          <cell r="U3347">
            <v>2015</v>
          </cell>
        </row>
        <row r="3348">
          <cell r="A3348">
            <v>3346</v>
          </cell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  <cell r="S3348">
            <v>42054.024421296301</v>
          </cell>
          <cell r="T3348">
            <v>42061.024421296301</v>
          </cell>
          <cell r="U3348">
            <v>2015</v>
          </cell>
        </row>
        <row r="3349">
          <cell r="A3349">
            <v>3347</v>
          </cell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  <cell r="S3349">
            <v>42484.551550925928</v>
          </cell>
          <cell r="T3349">
            <v>42498.875</v>
          </cell>
          <cell r="U3349">
            <v>2016</v>
          </cell>
        </row>
        <row r="3350">
          <cell r="A3350">
            <v>3348</v>
          </cell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  <cell r="S3350">
            <v>42466.558796296296</v>
          </cell>
          <cell r="T3350">
            <v>42490.165972222225</v>
          </cell>
          <cell r="U3350">
            <v>2016</v>
          </cell>
        </row>
        <row r="3351">
          <cell r="A3351">
            <v>3349</v>
          </cell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  <cell r="S3351">
            <v>42513.110787037032</v>
          </cell>
          <cell r="T3351">
            <v>42534.708333333328</v>
          </cell>
          <cell r="U3351">
            <v>2016</v>
          </cell>
        </row>
        <row r="3352">
          <cell r="A3352">
            <v>3350</v>
          </cell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  <cell r="S3352">
            <v>42302.701516203699</v>
          </cell>
          <cell r="T3352">
            <v>42337.958333333328</v>
          </cell>
          <cell r="U3352">
            <v>2015</v>
          </cell>
        </row>
        <row r="3353">
          <cell r="A3353">
            <v>3351</v>
          </cell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  <cell r="S3353">
            <v>41806.395428240743</v>
          </cell>
          <cell r="T3353">
            <v>41843.458333333336</v>
          </cell>
          <cell r="U3353">
            <v>2014</v>
          </cell>
        </row>
        <row r="3354">
          <cell r="A3354">
            <v>3352</v>
          </cell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  <cell r="S3354">
            <v>42495.992800925931</v>
          </cell>
          <cell r="T3354">
            <v>42552.958333333328</v>
          </cell>
          <cell r="U3354">
            <v>2016</v>
          </cell>
        </row>
        <row r="3355">
          <cell r="A3355">
            <v>3353</v>
          </cell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  <cell r="S3355">
            <v>42479.432291666672</v>
          </cell>
          <cell r="T3355">
            <v>42492.958333333328</v>
          </cell>
          <cell r="U3355">
            <v>2016</v>
          </cell>
        </row>
        <row r="3356">
          <cell r="A3356">
            <v>3354</v>
          </cell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  <cell r="S3356">
            <v>42270.7269212963</v>
          </cell>
          <cell r="T3356">
            <v>42306.167361111111</v>
          </cell>
          <cell r="U3356">
            <v>2015</v>
          </cell>
        </row>
        <row r="3357">
          <cell r="A3357">
            <v>3355</v>
          </cell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  <cell r="S3357">
            <v>42489.619525462964</v>
          </cell>
          <cell r="T3357">
            <v>42500.470138888893</v>
          </cell>
          <cell r="U3357">
            <v>2016</v>
          </cell>
        </row>
        <row r="3358">
          <cell r="A3358">
            <v>3356</v>
          </cell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  <cell r="S3358">
            <v>42536.815648148149</v>
          </cell>
          <cell r="T3358">
            <v>42566.815648148149</v>
          </cell>
          <cell r="U3358">
            <v>2016</v>
          </cell>
        </row>
        <row r="3359">
          <cell r="A3359">
            <v>3357</v>
          </cell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  <cell r="S3359">
            <v>41822.417939814812</v>
          </cell>
          <cell r="T3359">
            <v>41852.417939814812</v>
          </cell>
          <cell r="U3359">
            <v>2014</v>
          </cell>
        </row>
        <row r="3360">
          <cell r="A3360">
            <v>3358</v>
          </cell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  <cell r="S3360">
            <v>41932.311099537037</v>
          </cell>
          <cell r="T3360">
            <v>41962.352766203709</v>
          </cell>
          <cell r="U3360">
            <v>2014</v>
          </cell>
        </row>
        <row r="3361">
          <cell r="A3361">
            <v>3359</v>
          </cell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  <cell r="S3361">
            <v>42746.057106481487</v>
          </cell>
          <cell r="T3361">
            <v>42791.057106481487</v>
          </cell>
          <cell r="U3361">
            <v>2017</v>
          </cell>
        </row>
        <row r="3362">
          <cell r="A3362">
            <v>3360</v>
          </cell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  <cell r="S3362">
            <v>42697.082673611112</v>
          </cell>
          <cell r="T3362">
            <v>42718.665972222225</v>
          </cell>
          <cell r="U3362">
            <v>2016</v>
          </cell>
        </row>
        <row r="3363">
          <cell r="A3363">
            <v>3361</v>
          </cell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  <cell r="S3363">
            <v>41866.025347222225</v>
          </cell>
          <cell r="T3363">
            <v>41883.665972222225</v>
          </cell>
          <cell r="U3363">
            <v>2014</v>
          </cell>
        </row>
        <row r="3364">
          <cell r="A3364">
            <v>3362</v>
          </cell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  <cell r="S3364">
            <v>42056.091631944444</v>
          </cell>
          <cell r="T3364">
            <v>42070.204861111109</v>
          </cell>
          <cell r="U3364">
            <v>2015</v>
          </cell>
        </row>
        <row r="3365">
          <cell r="A3365">
            <v>3363</v>
          </cell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  <cell r="S3365">
            <v>41851.771354166667</v>
          </cell>
          <cell r="T3365">
            <v>41870.666666666664</v>
          </cell>
          <cell r="U3365">
            <v>2014</v>
          </cell>
        </row>
        <row r="3366">
          <cell r="A3366">
            <v>3364</v>
          </cell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  <cell r="S3366">
            <v>42422.977418981478</v>
          </cell>
          <cell r="T3366">
            <v>42444.875</v>
          </cell>
          <cell r="U3366">
            <v>2016</v>
          </cell>
        </row>
        <row r="3367">
          <cell r="A3367">
            <v>3365</v>
          </cell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  <cell r="S3367">
            <v>42321.101759259262</v>
          </cell>
          <cell r="T3367">
            <v>42351.101759259262</v>
          </cell>
          <cell r="U3367">
            <v>2015</v>
          </cell>
        </row>
        <row r="3368">
          <cell r="A3368">
            <v>3366</v>
          </cell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  <cell r="S3368">
            <v>42107.067557870367</v>
          </cell>
          <cell r="T3368">
            <v>42137.067557870367</v>
          </cell>
          <cell r="U3368">
            <v>2015</v>
          </cell>
        </row>
        <row r="3369">
          <cell r="A3369">
            <v>3367</v>
          </cell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  <cell r="S3369">
            <v>42192.933958333335</v>
          </cell>
          <cell r="T3369">
            <v>42217.933958333335</v>
          </cell>
          <cell r="U3369">
            <v>2015</v>
          </cell>
        </row>
        <row r="3370">
          <cell r="A3370">
            <v>3368</v>
          </cell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  <cell r="S3370">
            <v>41969.199756944443</v>
          </cell>
          <cell r="T3370">
            <v>42005.208333333328</v>
          </cell>
          <cell r="U3370">
            <v>2015</v>
          </cell>
        </row>
        <row r="3371">
          <cell r="A3371">
            <v>3369</v>
          </cell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  <cell r="S3371">
            <v>42690.041435185187</v>
          </cell>
          <cell r="T3371">
            <v>42750.041435185187</v>
          </cell>
          <cell r="U3371">
            <v>2017</v>
          </cell>
        </row>
        <row r="3372">
          <cell r="A3372">
            <v>3370</v>
          </cell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  <cell r="S3372">
            <v>42690.334317129629</v>
          </cell>
          <cell r="T3372">
            <v>42721.333333333328</v>
          </cell>
          <cell r="U3372">
            <v>2016</v>
          </cell>
        </row>
        <row r="3373">
          <cell r="A3373">
            <v>3371</v>
          </cell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  <cell r="S3373">
            <v>42312.874594907407</v>
          </cell>
          <cell r="T3373">
            <v>42340.874594907407</v>
          </cell>
          <cell r="U3373">
            <v>2015</v>
          </cell>
        </row>
        <row r="3374">
          <cell r="A3374">
            <v>3372</v>
          </cell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  <cell r="S3374">
            <v>41855.548101851848</v>
          </cell>
          <cell r="T3374">
            <v>41876.207638888889</v>
          </cell>
          <cell r="U3374">
            <v>2014</v>
          </cell>
        </row>
        <row r="3375">
          <cell r="A3375">
            <v>3373</v>
          </cell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  <cell r="S3375">
            <v>42179.854629629626</v>
          </cell>
          <cell r="T3375">
            <v>42203.666666666672</v>
          </cell>
          <cell r="U3375">
            <v>2015</v>
          </cell>
        </row>
        <row r="3376">
          <cell r="A3376">
            <v>3374</v>
          </cell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  <cell r="S3376">
            <v>42275.731666666667</v>
          </cell>
          <cell r="T3376">
            <v>42305.731666666667</v>
          </cell>
          <cell r="U3376">
            <v>2015</v>
          </cell>
        </row>
        <row r="3377">
          <cell r="A3377">
            <v>3375</v>
          </cell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  <cell r="S3377">
            <v>41765.610798611109</v>
          </cell>
          <cell r="T3377">
            <v>41777.610798611109</v>
          </cell>
          <cell r="U3377">
            <v>2014</v>
          </cell>
        </row>
        <row r="3378">
          <cell r="A3378">
            <v>3376</v>
          </cell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  <cell r="S3378">
            <v>42059.701319444444</v>
          </cell>
          <cell r="T3378">
            <v>42119.659652777773</v>
          </cell>
          <cell r="U3378">
            <v>2015</v>
          </cell>
        </row>
        <row r="3379">
          <cell r="A3379">
            <v>3377</v>
          </cell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  <cell r="S3379">
            <v>42053.732627314821</v>
          </cell>
          <cell r="T3379">
            <v>42083.705555555556</v>
          </cell>
          <cell r="U3379">
            <v>2015</v>
          </cell>
        </row>
        <row r="3380">
          <cell r="A3380">
            <v>3378</v>
          </cell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  <cell r="S3380">
            <v>41858.355393518519</v>
          </cell>
          <cell r="T3380">
            <v>41882.547222222223</v>
          </cell>
          <cell r="U3380">
            <v>2014</v>
          </cell>
        </row>
        <row r="3381">
          <cell r="A3381">
            <v>3379</v>
          </cell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  <cell r="S3381">
            <v>42225.513888888891</v>
          </cell>
          <cell r="T3381">
            <v>42242.958333333328</v>
          </cell>
          <cell r="U3381">
            <v>2015</v>
          </cell>
        </row>
        <row r="3382">
          <cell r="A3382">
            <v>3380</v>
          </cell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  <cell r="S3382">
            <v>41937.95344907407</v>
          </cell>
          <cell r="T3382">
            <v>41972.995115740734</v>
          </cell>
          <cell r="U3382">
            <v>2014</v>
          </cell>
        </row>
        <row r="3383">
          <cell r="A3383">
            <v>3381</v>
          </cell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  <cell r="S3383">
            <v>42044.184988425928</v>
          </cell>
          <cell r="T3383">
            <v>42074.143321759257</v>
          </cell>
          <cell r="U3383">
            <v>2015</v>
          </cell>
        </row>
        <row r="3384">
          <cell r="A3384">
            <v>3382</v>
          </cell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  <cell r="S3384">
            <v>42559.431203703702</v>
          </cell>
          <cell r="T3384">
            <v>42583.957638888889</v>
          </cell>
          <cell r="U3384">
            <v>2016</v>
          </cell>
        </row>
        <row r="3385">
          <cell r="A3385">
            <v>3383</v>
          </cell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  <cell r="S3385">
            <v>42524.782638888893</v>
          </cell>
          <cell r="T3385">
            <v>42544.782638888893</v>
          </cell>
          <cell r="U3385">
            <v>2016</v>
          </cell>
        </row>
        <row r="3386">
          <cell r="A3386">
            <v>3384</v>
          </cell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  <cell r="S3386">
            <v>42292.087592592594</v>
          </cell>
          <cell r="T3386">
            <v>42329.125</v>
          </cell>
          <cell r="U3386">
            <v>2015</v>
          </cell>
        </row>
        <row r="3387">
          <cell r="A3387">
            <v>3385</v>
          </cell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  <cell r="S3387">
            <v>41953.8675</v>
          </cell>
          <cell r="T3387">
            <v>41983.8675</v>
          </cell>
          <cell r="U3387">
            <v>2014</v>
          </cell>
        </row>
        <row r="3388">
          <cell r="A3388">
            <v>3386</v>
          </cell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  <cell r="S3388">
            <v>41946.644745370373</v>
          </cell>
          <cell r="T3388">
            <v>41976.644745370373</v>
          </cell>
          <cell r="U3388">
            <v>2014</v>
          </cell>
        </row>
        <row r="3389">
          <cell r="A3389">
            <v>3387</v>
          </cell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  <cell r="S3389">
            <v>41947.762592592589</v>
          </cell>
          <cell r="T3389">
            <v>41987.762592592597</v>
          </cell>
          <cell r="U3389">
            <v>2014</v>
          </cell>
        </row>
        <row r="3390">
          <cell r="A3390">
            <v>3388</v>
          </cell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  <cell r="S3390">
            <v>42143.461122685185</v>
          </cell>
          <cell r="T3390">
            <v>42173.461122685185</v>
          </cell>
          <cell r="U3390">
            <v>2015</v>
          </cell>
        </row>
        <row r="3391">
          <cell r="A3391">
            <v>3389</v>
          </cell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  <cell r="S3391">
            <v>42494.563449074078</v>
          </cell>
          <cell r="T3391">
            <v>42524.563449074078</v>
          </cell>
          <cell r="U3391">
            <v>2016</v>
          </cell>
        </row>
        <row r="3392">
          <cell r="A3392">
            <v>3390</v>
          </cell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  <cell r="S3392">
            <v>41815.774826388886</v>
          </cell>
          <cell r="T3392">
            <v>41830.774826388886</v>
          </cell>
          <cell r="U3392">
            <v>2014</v>
          </cell>
        </row>
        <row r="3393">
          <cell r="A3393">
            <v>3391</v>
          </cell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  <cell r="S3393">
            <v>41830.545694444445</v>
          </cell>
          <cell r="T3393">
            <v>41859.936111111114</v>
          </cell>
          <cell r="U3393">
            <v>2014</v>
          </cell>
        </row>
        <row r="3394">
          <cell r="A3394">
            <v>3392</v>
          </cell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  <cell r="S3394">
            <v>42446.845543981486</v>
          </cell>
          <cell r="T3394">
            <v>42496.845543981486</v>
          </cell>
          <cell r="U3394">
            <v>2016</v>
          </cell>
        </row>
        <row r="3395">
          <cell r="A3395">
            <v>3393</v>
          </cell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  <cell r="S3395">
            <v>41923.921643518523</v>
          </cell>
          <cell r="T3395">
            <v>41949.031944444447</v>
          </cell>
          <cell r="U3395">
            <v>2014</v>
          </cell>
        </row>
        <row r="3396">
          <cell r="A3396">
            <v>3394</v>
          </cell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  <cell r="S3396">
            <v>41817.59542824074</v>
          </cell>
          <cell r="T3396">
            <v>41847.59542824074</v>
          </cell>
          <cell r="U3396">
            <v>2014</v>
          </cell>
        </row>
        <row r="3397">
          <cell r="A3397">
            <v>3395</v>
          </cell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  <cell r="S3397">
            <v>42140.712314814817</v>
          </cell>
          <cell r="T3397">
            <v>42154.756944444445</v>
          </cell>
          <cell r="U3397">
            <v>2015</v>
          </cell>
        </row>
        <row r="3398">
          <cell r="A3398">
            <v>3396</v>
          </cell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  <cell r="S3398">
            <v>41764.44663194444</v>
          </cell>
          <cell r="T3398">
            <v>41791.165972222225</v>
          </cell>
          <cell r="U3398">
            <v>2014</v>
          </cell>
        </row>
        <row r="3399">
          <cell r="A3399">
            <v>3397</v>
          </cell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  <cell r="S3399">
            <v>42378.478344907402</v>
          </cell>
          <cell r="T3399">
            <v>42418.916666666672</v>
          </cell>
          <cell r="U3399">
            <v>2016</v>
          </cell>
        </row>
        <row r="3400">
          <cell r="A3400">
            <v>3398</v>
          </cell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  <cell r="S3400">
            <v>41941.75203703704</v>
          </cell>
          <cell r="T3400">
            <v>41964.708333333328</v>
          </cell>
          <cell r="U3400">
            <v>2014</v>
          </cell>
        </row>
        <row r="3401">
          <cell r="A3401">
            <v>3399</v>
          </cell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  <cell r="S3401">
            <v>42026.920428240745</v>
          </cell>
          <cell r="T3401">
            <v>42056.920428240745</v>
          </cell>
          <cell r="U3401">
            <v>2015</v>
          </cell>
        </row>
        <row r="3402">
          <cell r="A3402">
            <v>3400</v>
          </cell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  <cell r="S3402">
            <v>41834.953865740739</v>
          </cell>
          <cell r="T3402">
            <v>41879.953865740739</v>
          </cell>
          <cell r="U3402">
            <v>2014</v>
          </cell>
        </row>
        <row r="3403">
          <cell r="A3403">
            <v>3401</v>
          </cell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  <cell r="S3403">
            <v>42193.723912037036</v>
          </cell>
          <cell r="T3403">
            <v>42223.723912037036</v>
          </cell>
          <cell r="U3403">
            <v>2015</v>
          </cell>
        </row>
        <row r="3404">
          <cell r="A3404">
            <v>3402</v>
          </cell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  <cell r="S3404">
            <v>42290.61855324074</v>
          </cell>
          <cell r="T3404">
            <v>42320.104861111111</v>
          </cell>
          <cell r="U3404">
            <v>2015</v>
          </cell>
        </row>
        <row r="3405">
          <cell r="A3405">
            <v>3403</v>
          </cell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  <cell r="S3405">
            <v>42150.462083333332</v>
          </cell>
          <cell r="T3405">
            <v>42180.462083333332</v>
          </cell>
          <cell r="U3405">
            <v>2015</v>
          </cell>
        </row>
        <row r="3406">
          <cell r="A3406">
            <v>3404</v>
          </cell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  <cell r="S3406">
            <v>42152.503495370373</v>
          </cell>
          <cell r="T3406">
            <v>42172.503495370373</v>
          </cell>
          <cell r="U3406">
            <v>2015</v>
          </cell>
        </row>
        <row r="3407">
          <cell r="A3407">
            <v>3405</v>
          </cell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  <cell r="S3407">
            <v>42410.017199074078</v>
          </cell>
          <cell r="T3407">
            <v>42430.999305555553</v>
          </cell>
          <cell r="U3407">
            <v>2016</v>
          </cell>
        </row>
        <row r="3408">
          <cell r="A3408">
            <v>3406</v>
          </cell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  <cell r="S3408">
            <v>41791.492777777778</v>
          </cell>
          <cell r="T3408">
            <v>41836.492777777778</v>
          </cell>
          <cell r="U3408">
            <v>2014</v>
          </cell>
        </row>
        <row r="3409">
          <cell r="A3409">
            <v>3407</v>
          </cell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  <cell r="S3409">
            <v>41796.422326388885</v>
          </cell>
          <cell r="T3409">
            <v>41826.422326388885</v>
          </cell>
          <cell r="U3409">
            <v>2014</v>
          </cell>
        </row>
        <row r="3410">
          <cell r="A3410">
            <v>3408</v>
          </cell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  <cell r="S3410">
            <v>41808.991944444446</v>
          </cell>
          <cell r="T3410">
            <v>41838.991944444446</v>
          </cell>
          <cell r="U3410">
            <v>2014</v>
          </cell>
        </row>
        <row r="3411">
          <cell r="A3411">
            <v>3409</v>
          </cell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  <cell r="S3411">
            <v>42544.814328703709</v>
          </cell>
          <cell r="T3411">
            <v>42582.873611111107</v>
          </cell>
          <cell r="U3411">
            <v>2016</v>
          </cell>
        </row>
        <row r="3412">
          <cell r="A3412">
            <v>3410</v>
          </cell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  <cell r="S3412">
            <v>42500.041550925926</v>
          </cell>
          <cell r="T3412">
            <v>42527.291666666672</v>
          </cell>
          <cell r="U3412">
            <v>2016</v>
          </cell>
        </row>
        <row r="3413">
          <cell r="A3413">
            <v>3411</v>
          </cell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  <cell r="S3413">
            <v>42265.022824074069</v>
          </cell>
          <cell r="T3413">
            <v>42285.022824074069</v>
          </cell>
          <cell r="U3413">
            <v>2015</v>
          </cell>
        </row>
        <row r="3414">
          <cell r="A3414">
            <v>3412</v>
          </cell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  <cell r="S3414">
            <v>41879.959050925929</v>
          </cell>
          <cell r="T3414">
            <v>41909.959050925929</v>
          </cell>
          <cell r="U3414">
            <v>2014</v>
          </cell>
        </row>
        <row r="3415">
          <cell r="A3415">
            <v>3413</v>
          </cell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  <cell r="S3415">
            <v>42053.733078703706</v>
          </cell>
          <cell r="T3415">
            <v>42063.207638888889</v>
          </cell>
          <cell r="U3415">
            <v>2015</v>
          </cell>
        </row>
        <row r="3416">
          <cell r="A3416">
            <v>3414</v>
          </cell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  <cell r="S3416">
            <v>42675.832465277781</v>
          </cell>
          <cell r="T3416">
            <v>42705.332638888889</v>
          </cell>
          <cell r="U3416">
            <v>2016</v>
          </cell>
        </row>
        <row r="3417">
          <cell r="A3417">
            <v>3415</v>
          </cell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  <cell r="S3417">
            <v>42467.144166666665</v>
          </cell>
          <cell r="T3417">
            <v>42477.979166666672</v>
          </cell>
          <cell r="U3417">
            <v>2016</v>
          </cell>
        </row>
        <row r="3418">
          <cell r="A3418">
            <v>3416</v>
          </cell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  <cell r="S3418">
            <v>42089.412557870368</v>
          </cell>
          <cell r="T3418">
            <v>42117.770833333328</v>
          </cell>
          <cell r="U3418">
            <v>2015</v>
          </cell>
        </row>
        <row r="3419">
          <cell r="A3419">
            <v>3417</v>
          </cell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  <cell r="S3419">
            <v>41894.91375</v>
          </cell>
          <cell r="T3419">
            <v>41938.029861111114</v>
          </cell>
          <cell r="U3419">
            <v>2014</v>
          </cell>
        </row>
        <row r="3420">
          <cell r="A3420">
            <v>3418</v>
          </cell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  <cell r="S3420">
            <v>41752.83457175926</v>
          </cell>
          <cell r="T3420">
            <v>41782.83457175926</v>
          </cell>
          <cell r="U3420">
            <v>2014</v>
          </cell>
        </row>
        <row r="3421">
          <cell r="A3421">
            <v>3419</v>
          </cell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  <cell r="S3421">
            <v>42448.821585648147</v>
          </cell>
          <cell r="T3421">
            <v>42466.895833333328</v>
          </cell>
          <cell r="U3421">
            <v>2016</v>
          </cell>
        </row>
        <row r="3422">
          <cell r="A3422">
            <v>3420</v>
          </cell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  <cell r="S3422">
            <v>42405.090300925927</v>
          </cell>
          <cell r="T3422">
            <v>42414</v>
          </cell>
          <cell r="U3422">
            <v>2016</v>
          </cell>
        </row>
        <row r="3423">
          <cell r="A3423">
            <v>3421</v>
          </cell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  <cell r="S3423">
            <v>42037.791238425925</v>
          </cell>
          <cell r="T3423">
            <v>42067.791238425925</v>
          </cell>
          <cell r="U3423">
            <v>2015</v>
          </cell>
        </row>
        <row r="3424">
          <cell r="A3424">
            <v>3422</v>
          </cell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  <cell r="S3424">
            <v>42323.562222222223</v>
          </cell>
          <cell r="T3424">
            <v>42352</v>
          </cell>
          <cell r="U3424">
            <v>2015</v>
          </cell>
        </row>
        <row r="3425">
          <cell r="A3425">
            <v>3423</v>
          </cell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  <cell r="S3425">
            <v>42088.911354166667</v>
          </cell>
          <cell r="T3425">
            <v>42118.911354166667</v>
          </cell>
          <cell r="U3425">
            <v>2015</v>
          </cell>
        </row>
        <row r="3426">
          <cell r="A3426">
            <v>3424</v>
          </cell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  <cell r="S3426">
            <v>42018.676898148144</v>
          </cell>
          <cell r="T3426">
            <v>42040.290972222225</v>
          </cell>
          <cell r="U3426">
            <v>2015</v>
          </cell>
        </row>
        <row r="3427">
          <cell r="A3427">
            <v>3425</v>
          </cell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  <cell r="S3427">
            <v>41884.617314814815</v>
          </cell>
          <cell r="T3427">
            <v>41916.617314814815</v>
          </cell>
          <cell r="U3427">
            <v>2014</v>
          </cell>
        </row>
        <row r="3428">
          <cell r="A3428">
            <v>3426</v>
          </cell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  <cell r="S3428">
            <v>41884.056747685187</v>
          </cell>
          <cell r="T3428">
            <v>41903.083333333336</v>
          </cell>
          <cell r="U3428">
            <v>2014</v>
          </cell>
        </row>
        <row r="3429">
          <cell r="A3429">
            <v>3427</v>
          </cell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  <cell r="S3429">
            <v>41792.645277777774</v>
          </cell>
          <cell r="T3429">
            <v>41822.645277777774</v>
          </cell>
          <cell r="U3429">
            <v>2014</v>
          </cell>
        </row>
        <row r="3430">
          <cell r="A3430">
            <v>3428</v>
          </cell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  <cell r="S3430">
            <v>42038.720451388886</v>
          </cell>
          <cell r="T3430">
            <v>42063.708333333328</v>
          </cell>
          <cell r="U3430">
            <v>2015</v>
          </cell>
        </row>
        <row r="3431">
          <cell r="A3431">
            <v>3429</v>
          </cell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  <cell r="S3431">
            <v>42662.021539351852</v>
          </cell>
          <cell r="T3431">
            <v>42676.021539351852</v>
          </cell>
          <cell r="U3431">
            <v>2016</v>
          </cell>
        </row>
        <row r="3432">
          <cell r="A3432">
            <v>3430</v>
          </cell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  <cell r="S3432">
            <v>41820.945613425924</v>
          </cell>
          <cell r="T3432">
            <v>41850.945613425924</v>
          </cell>
          <cell r="U3432">
            <v>2014</v>
          </cell>
        </row>
        <row r="3433">
          <cell r="A3433">
            <v>3431</v>
          </cell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  <cell r="S3433">
            <v>41839.730937500004</v>
          </cell>
          <cell r="T3433">
            <v>41869.730937500004</v>
          </cell>
          <cell r="U3433">
            <v>2014</v>
          </cell>
        </row>
        <row r="3434">
          <cell r="A3434">
            <v>3432</v>
          </cell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  <cell r="S3434">
            <v>42380.581180555557</v>
          </cell>
          <cell r="T3434">
            <v>42405.916666666672</v>
          </cell>
          <cell r="U3434">
            <v>2016</v>
          </cell>
        </row>
        <row r="3435">
          <cell r="A3435">
            <v>3433</v>
          </cell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  <cell r="S3435">
            <v>41776.063136574077</v>
          </cell>
          <cell r="T3435">
            <v>41807.125</v>
          </cell>
          <cell r="U3435">
            <v>2014</v>
          </cell>
        </row>
        <row r="3436">
          <cell r="A3436">
            <v>3434</v>
          </cell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  <cell r="S3436">
            <v>41800.380428240744</v>
          </cell>
          <cell r="T3436">
            <v>41830.380428240744</v>
          </cell>
          <cell r="U3436">
            <v>2014</v>
          </cell>
        </row>
        <row r="3437">
          <cell r="A3437">
            <v>3435</v>
          </cell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  <cell r="S3437">
            <v>42572.61681712963</v>
          </cell>
          <cell r="T3437">
            <v>42589.125</v>
          </cell>
          <cell r="U3437">
            <v>2016</v>
          </cell>
        </row>
        <row r="3438">
          <cell r="A3438">
            <v>3436</v>
          </cell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  <cell r="S3438">
            <v>41851.541585648149</v>
          </cell>
          <cell r="T3438">
            <v>41872.686111111114</v>
          </cell>
          <cell r="U3438">
            <v>2014</v>
          </cell>
        </row>
        <row r="3439">
          <cell r="A3439">
            <v>3437</v>
          </cell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  <cell r="S3439">
            <v>42205.710879629631</v>
          </cell>
          <cell r="T3439">
            <v>42235.710879629631</v>
          </cell>
          <cell r="U3439">
            <v>2015</v>
          </cell>
        </row>
        <row r="3440">
          <cell r="A3440">
            <v>3438</v>
          </cell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  <cell r="S3440">
            <v>42100.927858796291</v>
          </cell>
          <cell r="T3440">
            <v>42126.875</v>
          </cell>
          <cell r="U3440">
            <v>2015</v>
          </cell>
        </row>
        <row r="3441">
          <cell r="A3441">
            <v>3439</v>
          </cell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  <cell r="S3441">
            <v>42374.911226851851</v>
          </cell>
          <cell r="T3441">
            <v>42388.207638888889</v>
          </cell>
          <cell r="U3441">
            <v>2016</v>
          </cell>
        </row>
        <row r="3442">
          <cell r="A3442">
            <v>3440</v>
          </cell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  <cell r="S3442">
            <v>41809.12300925926</v>
          </cell>
          <cell r="T3442">
            <v>41831.677083333336</v>
          </cell>
          <cell r="U3442">
            <v>2014</v>
          </cell>
        </row>
        <row r="3443">
          <cell r="A3443">
            <v>3441</v>
          </cell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  <cell r="S3443">
            <v>42294.429641203707</v>
          </cell>
          <cell r="T3443">
            <v>42321.845138888893</v>
          </cell>
          <cell r="U3443">
            <v>2015</v>
          </cell>
        </row>
        <row r="3444">
          <cell r="A3444">
            <v>3442</v>
          </cell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  <cell r="S3444">
            <v>42124.841111111105</v>
          </cell>
          <cell r="T3444">
            <v>42154.841111111105</v>
          </cell>
          <cell r="U3444">
            <v>2015</v>
          </cell>
        </row>
        <row r="3445">
          <cell r="A3445">
            <v>3443</v>
          </cell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  <cell r="S3445">
            <v>41861.524837962963</v>
          </cell>
          <cell r="T3445">
            <v>41891.524837962963</v>
          </cell>
          <cell r="U3445">
            <v>2014</v>
          </cell>
        </row>
        <row r="3446">
          <cell r="A3446">
            <v>3444</v>
          </cell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  <cell r="S3446">
            <v>42521.291504629626</v>
          </cell>
          <cell r="T3446">
            <v>42529.582638888889</v>
          </cell>
          <cell r="U3446">
            <v>2016</v>
          </cell>
        </row>
        <row r="3447">
          <cell r="A3447">
            <v>3445</v>
          </cell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  <cell r="S3447">
            <v>42272.530509259261</v>
          </cell>
          <cell r="T3447">
            <v>42300.530509259261</v>
          </cell>
          <cell r="U3447">
            <v>2015</v>
          </cell>
        </row>
        <row r="3448">
          <cell r="A3448">
            <v>3446</v>
          </cell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  <cell r="S3448">
            <v>42016.832465277781</v>
          </cell>
          <cell r="T3448">
            <v>42040.513888888891</v>
          </cell>
          <cell r="U3448">
            <v>2015</v>
          </cell>
        </row>
        <row r="3449">
          <cell r="A3449">
            <v>3447</v>
          </cell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  <cell r="S3449">
            <v>42402.889027777783</v>
          </cell>
          <cell r="T3449">
            <v>42447.847361111111</v>
          </cell>
          <cell r="U3449">
            <v>2016</v>
          </cell>
        </row>
        <row r="3450">
          <cell r="A3450">
            <v>3448</v>
          </cell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  <cell r="S3450">
            <v>41960.119085648148</v>
          </cell>
          <cell r="T3450">
            <v>41990.119085648148</v>
          </cell>
          <cell r="U3450">
            <v>2014</v>
          </cell>
        </row>
        <row r="3451">
          <cell r="A3451">
            <v>3449</v>
          </cell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  <cell r="S3451">
            <v>42532.052523148144</v>
          </cell>
          <cell r="T3451">
            <v>42560.166666666672</v>
          </cell>
          <cell r="U3451">
            <v>2016</v>
          </cell>
        </row>
        <row r="3452">
          <cell r="A3452">
            <v>3450</v>
          </cell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  <cell r="S3452">
            <v>42036.704525462963</v>
          </cell>
          <cell r="T3452">
            <v>42096.662858796291</v>
          </cell>
          <cell r="U3452">
            <v>2015</v>
          </cell>
        </row>
        <row r="3453">
          <cell r="A3453">
            <v>3451</v>
          </cell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  <cell r="S3453">
            <v>42088.723692129628</v>
          </cell>
          <cell r="T3453">
            <v>42115.723692129628</v>
          </cell>
          <cell r="U3453">
            <v>2015</v>
          </cell>
        </row>
        <row r="3454">
          <cell r="A3454">
            <v>3452</v>
          </cell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  <cell r="S3454">
            <v>41820.639189814814</v>
          </cell>
          <cell r="T3454">
            <v>41843.165972222225</v>
          </cell>
          <cell r="U3454">
            <v>2014</v>
          </cell>
        </row>
        <row r="3455">
          <cell r="A3455">
            <v>3453</v>
          </cell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  <cell r="S3455">
            <v>42535.97865740741</v>
          </cell>
          <cell r="T3455">
            <v>42595.97865740741</v>
          </cell>
          <cell r="U3455">
            <v>2016</v>
          </cell>
        </row>
        <row r="3456">
          <cell r="A3456">
            <v>3454</v>
          </cell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  <cell r="S3456">
            <v>41821.698599537034</v>
          </cell>
          <cell r="T3456">
            <v>41851.698599537034</v>
          </cell>
          <cell r="U3456">
            <v>2014</v>
          </cell>
        </row>
        <row r="3457">
          <cell r="A3457">
            <v>3455</v>
          </cell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  <cell r="S3457">
            <v>42626.7503125</v>
          </cell>
          <cell r="T3457">
            <v>42656.7503125</v>
          </cell>
          <cell r="U3457">
            <v>2016</v>
          </cell>
        </row>
        <row r="3458">
          <cell r="A3458">
            <v>3456</v>
          </cell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  <cell r="S3458">
            <v>41821.205636574072</v>
          </cell>
          <cell r="T3458">
            <v>41852.290972222225</v>
          </cell>
          <cell r="U3458">
            <v>2014</v>
          </cell>
        </row>
        <row r="3459">
          <cell r="A3459">
            <v>3457</v>
          </cell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  <cell r="S3459">
            <v>42016.706678240742</v>
          </cell>
          <cell r="T3459">
            <v>42047.249305555553</v>
          </cell>
          <cell r="U3459">
            <v>2015</v>
          </cell>
        </row>
        <row r="3460">
          <cell r="A3460">
            <v>3458</v>
          </cell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  <cell r="S3460">
            <v>42011.202581018515</v>
          </cell>
          <cell r="T3460">
            <v>42038.185416666667</v>
          </cell>
          <cell r="U3460">
            <v>2015</v>
          </cell>
        </row>
        <row r="3461">
          <cell r="A3461">
            <v>3459</v>
          </cell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  <cell r="S3461">
            <v>42480.479861111111</v>
          </cell>
          <cell r="T3461">
            <v>42510.479861111111</v>
          </cell>
          <cell r="U3461">
            <v>2016</v>
          </cell>
        </row>
        <row r="3462">
          <cell r="A3462">
            <v>3460</v>
          </cell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  <cell r="S3462">
            <v>41852.527222222219</v>
          </cell>
          <cell r="T3462">
            <v>41866.527222222219</v>
          </cell>
          <cell r="U3462">
            <v>2014</v>
          </cell>
        </row>
        <row r="3463">
          <cell r="A3463">
            <v>3461</v>
          </cell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  <cell r="S3463">
            <v>42643.632858796293</v>
          </cell>
          <cell r="T3463">
            <v>42672.125</v>
          </cell>
          <cell r="U3463">
            <v>2016</v>
          </cell>
        </row>
        <row r="3464">
          <cell r="A3464">
            <v>3462</v>
          </cell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  <cell r="S3464">
            <v>42179.898472222223</v>
          </cell>
          <cell r="T3464">
            <v>42195.75</v>
          </cell>
          <cell r="U3464">
            <v>2015</v>
          </cell>
        </row>
        <row r="3465">
          <cell r="A3465">
            <v>3463</v>
          </cell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  <cell r="S3465">
            <v>42612.918807870374</v>
          </cell>
          <cell r="T3465">
            <v>42654.165972222225</v>
          </cell>
          <cell r="U3465">
            <v>2016</v>
          </cell>
        </row>
        <row r="3466">
          <cell r="A3466">
            <v>3464</v>
          </cell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  <cell r="S3466">
            <v>42575.130057870367</v>
          </cell>
          <cell r="T3466">
            <v>42605.130057870367</v>
          </cell>
          <cell r="U3466">
            <v>2016</v>
          </cell>
        </row>
        <row r="3467">
          <cell r="A3467">
            <v>3465</v>
          </cell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  <cell r="S3467">
            <v>42200.625833333332</v>
          </cell>
          <cell r="T3467">
            <v>42225.666666666672</v>
          </cell>
          <cell r="U3467">
            <v>2015</v>
          </cell>
        </row>
        <row r="3468">
          <cell r="A3468">
            <v>3466</v>
          </cell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  <cell r="S3468">
            <v>42420.019097222219</v>
          </cell>
          <cell r="T3468">
            <v>42479.977430555555</v>
          </cell>
          <cell r="U3468">
            <v>2016</v>
          </cell>
        </row>
        <row r="3469">
          <cell r="A3469">
            <v>3467</v>
          </cell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  <cell r="S3469">
            <v>42053.671666666662</v>
          </cell>
          <cell r="T3469">
            <v>42083.630000000005</v>
          </cell>
          <cell r="U3469">
            <v>2015</v>
          </cell>
        </row>
        <row r="3470">
          <cell r="A3470">
            <v>3468</v>
          </cell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  <cell r="S3470">
            <v>42605.765381944439</v>
          </cell>
          <cell r="T3470">
            <v>42634.125</v>
          </cell>
          <cell r="U3470">
            <v>2016</v>
          </cell>
        </row>
        <row r="3471">
          <cell r="A3471">
            <v>3469</v>
          </cell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  <cell r="S3471">
            <v>42458.641724537039</v>
          </cell>
          <cell r="T3471">
            <v>42488.641724537039</v>
          </cell>
          <cell r="U3471">
            <v>2016</v>
          </cell>
        </row>
        <row r="3472">
          <cell r="A3472">
            <v>3470</v>
          </cell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  <cell r="S3472">
            <v>42529.022013888884</v>
          </cell>
          <cell r="T3472">
            <v>42566.901388888888</v>
          </cell>
          <cell r="U3472">
            <v>2016</v>
          </cell>
        </row>
        <row r="3473">
          <cell r="A3473">
            <v>3471</v>
          </cell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  <cell r="S3473">
            <v>41841.820486111108</v>
          </cell>
          <cell r="T3473">
            <v>41882.833333333336</v>
          </cell>
          <cell r="U3473">
            <v>2014</v>
          </cell>
        </row>
        <row r="3474">
          <cell r="A3474">
            <v>3472</v>
          </cell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  <cell r="S3474">
            <v>41928.170497685183</v>
          </cell>
          <cell r="T3474">
            <v>41949.249305555553</v>
          </cell>
          <cell r="U3474">
            <v>2014</v>
          </cell>
        </row>
        <row r="3475">
          <cell r="A3475">
            <v>3473</v>
          </cell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  <cell r="S3475">
            <v>42062.834444444445</v>
          </cell>
          <cell r="T3475">
            <v>42083.852083333331</v>
          </cell>
          <cell r="U3475">
            <v>2015</v>
          </cell>
        </row>
        <row r="3476">
          <cell r="A3476">
            <v>3474</v>
          </cell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  <cell r="S3476">
            <v>42541.501516203702</v>
          </cell>
          <cell r="T3476">
            <v>42571.501516203702</v>
          </cell>
          <cell r="U3476">
            <v>2016</v>
          </cell>
        </row>
        <row r="3477">
          <cell r="A3477">
            <v>3475</v>
          </cell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  <cell r="S3477">
            <v>41918.880833333329</v>
          </cell>
          <cell r="T3477">
            <v>41946</v>
          </cell>
          <cell r="U3477">
            <v>2014</v>
          </cell>
        </row>
        <row r="3478">
          <cell r="A3478">
            <v>3476</v>
          </cell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  <cell r="S3478">
            <v>41921.279976851853</v>
          </cell>
          <cell r="T3478">
            <v>41939.125</v>
          </cell>
          <cell r="U3478">
            <v>2014</v>
          </cell>
        </row>
        <row r="3479">
          <cell r="A3479">
            <v>3477</v>
          </cell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  <cell r="S3479">
            <v>42128.736608796295</v>
          </cell>
          <cell r="T3479">
            <v>42141.125</v>
          </cell>
          <cell r="U3479">
            <v>2015</v>
          </cell>
        </row>
        <row r="3480">
          <cell r="A3480">
            <v>3478</v>
          </cell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  <cell r="S3480">
            <v>42053.916921296302</v>
          </cell>
          <cell r="T3480">
            <v>42079.875</v>
          </cell>
          <cell r="U3480">
            <v>2015</v>
          </cell>
        </row>
        <row r="3481">
          <cell r="A3481">
            <v>3479</v>
          </cell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  <cell r="S3481">
            <v>41781.855092592588</v>
          </cell>
          <cell r="T3481">
            <v>41811.855092592588</v>
          </cell>
          <cell r="U3481">
            <v>2014</v>
          </cell>
        </row>
        <row r="3482">
          <cell r="A3482">
            <v>3480</v>
          </cell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  <cell r="S3482">
            <v>42171.317442129628</v>
          </cell>
          <cell r="T3482">
            <v>42195.875</v>
          </cell>
          <cell r="U3482">
            <v>2015</v>
          </cell>
        </row>
        <row r="3483">
          <cell r="A3483">
            <v>3481</v>
          </cell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  <cell r="S3483">
            <v>41989.24754629629</v>
          </cell>
          <cell r="T3483">
            <v>42006.24754629629</v>
          </cell>
          <cell r="U3483">
            <v>2015</v>
          </cell>
        </row>
        <row r="3484">
          <cell r="A3484">
            <v>3482</v>
          </cell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  <cell r="S3484">
            <v>41796.771597222221</v>
          </cell>
          <cell r="T3484">
            <v>41826.771597222221</v>
          </cell>
          <cell r="U3484">
            <v>2014</v>
          </cell>
        </row>
        <row r="3485">
          <cell r="A3485">
            <v>3483</v>
          </cell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  <cell r="S3485">
            <v>41793.668761574074</v>
          </cell>
          <cell r="T3485">
            <v>41823.668761574074</v>
          </cell>
          <cell r="U3485">
            <v>2014</v>
          </cell>
        </row>
        <row r="3486">
          <cell r="A3486">
            <v>3484</v>
          </cell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  <cell r="S3486">
            <v>42506.760405092587</v>
          </cell>
          <cell r="T3486">
            <v>42536.760405092587</v>
          </cell>
          <cell r="U3486">
            <v>2016</v>
          </cell>
        </row>
        <row r="3487">
          <cell r="A3487">
            <v>3485</v>
          </cell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  <cell r="S3487">
            <v>42372.693055555559</v>
          </cell>
          <cell r="T3487">
            <v>42402.693055555559</v>
          </cell>
          <cell r="U3487">
            <v>2016</v>
          </cell>
        </row>
        <row r="3488">
          <cell r="A3488">
            <v>3486</v>
          </cell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  <cell r="S3488">
            <v>42126.87501157407</v>
          </cell>
          <cell r="T3488">
            <v>42158.290972222225</v>
          </cell>
          <cell r="U3488">
            <v>2015</v>
          </cell>
        </row>
        <row r="3489">
          <cell r="A3489">
            <v>3487</v>
          </cell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  <cell r="S3489">
            <v>42149.940416666665</v>
          </cell>
          <cell r="T3489">
            <v>42179.940416666665</v>
          </cell>
          <cell r="U3489">
            <v>2015</v>
          </cell>
        </row>
        <row r="3490">
          <cell r="A3490">
            <v>3488</v>
          </cell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  <cell r="S3490">
            <v>42087.768055555556</v>
          </cell>
          <cell r="T3490">
            <v>42111.666666666672</v>
          </cell>
          <cell r="U3490">
            <v>2015</v>
          </cell>
        </row>
        <row r="3491">
          <cell r="A3491">
            <v>3489</v>
          </cell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  <cell r="S3491">
            <v>41753.635775462964</v>
          </cell>
          <cell r="T3491">
            <v>41783.875</v>
          </cell>
          <cell r="U3491">
            <v>2014</v>
          </cell>
        </row>
        <row r="3492">
          <cell r="A3492">
            <v>3490</v>
          </cell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  <cell r="S3492">
            <v>42443.802361111113</v>
          </cell>
          <cell r="T3492">
            <v>42473.802361111113</v>
          </cell>
          <cell r="U3492">
            <v>2016</v>
          </cell>
        </row>
        <row r="3493">
          <cell r="A3493">
            <v>3491</v>
          </cell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  <cell r="S3493">
            <v>42121.249814814815</v>
          </cell>
          <cell r="T3493">
            <v>42142.249814814815</v>
          </cell>
          <cell r="U3493">
            <v>2015</v>
          </cell>
        </row>
        <row r="3494">
          <cell r="A3494">
            <v>3492</v>
          </cell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  <cell r="S3494">
            <v>42268.009224537032</v>
          </cell>
          <cell r="T3494">
            <v>42303.009224537032</v>
          </cell>
          <cell r="U3494">
            <v>2015</v>
          </cell>
        </row>
        <row r="3495">
          <cell r="A3495">
            <v>3493</v>
          </cell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  <cell r="S3495">
            <v>41848.866157407407</v>
          </cell>
          <cell r="T3495">
            <v>41868.21597222222</v>
          </cell>
          <cell r="U3495">
            <v>2014</v>
          </cell>
        </row>
        <row r="3496">
          <cell r="A3496">
            <v>3494</v>
          </cell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  <cell r="S3496">
            <v>42689.214988425927</v>
          </cell>
          <cell r="T3496">
            <v>42700.25</v>
          </cell>
          <cell r="U3496">
            <v>2016</v>
          </cell>
        </row>
        <row r="3497">
          <cell r="A3497">
            <v>3495</v>
          </cell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  <cell r="S3497">
            <v>41915.762835648151</v>
          </cell>
          <cell r="T3497">
            <v>41944.720833333333</v>
          </cell>
          <cell r="U3497">
            <v>2014</v>
          </cell>
        </row>
        <row r="3498">
          <cell r="A3498">
            <v>3496</v>
          </cell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  <cell r="S3498">
            <v>42584.846828703703</v>
          </cell>
          <cell r="T3498">
            <v>42624.846828703703</v>
          </cell>
          <cell r="U3498">
            <v>2016</v>
          </cell>
        </row>
        <row r="3499">
          <cell r="A3499">
            <v>3497</v>
          </cell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  <cell r="S3499">
            <v>42511.741944444439</v>
          </cell>
          <cell r="T3499">
            <v>42523.916666666672</v>
          </cell>
          <cell r="U3499">
            <v>2016</v>
          </cell>
        </row>
        <row r="3500">
          <cell r="A3500">
            <v>3498</v>
          </cell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  <cell r="S3500">
            <v>42459.15861111111</v>
          </cell>
          <cell r="T3500">
            <v>42518.905555555553</v>
          </cell>
          <cell r="U3500">
            <v>2016</v>
          </cell>
        </row>
        <row r="3501">
          <cell r="A3501">
            <v>3499</v>
          </cell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  <cell r="S3501">
            <v>42132.036168981482</v>
          </cell>
          <cell r="T3501">
            <v>42186.290972222225</v>
          </cell>
          <cell r="U3501">
            <v>2015</v>
          </cell>
        </row>
        <row r="3502">
          <cell r="A3502">
            <v>3500</v>
          </cell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  <cell r="S3502">
            <v>42419.91942129629</v>
          </cell>
          <cell r="T3502">
            <v>42436.207638888889</v>
          </cell>
          <cell r="U3502">
            <v>2016</v>
          </cell>
        </row>
        <row r="3503">
          <cell r="A3503">
            <v>3501</v>
          </cell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  <cell r="S3503">
            <v>42233.763831018514</v>
          </cell>
          <cell r="T3503">
            <v>42258.763831018514</v>
          </cell>
          <cell r="U3503">
            <v>2015</v>
          </cell>
        </row>
        <row r="3504">
          <cell r="A3504">
            <v>3502</v>
          </cell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  <cell r="S3504">
            <v>42430.839398148149</v>
          </cell>
          <cell r="T3504">
            <v>42445.165972222225</v>
          </cell>
          <cell r="U3504">
            <v>2016</v>
          </cell>
        </row>
        <row r="3505">
          <cell r="A3505">
            <v>3503</v>
          </cell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  <cell r="S3505">
            <v>42545.478333333333</v>
          </cell>
          <cell r="T3505">
            <v>42575.478333333333</v>
          </cell>
          <cell r="U3505">
            <v>2016</v>
          </cell>
        </row>
        <row r="3506">
          <cell r="A3506">
            <v>3504</v>
          </cell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  <cell r="S3506">
            <v>42297.748738425929</v>
          </cell>
          <cell r="T3506">
            <v>42327.790405092594</v>
          </cell>
          <cell r="U3506">
            <v>2015</v>
          </cell>
        </row>
        <row r="3507">
          <cell r="A3507">
            <v>3505</v>
          </cell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  <cell r="S3507">
            <v>41760.935706018521</v>
          </cell>
          <cell r="T3507">
            <v>41772.166666666664</v>
          </cell>
          <cell r="U3507">
            <v>2014</v>
          </cell>
        </row>
        <row r="3508">
          <cell r="A3508">
            <v>3506</v>
          </cell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  <cell r="S3508">
            <v>41829.734259259261</v>
          </cell>
          <cell r="T3508">
            <v>41874.734259259261</v>
          </cell>
          <cell r="U3508">
            <v>2014</v>
          </cell>
        </row>
        <row r="3509">
          <cell r="A3509">
            <v>3507</v>
          </cell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  <cell r="S3509">
            <v>42491.92288194444</v>
          </cell>
          <cell r="T3509">
            <v>42521.92288194444</v>
          </cell>
          <cell r="U3509">
            <v>2016</v>
          </cell>
        </row>
        <row r="3510">
          <cell r="A3510">
            <v>3508</v>
          </cell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  <cell r="S3510">
            <v>42477.729780092588</v>
          </cell>
          <cell r="T3510">
            <v>42500.875</v>
          </cell>
          <cell r="U3510">
            <v>2016</v>
          </cell>
        </row>
        <row r="3511">
          <cell r="A3511">
            <v>3509</v>
          </cell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  <cell r="S3511">
            <v>41950.859560185185</v>
          </cell>
          <cell r="T3511">
            <v>41964.204861111109</v>
          </cell>
          <cell r="U3511">
            <v>2014</v>
          </cell>
        </row>
        <row r="3512">
          <cell r="A3512">
            <v>3510</v>
          </cell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  <cell r="S3512">
            <v>41802.62090277778</v>
          </cell>
          <cell r="T3512">
            <v>41822.62090277778</v>
          </cell>
          <cell r="U3512">
            <v>2014</v>
          </cell>
        </row>
        <row r="3513">
          <cell r="A3513">
            <v>3511</v>
          </cell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  <cell r="S3513">
            <v>41927.873784722222</v>
          </cell>
          <cell r="T3513">
            <v>41950.770833333336</v>
          </cell>
          <cell r="U3513">
            <v>2014</v>
          </cell>
        </row>
        <row r="3514">
          <cell r="A3514">
            <v>3512</v>
          </cell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  <cell r="S3514">
            <v>42057.536944444444</v>
          </cell>
          <cell r="T3514">
            <v>42117.49527777778</v>
          </cell>
          <cell r="U3514">
            <v>2015</v>
          </cell>
        </row>
        <row r="3515">
          <cell r="A3515">
            <v>3513</v>
          </cell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  <cell r="S3515">
            <v>41781.096203703702</v>
          </cell>
          <cell r="T3515">
            <v>41794.207638888889</v>
          </cell>
          <cell r="U3515">
            <v>2014</v>
          </cell>
        </row>
        <row r="3516">
          <cell r="A3516">
            <v>3514</v>
          </cell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  <cell r="S3516">
            <v>42020.846666666665</v>
          </cell>
          <cell r="T3516">
            <v>42037.207638888889</v>
          </cell>
          <cell r="U3516">
            <v>2015</v>
          </cell>
        </row>
        <row r="3517">
          <cell r="A3517">
            <v>3515</v>
          </cell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  <cell r="S3517">
            <v>42125.772812499999</v>
          </cell>
          <cell r="T3517">
            <v>42155.772812499999</v>
          </cell>
          <cell r="U3517">
            <v>2015</v>
          </cell>
        </row>
        <row r="3518">
          <cell r="A3518">
            <v>3516</v>
          </cell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  <cell r="S3518">
            <v>41856.010069444441</v>
          </cell>
          <cell r="T3518">
            <v>41890.125</v>
          </cell>
          <cell r="U3518">
            <v>2014</v>
          </cell>
        </row>
        <row r="3519">
          <cell r="A3519">
            <v>3517</v>
          </cell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  <cell r="S3519">
            <v>41794.817523148151</v>
          </cell>
          <cell r="T3519">
            <v>41824.458333333336</v>
          </cell>
          <cell r="U3519">
            <v>2014</v>
          </cell>
        </row>
        <row r="3520">
          <cell r="A3520">
            <v>3518</v>
          </cell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  <cell r="S3520">
            <v>41893.783553240741</v>
          </cell>
          <cell r="T3520">
            <v>41914.597916666666</v>
          </cell>
          <cell r="U3520">
            <v>2014</v>
          </cell>
        </row>
        <row r="3521">
          <cell r="A3521">
            <v>3519</v>
          </cell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  <cell r="S3521">
            <v>42037.598958333328</v>
          </cell>
          <cell r="T3521">
            <v>42067.598958333328</v>
          </cell>
          <cell r="U3521">
            <v>2015</v>
          </cell>
        </row>
        <row r="3522">
          <cell r="A3522">
            <v>3520</v>
          </cell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  <cell r="S3522">
            <v>42227.824212962965</v>
          </cell>
          <cell r="T3522">
            <v>42253.57430555555</v>
          </cell>
          <cell r="U3522">
            <v>2015</v>
          </cell>
        </row>
        <row r="3523">
          <cell r="A3523">
            <v>3521</v>
          </cell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  <cell r="S3523">
            <v>41881.361342592594</v>
          </cell>
          <cell r="T3523">
            <v>41911.361342592594</v>
          </cell>
          <cell r="U3523">
            <v>2014</v>
          </cell>
        </row>
        <row r="3524">
          <cell r="A3524">
            <v>3522</v>
          </cell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  <cell r="S3524">
            <v>42234.789884259255</v>
          </cell>
          <cell r="T3524">
            <v>42262.420833333337</v>
          </cell>
          <cell r="U3524">
            <v>2015</v>
          </cell>
        </row>
        <row r="3525">
          <cell r="A3525">
            <v>3523</v>
          </cell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  <cell r="S3525">
            <v>42581.397546296299</v>
          </cell>
          <cell r="T3525">
            <v>42638.958333333328</v>
          </cell>
          <cell r="U3525">
            <v>2016</v>
          </cell>
        </row>
        <row r="3526">
          <cell r="A3526">
            <v>3524</v>
          </cell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  <cell r="S3526">
            <v>41880.76357638889</v>
          </cell>
          <cell r="T3526">
            <v>41895.166666666664</v>
          </cell>
          <cell r="U3526">
            <v>2014</v>
          </cell>
        </row>
        <row r="3527">
          <cell r="A3527">
            <v>3525</v>
          </cell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  <cell r="S3527">
            <v>42214.6956712963</v>
          </cell>
          <cell r="T3527">
            <v>42225.666666666672</v>
          </cell>
          <cell r="U3527">
            <v>2015</v>
          </cell>
        </row>
        <row r="3528">
          <cell r="A3528">
            <v>3526</v>
          </cell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  <cell r="S3528">
            <v>42460.335312499999</v>
          </cell>
          <cell r="T3528">
            <v>42488.249305555553</v>
          </cell>
          <cell r="U3528">
            <v>2016</v>
          </cell>
        </row>
        <row r="3529">
          <cell r="A3529">
            <v>3527</v>
          </cell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  <cell r="S3529">
            <v>42167.023206018523</v>
          </cell>
          <cell r="T3529">
            <v>42196.165972222225</v>
          </cell>
          <cell r="U3529">
            <v>2015</v>
          </cell>
        </row>
        <row r="3530">
          <cell r="A3530">
            <v>3528</v>
          </cell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  <cell r="S3530">
            <v>42733.50136574074</v>
          </cell>
          <cell r="T3530">
            <v>42753.50136574074</v>
          </cell>
          <cell r="U3530">
            <v>2017</v>
          </cell>
        </row>
        <row r="3531">
          <cell r="A3531">
            <v>3529</v>
          </cell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  <cell r="S3531">
            <v>42177.761782407411</v>
          </cell>
          <cell r="T3531">
            <v>42198.041666666672</v>
          </cell>
          <cell r="U3531">
            <v>2015</v>
          </cell>
        </row>
        <row r="3532">
          <cell r="A3532">
            <v>3530</v>
          </cell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  <cell r="S3532">
            <v>42442.623344907406</v>
          </cell>
          <cell r="T3532">
            <v>42470.833333333328</v>
          </cell>
          <cell r="U3532">
            <v>2016</v>
          </cell>
        </row>
        <row r="3533">
          <cell r="A3533">
            <v>3531</v>
          </cell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  <cell r="S3533">
            <v>42521.654328703706</v>
          </cell>
          <cell r="T3533">
            <v>42551.654328703706</v>
          </cell>
          <cell r="U3533">
            <v>2016</v>
          </cell>
        </row>
        <row r="3534">
          <cell r="A3534">
            <v>3532</v>
          </cell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  <cell r="S3534">
            <v>41884.599849537037</v>
          </cell>
          <cell r="T3534">
            <v>41900.165972222225</v>
          </cell>
          <cell r="U3534">
            <v>2014</v>
          </cell>
        </row>
        <row r="3535">
          <cell r="A3535">
            <v>3533</v>
          </cell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  <cell r="S3535">
            <v>42289.761192129634</v>
          </cell>
          <cell r="T3535">
            <v>42319.802858796291</v>
          </cell>
          <cell r="U3535">
            <v>2015</v>
          </cell>
        </row>
        <row r="3536">
          <cell r="A3536">
            <v>3534</v>
          </cell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  <cell r="S3536">
            <v>42243.6252662037</v>
          </cell>
          <cell r="T3536">
            <v>42278.6252662037</v>
          </cell>
          <cell r="U3536">
            <v>2015</v>
          </cell>
        </row>
        <row r="3537">
          <cell r="A3537">
            <v>3535</v>
          </cell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  <cell r="S3537">
            <v>42248.640162037031</v>
          </cell>
          <cell r="T3537">
            <v>42279.75</v>
          </cell>
          <cell r="U3537">
            <v>2015</v>
          </cell>
        </row>
        <row r="3538">
          <cell r="A3538">
            <v>3536</v>
          </cell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  <cell r="S3538">
            <v>42328.727141203708</v>
          </cell>
          <cell r="T3538">
            <v>42358.499305555553</v>
          </cell>
          <cell r="U3538">
            <v>2015</v>
          </cell>
        </row>
        <row r="3539">
          <cell r="A3539">
            <v>3537</v>
          </cell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  <cell r="S3539">
            <v>41923.354351851849</v>
          </cell>
          <cell r="T3539">
            <v>41960.332638888889</v>
          </cell>
          <cell r="U3539">
            <v>2014</v>
          </cell>
        </row>
        <row r="3540">
          <cell r="A3540">
            <v>3538</v>
          </cell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  <cell r="S3540">
            <v>42571.420601851853</v>
          </cell>
          <cell r="T3540">
            <v>42599.420601851853</v>
          </cell>
          <cell r="U3540">
            <v>2016</v>
          </cell>
        </row>
        <row r="3541">
          <cell r="A3541">
            <v>3539</v>
          </cell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  <cell r="S3541">
            <v>42600.756041666667</v>
          </cell>
          <cell r="T3541">
            <v>42621.756041666667</v>
          </cell>
          <cell r="U3541">
            <v>2016</v>
          </cell>
        </row>
        <row r="3542">
          <cell r="A3542">
            <v>3540</v>
          </cell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  <cell r="S3542">
            <v>42517.003368055557</v>
          </cell>
          <cell r="T3542">
            <v>42547.003368055557</v>
          </cell>
          <cell r="U3542">
            <v>2016</v>
          </cell>
        </row>
        <row r="3543">
          <cell r="A3543">
            <v>3541</v>
          </cell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  <cell r="S3543">
            <v>42222.730034722219</v>
          </cell>
          <cell r="T3543">
            <v>42247.730034722219</v>
          </cell>
          <cell r="U3543">
            <v>2015</v>
          </cell>
        </row>
        <row r="3544">
          <cell r="A3544">
            <v>3542</v>
          </cell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  <cell r="S3544">
            <v>41829.599791666667</v>
          </cell>
          <cell r="T3544">
            <v>41889.599791666667</v>
          </cell>
          <cell r="U3544">
            <v>2014</v>
          </cell>
        </row>
        <row r="3545">
          <cell r="A3545">
            <v>3543</v>
          </cell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  <cell r="S3545">
            <v>42150.755312499998</v>
          </cell>
          <cell r="T3545">
            <v>42180.755312499998</v>
          </cell>
          <cell r="U3545">
            <v>2015</v>
          </cell>
        </row>
        <row r="3546">
          <cell r="A3546">
            <v>3544</v>
          </cell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  <cell r="S3546">
            <v>42040.831678240742</v>
          </cell>
          <cell r="T3546">
            <v>42070.831678240742</v>
          </cell>
          <cell r="U3546">
            <v>2015</v>
          </cell>
        </row>
        <row r="3547">
          <cell r="A3547">
            <v>3545</v>
          </cell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  <cell r="S3547">
            <v>42075.807395833333</v>
          </cell>
          <cell r="T3547">
            <v>42105.807395833333</v>
          </cell>
          <cell r="U3547">
            <v>2015</v>
          </cell>
        </row>
        <row r="3548">
          <cell r="A3548">
            <v>3546</v>
          </cell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  <cell r="S3548">
            <v>42073.660694444443</v>
          </cell>
          <cell r="T3548">
            <v>42095.165972222225</v>
          </cell>
          <cell r="U3548">
            <v>2015</v>
          </cell>
        </row>
        <row r="3549">
          <cell r="A3549">
            <v>3547</v>
          </cell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  <cell r="S3549">
            <v>42480.078715277778</v>
          </cell>
          <cell r="T3549">
            <v>42504.165972222225</v>
          </cell>
          <cell r="U3549">
            <v>2016</v>
          </cell>
        </row>
        <row r="3550">
          <cell r="A3550">
            <v>3548</v>
          </cell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  <cell r="S3550">
            <v>42411.942291666666</v>
          </cell>
          <cell r="T3550">
            <v>42434.041666666672</v>
          </cell>
          <cell r="U3550">
            <v>2016</v>
          </cell>
        </row>
        <row r="3551">
          <cell r="A3551">
            <v>3549</v>
          </cell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  <cell r="S3551">
            <v>42223.394363425927</v>
          </cell>
          <cell r="T3551">
            <v>42251.394363425927</v>
          </cell>
          <cell r="U3551">
            <v>2015</v>
          </cell>
        </row>
        <row r="3552">
          <cell r="A3552">
            <v>3550</v>
          </cell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  <cell r="S3552">
            <v>42462.893495370372</v>
          </cell>
          <cell r="T3552">
            <v>42492.893495370372</v>
          </cell>
          <cell r="U3552">
            <v>2016</v>
          </cell>
        </row>
        <row r="3553">
          <cell r="A3553">
            <v>3551</v>
          </cell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  <cell r="S3553">
            <v>41753.515856481477</v>
          </cell>
          <cell r="T3553">
            <v>41781.921527777777</v>
          </cell>
          <cell r="U3553">
            <v>2014</v>
          </cell>
        </row>
        <row r="3554">
          <cell r="A3554">
            <v>3552</v>
          </cell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  <cell r="S3554">
            <v>41788.587083333332</v>
          </cell>
          <cell r="T3554">
            <v>41818.587083333332</v>
          </cell>
          <cell r="U3554">
            <v>2014</v>
          </cell>
        </row>
        <row r="3555">
          <cell r="A3555">
            <v>3553</v>
          </cell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  <cell r="S3555">
            <v>42196.028703703705</v>
          </cell>
          <cell r="T3555">
            <v>42228</v>
          </cell>
          <cell r="U3555">
            <v>2015</v>
          </cell>
        </row>
        <row r="3556">
          <cell r="A3556">
            <v>3554</v>
          </cell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  <cell r="S3556">
            <v>42016.050451388888</v>
          </cell>
          <cell r="T3556">
            <v>42046.708333333328</v>
          </cell>
          <cell r="U3556">
            <v>2015</v>
          </cell>
        </row>
        <row r="3557">
          <cell r="A3557">
            <v>3555</v>
          </cell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  <cell r="S3557">
            <v>42661.442060185189</v>
          </cell>
          <cell r="T3557">
            <v>42691.483726851846</v>
          </cell>
          <cell r="U3557">
            <v>2016</v>
          </cell>
        </row>
        <row r="3558">
          <cell r="A3558">
            <v>3556</v>
          </cell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  <cell r="S3558">
            <v>41808.649583333332</v>
          </cell>
          <cell r="T3558">
            <v>41868.649583333332</v>
          </cell>
          <cell r="U3558">
            <v>2014</v>
          </cell>
        </row>
        <row r="3559">
          <cell r="A3559">
            <v>3557</v>
          </cell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  <cell r="S3559">
            <v>41730.276747685188</v>
          </cell>
          <cell r="T3559">
            <v>41764.276747685188</v>
          </cell>
          <cell r="U3559">
            <v>2014</v>
          </cell>
        </row>
        <row r="3560">
          <cell r="A3560">
            <v>3558</v>
          </cell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  <cell r="S3560">
            <v>42139.816840277781</v>
          </cell>
          <cell r="T3560">
            <v>42181.875</v>
          </cell>
          <cell r="U3560">
            <v>2015</v>
          </cell>
        </row>
        <row r="3561">
          <cell r="A3561">
            <v>3559</v>
          </cell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  <cell r="S3561">
            <v>42194.096157407403</v>
          </cell>
          <cell r="T3561">
            <v>42216.373611111107</v>
          </cell>
          <cell r="U3561">
            <v>2015</v>
          </cell>
        </row>
        <row r="3562">
          <cell r="A3562">
            <v>3560</v>
          </cell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  <cell r="S3562">
            <v>42115.889652777783</v>
          </cell>
          <cell r="T3562">
            <v>42151.114583333328</v>
          </cell>
          <cell r="U3562">
            <v>2015</v>
          </cell>
        </row>
        <row r="3563">
          <cell r="A3563">
            <v>3561</v>
          </cell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  <cell r="S3563">
            <v>42203.680300925931</v>
          </cell>
          <cell r="T3563">
            <v>42221.774999999994</v>
          </cell>
          <cell r="U3563">
            <v>2015</v>
          </cell>
        </row>
        <row r="3564">
          <cell r="A3564">
            <v>3562</v>
          </cell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  <cell r="S3564">
            <v>42433.761886574073</v>
          </cell>
          <cell r="T3564">
            <v>42442.916666666672</v>
          </cell>
          <cell r="U3564">
            <v>2016</v>
          </cell>
        </row>
        <row r="3565">
          <cell r="A3565">
            <v>3563</v>
          </cell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  <cell r="S3565">
            <v>42555.671944444446</v>
          </cell>
          <cell r="T3565">
            <v>42583.791666666672</v>
          </cell>
          <cell r="U3565">
            <v>2016</v>
          </cell>
        </row>
        <row r="3566">
          <cell r="A3566">
            <v>3564</v>
          </cell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  <cell r="S3566">
            <v>42236.623252314821</v>
          </cell>
          <cell r="T3566">
            <v>42282.666666666672</v>
          </cell>
          <cell r="U3566">
            <v>2015</v>
          </cell>
        </row>
        <row r="3567">
          <cell r="A3567">
            <v>3565</v>
          </cell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  <cell r="S3567">
            <v>41974.743148148147</v>
          </cell>
          <cell r="T3567">
            <v>42004.743148148147</v>
          </cell>
          <cell r="U3567">
            <v>2014</v>
          </cell>
        </row>
        <row r="3568">
          <cell r="A3568">
            <v>3566</v>
          </cell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  <cell r="S3568">
            <v>41997.507905092592</v>
          </cell>
          <cell r="T3568">
            <v>42027.507905092592</v>
          </cell>
          <cell r="U3568">
            <v>2015</v>
          </cell>
        </row>
        <row r="3569">
          <cell r="A3569">
            <v>3567</v>
          </cell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  <cell r="S3569">
            <v>42135.810694444444</v>
          </cell>
          <cell r="T3569">
            <v>42165.810694444444</v>
          </cell>
          <cell r="U3569">
            <v>2015</v>
          </cell>
        </row>
        <row r="3570">
          <cell r="A3570">
            <v>3568</v>
          </cell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  <cell r="S3570">
            <v>41869.740671296298</v>
          </cell>
          <cell r="T3570">
            <v>41899.740671296298</v>
          </cell>
          <cell r="U3570">
            <v>2014</v>
          </cell>
        </row>
        <row r="3571">
          <cell r="A3571">
            <v>3569</v>
          </cell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  <cell r="S3571">
            <v>41982.688611111109</v>
          </cell>
          <cell r="T3571">
            <v>42012.688611111109</v>
          </cell>
          <cell r="U3571">
            <v>2015</v>
          </cell>
        </row>
        <row r="3572">
          <cell r="A3572">
            <v>3570</v>
          </cell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  <cell r="S3572">
            <v>41976.331979166673</v>
          </cell>
          <cell r="T3572">
            <v>42004.291666666672</v>
          </cell>
          <cell r="U3572">
            <v>2014</v>
          </cell>
        </row>
        <row r="3573">
          <cell r="A3573">
            <v>3571</v>
          </cell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  <cell r="S3573">
            <v>41912.858946759261</v>
          </cell>
          <cell r="T3573">
            <v>41942.858946759261</v>
          </cell>
          <cell r="U3573">
            <v>2014</v>
          </cell>
        </row>
        <row r="3574">
          <cell r="A3574">
            <v>3572</v>
          </cell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  <cell r="S3574">
            <v>42146.570393518516</v>
          </cell>
          <cell r="T3574">
            <v>42176.570393518516</v>
          </cell>
          <cell r="U3574">
            <v>2015</v>
          </cell>
        </row>
        <row r="3575">
          <cell r="A3575">
            <v>3573</v>
          </cell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  <cell r="S3575">
            <v>41921.375532407408</v>
          </cell>
          <cell r="T3575">
            <v>41951.417199074072</v>
          </cell>
          <cell r="U3575">
            <v>2014</v>
          </cell>
        </row>
        <row r="3576">
          <cell r="A3576">
            <v>3574</v>
          </cell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  <cell r="S3576">
            <v>41926.942685185182</v>
          </cell>
          <cell r="T3576">
            <v>41956.984351851846</v>
          </cell>
          <cell r="U3576">
            <v>2014</v>
          </cell>
        </row>
        <row r="3577">
          <cell r="A3577">
            <v>3575</v>
          </cell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  <cell r="S3577">
            <v>42561.783877314811</v>
          </cell>
          <cell r="T3577">
            <v>42593.165972222225</v>
          </cell>
          <cell r="U3577">
            <v>2016</v>
          </cell>
        </row>
        <row r="3578">
          <cell r="A3578">
            <v>3576</v>
          </cell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  <cell r="S3578">
            <v>42649.54923611111</v>
          </cell>
          <cell r="T3578">
            <v>42709.590902777782</v>
          </cell>
          <cell r="U3578">
            <v>2016</v>
          </cell>
        </row>
        <row r="3579">
          <cell r="A3579">
            <v>3577</v>
          </cell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  <cell r="S3579">
            <v>42093.786840277782</v>
          </cell>
          <cell r="T3579">
            <v>42120.26944444445</v>
          </cell>
          <cell r="U3579">
            <v>2015</v>
          </cell>
        </row>
        <row r="3580">
          <cell r="A3580">
            <v>3578</v>
          </cell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  <cell r="S3580">
            <v>42460.733530092592</v>
          </cell>
          <cell r="T3580">
            <v>42490.733530092592</v>
          </cell>
          <cell r="U3580">
            <v>2016</v>
          </cell>
        </row>
        <row r="3581">
          <cell r="A3581">
            <v>3579</v>
          </cell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  <cell r="S3581">
            <v>42430.762222222227</v>
          </cell>
          <cell r="T3581">
            <v>42460.720555555556</v>
          </cell>
          <cell r="U3581">
            <v>2016</v>
          </cell>
        </row>
        <row r="3582">
          <cell r="A3582">
            <v>3580</v>
          </cell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  <cell r="S3582">
            <v>42026.176180555558</v>
          </cell>
          <cell r="T3582">
            <v>42064.207638888889</v>
          </cell>
          <cell r="U3582">
            <v>2015</v>
          </cell>
        </row>
        <row r="3583">
          <cell r="A3583">
            <v>3581</v>
          </cell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  <cell r="S3583">
            <v>41836.471180555556</v>
          </cell>
          <cell r="T3583">
            <v>41850.471180555556</v>
          </cell>
          <cell r="U3583">
            <v>2014</v>
          </cell>
        </row>
        <row r="3584">
          <cell r="A3584">
            <v>3582</v>
          </cell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  <cell r="S3584">
            <v>42451.095856481479</v>
          </cell>
          <cell r="T3584">
            <v>42465.095856481479</v>
          </cell>
          <cell r="U3584">
            <v>2016</v>
          </cell>
        </row>
        <row r="3585">
          <cell r="A3585">
            <v>3583</v>
          </cell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  <cell r="S3585">
            <v>42418.425983796296</v>
          </cell>
          <cell r="T3585">
            <v>42478.384317129632</v>
          </cell>
          <cell r="U3585">
            <v>2016</v>
          </cell>
        </row>
        <row r="3586">
          <cell r="A3586">
            <v>3584</v>
          </cell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  <cell r="S3586">
            <v>42168.316481481481</v>
          </cell>
          <cell r="T3586">
            <v>42198.316481481481</v>
          </cell>
          <cell r="U3586">
            <v>2015</v>
          </cell>
        </row>
        <row r="3587">
          <cell r="A3587">
            <v>3585</v>
          </cell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  <cell r="S3587">
            <v>41964.716319444444</v>
          </cell>
          <cell r="T3587">
            <v>41994.716319444444</v>
          </cell>
          <cell r="U3587">
            <v>2014</v>
          </cell>
        </row>
        <row r="3588">
          <cell r="A3588">
            <v>3586</v>
          </cell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  <cell r="S3588">
            <v>42576.697569444441</v>
          </cell>
          <cell r="T3588">
            <v>42636.697569444441</v>
          </cell>
          <cell r="U3588">
            <v>2016</v>
          </cell>
        </row>
        <row r="3589">
          <cell r="A3589">
            <v>3587</v>
          </cell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  <cell r="S3589">
            <v>42503.539976851855</v>
          </cell>
          <cell r="T3589">
            <v>42548.791666666672</v>
          </cell>
          <cell r="U3589">
            <v>2016</v>
          </cell>
        </row>
        <row r="3590">
          <cell r="A3590">
            <v>3588</v>
          </cell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  <cell r="S3590">
            <v>42101.828819444447</v>
          </cell>
          <cell r="T3590">
            <v>42123.958333333328</v>
          </cell>
          <cell r="U3590">
            <v>2015</v>
          </cell>
        </row>
        <row r="3591">
          <cell r="A3591">
            <v>3589</v>
          </cell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  <cell r="S3591">
            <v>42125.647534722222</v>
          </cell>
          <cell r="T3591">
            <v>42150.647534722222</v>
          </cell>
          <cell r="U3591">
            <v>2015</v>
          </cell>
        </row>
        <row r="3592">
          <cell r="A3592">
            <v>3590</v>
          </cell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  <cell r="S3592">
            <v>41902.333726851852</v>
          </cell>
          <cell r="T3592">
            <v>41932.333726851852</v>
          </cell>
          <cell r="U3592">
            <v>2014</v>
          </cell>
        </row>
        <row r="3593">
          <cell r="A3593">
            <v>3591</v>
          </cell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  <cell r="S3593">
            <v>42003.948425925926</v>
          </cell>
          <cell r="T3593">
            <v>42028.207638888889</v>
          </cell>
          <cell r="U3593">
            <v>2015</v>
          </cell>
        </row>
        <row r="3594">
          <cell r="A3594">
            <v>3592</v>
          </cell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  <cell r="S3594">
            <v>41988.829942129625</v>
          </cell>
          <cell r="T3594">
            <v>42046.207638888889</v>
          </cell>
          <cell r="U3594">
            <v>2015</v>
          </cell>
        </row>
        <row r="3595">
          <cell r="A3595">
            <v>3593</v>
          </cell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  <cell r="S3595">
            <v>41974.898599537039</v>
          </cell>
          <cell r="T3595">
            <v>42009.851388888885</v>
          </cell>
          <cell r="U3595">
            <v>2015</v>
          </cell>
        </row>
        <row r="3596">
          <cell r="A3596">
            <v>3594</v>
          </cell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  <cell r="S3596">
            <v>42592.066921296297</v>
          </cell>
          <cell r="T3596">
            <v>42617.066921296297</v>
          </cell>
          <cell r="U3596">
            <v>2016</v>
          </cell>
        </row>
        <row r="3597">
          <cell r="A3597">
            <v>3595</v>
          </cell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  <cell r="S3597">
            <v>42050.008368055554</v>
          </cell>
          <cell r="T3597">
            <v>42076.290972222225</v>
          </cell>
          <cell r="U3597">
            <v>2015</v>
          </cell>
        </row>
        <row r="3598">
          <cell r="A3598">
            <v>3596</v>
          </cell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  <cell r="S3598">
            <v>41856.715069444443</v>
          </cell>
          <cell r="T3598">
            <v>41877.715069444443</v>
          </cell>
          <cell r="U3598">
            <v>2014</v>
          </cell>
        </row>
        <row r="3599">
          <cell r="A3599">
            <v>3597</v>
          </cell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  <cell r="S3599">
            <v>42417.585532407407</v>
          </cell>
          <cell r="T3599">
            <v>42432.249305555553</v>
          </cell>
          <cell r="U3599">
            <v>2016</v>
          </cell>
        </row>
        <row r="3600">
          <cell r="A3600">
            <v>3598</v>
          </cell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  <cell r="S3600">
            <v>41866.79886574074</v>
          </cell>
          <cell r="T3600">
            <v>41885.207638888889</v>
          </cell>
          <cell r="U3600">
            <v>2014</v>
          </cell>
        </row>
        <row r="3601">
          <cell r="A3601">
            <v>3599</v>
          </cell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  <cell r="S3601">
            <v>42220.79487268519</v>
          </cell>
          <cell r="T3601">
            <v>42246</v>
          </cell>
          <cell r="U3601">
            <v>2015</v>
          </cell>
        </row>
        <row r="3602">
          <cell r="A3602">
            <v>3600</v>
          </cell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  <cell r="S3602">
            <v>42628.849120370374</v>
          </cell>
          <cell r="T3602">
            <v>42656.849120370374</v>
          </cell>
          <cell r="U3602">
            <v>2016</v>
          </cell>
        </row>
        <row r="3603">
          <cell r="A3603">
            <v>3601</v>
          </cell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  <cell r="S3603">
            <v>41990.99863425926</v>
          </cell>
          <cell r="T3603">
            <v>42020.99863425926</v>
          </cell>
          <cell r="U3603">
            <v>2015</v>
          </cell>
        </row>
        <row r="3604">
          <cell r="A3604">
            <v>3602</v>
          </cell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  <cell r="S3604">
            <v>42447.894432870366</v>
          </cell>
          <cell r="T3604">
            <v>42507.894432870366</v>
          </cell>
          <cell r="U3604">
            <v>2016</v>
          </cell>
        </row>
        <row r="3605">
          <cell r="A3605">
            <v>3603</v>
          </cell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  <cell r="S3605">
            <v>42283.864351851851</v>
          </cell>
          <cell r="T3605">
            <v>42313.906018518523</v>
          </cell>
          <cell r="U3605">
            <v>2015</v>
          </cell>
        </row>
        <row r="3606">
          <cell r="A3606">
            <v>3604</v>
          </cell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  <cell r="S3606">
            <v>42483.015694444446</v>
          </cell>
          <cell r="T3606">
            <v>42489.290972222225</v>
          </cell>
          <cell r="U3606">
            <v>2016</v>
          </cell>
        </row>
        <row r="3607">
          <cell r="A3607">
            <v>3605</v>
          </cell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  <cell r="S3607">
            <v>42383.793124999997</v>
          </cell>
          <cell r="T3607">
            <v>42413.793124999997</v>
          </cell>
          <cell r="U3607">
            <v>2016</v>
          </cell>
        </row>
        <row r="3608">
          <cell r="A3608">
            <v>3606</v>
          </cell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  <cell r="S3608">
            <v>42566.604826388888</v>
          </cell>
          <cell r="T3608">
            <v>42596.604826388888</v>
          </cell>
          <cell r="U3608">
            <v>2016</v>
          </cell>
        </row>
        <row r="3609">
          <cell r="A3609">
            <v>3607</v>
          </cell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  <cell r="S3609">
            <v>42338.963912037041</v>
          </cell>
          <cell r="T3609">
            <v>42353</v>
          </cell>
          <cell r="U3609">
            <v>2015</v>
          </cell>
        </row>
        <row r="3610">
          <cell r="A3610">
            <v>3608</v>
          </cell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  <cell r="S3610">
            <v>42506.709375000006</v>
          </cell>
          <cell r="T3610">
            <v>42538.583333333328</v>
          </cell>
          <cell r="U3610">
            <v>2016</v>
          </cell>
        </row>
        <row r="3611">
          <cell r="A3611">
            <v>3609</v>
          </cell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  <cell r="S3611">
            <v>42429.991724537031</v>
          </cell>
          <cell r="T3611">
            <v>42459.950057870374</v>
          </cell>
          <cell r="U3611">
            <v>2016</v>
          </cell>
        </row>
        <row r="3612">
          <cell r="A3612">
            <v>3610</v>
          </cell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  <cell r="S3612">
            <v>42203.432129629626</v>
          </cell>
          <cell r="T3612">
            <v>42233.432129629626</v>
          </cell>
          <cell r="U3612">
            <v>2015</v>
          </cell>
        </row>
        <row r="3613">
          <cell r="A3613">
            <v>3611</v>
          </cell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  <cell r="S3613">
            <v>42072.370381944449</v>
          </cell>
          <cell r="T3613">
            <v>42102.370381944449</v>
          </cell>
          <cell r="U3613">
            <v>2015</v>
          </cell>
        </row>
        <row r="3614">
          <cell r="A3614">
            <v>3612</v>
          </cell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  <cell r="S3614">
            <v>41789.726979166669</v>
          </cell>
          <cell r="T3614">
            <v>41799.726979166669</v>
          </cell>
          <cell r="U3614">
            <v>2014</v>
          </cell>
        </row>
        <row r="3615">
          <cell r="A3615">
            <v>3613</v>
          </cell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  <cell r="S3615">
            <v>41788.58997685185</v>
          </cell>
          <cell r="T3615">
            <v>41818.58997685185</v>
          </cell>
          <cell r="U3615">
            <v>2014</v>
          </cell>
        </row>
        <row r="3616">
          <cell r="A3616">
            <v>3614</v>
          </cell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  <cell r="S3616">
            <v>42144.041851851856</v>
          </cell>
          <cell r="T3616">
            <v>42174.041851851856</v>
          </cell>
          <cell r="U3616">
            <v>2015</v>
          </cell>
        </row>
        <row r="3617">
          <cell r="A3617">
            <v>3615</v>
          </cell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  <cell r="S3617">
            <v>42318.593703703707</v>
          </cell>
          <cell r="T3617">
            <v>42348.593703703707</v>
          </cell>
          <cell r="U3617">
            <v>2015</v>
          </cell>
        </row>
        <row r="3618">
          <cell r="A3618">
            <v>3616</v>
          </cell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  <cell r="S3618">
            <v>42052.949814814812</v>
          </cell>
          <cell r="T3618">
            <v>42082.908148148148</v>
          </cell>
          <cell r="U3618">
            <v>2015</v>
          </cell>
        </row>
        <row r="3619">
          <cell r="A3619">
            <v>3617</v>
          </cell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  <cell r="S3619">
            <v>42779.610289351855</v>
          </cell>
          <cell r="T3619">
            <v>42794</v>
          </cell>
          <cell r="U3619">
            <v>2017</v>
          </cell>
        </row>
        <row r="3620">
          <cell r="A3620">
            <v>3618</v>
          </cell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  <cell r="S3620">
            <v>42128.627893518518</v>
          </cell>
          <cell r="T3620">
            <v>42158.627893518518</v>
          </cell>
          <cell r="U3620">
            <v>2015</v>
          </cell>
        </row>
        <row r="3621">
          <cell r="A3621">
            <v>3619</v>
          </cell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  <cell r="S3621">
            <v>42661.132245370376</v>
          </cell>
          <cell r="T3621">
            <v>42693.916666666672</v>
          </cell>
          <cell r="U3621">
            <v>2016</v>
          </cell>
        </row>
        <row r="3622">
          <cell r="A3622">
            <v>3620</v>
          </cell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  <cell r="S3622">
            <v>42037.938206018516</v>
          </cell>
          <cell r="T3622">
            <v>42068.166666666672</v>
          </cell>
          <cell r="U3622">
            <v>2015</v>
          </cell>
        </row>
        <row r="3623">
          <cell r="A3623">
            <v>3621</v>
          </cell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  <cell r="S3623">
            <v>42619.935694444444</v>
          </cell>
          <cell r="T3623">
            <v>42643.875</v>
          </cell>
          <cell r="U3623">
            <v>2016</v>
          </cell>
        </row>
        <row r="3624">
          <cell r="A3624">
            <v>3622</v>
          </cell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  <cell r="S3624">
            <v>41877.221886574072</v>
          </cell>
          <cell r="T3624">
            <v>41910.140972222223</v>
          </cell>
          <cell r="U3624">
            <v>2014</v>
          </cell>
        </row>
        <row r="3625">
          <cell r="A3625">
            <v>3623</v>
          </cell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  <cell r="S3625">
            <v>41828.736921296295</v>
          </cell>
          <cell r="T3625">
            <v>41846.291666666664</v>
          </cell>
          <cell r="U3625">
            <v>2014</v>
          </cell>
        </row>
        <row r="3626">
          <cell r="A3626">
            <v>3624</v>
          </cell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  <cell r="S3626">
            <v>42545.774189814809</v>
          </cell>
          <cell r="T3626">
            <v>42605.774189814809</v>
          </cell>
          <cell r="U3626">
            <v>2016</v>
          </cell>
        </row>
        <row r="3627">
          <cell r="A3627">
            <v>3625</v>
          </cell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  <cell r="S3627">
            <v>42157.652511574073</v>
          </cell>
          <cell r="T3627">
            <v>42187.652511574073</v>
          </cell>
          <cell r="U3627">
            <v>2015</v>
          </cell>
        </row>
        <row r="3628">
          <cell r="A3628">
            <v>3626</v>
          </cell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  <cell r="S3628">
            <v>41846.667326388888</v>
          </cell>
          <cell r="T3628">
            <v>41867.667326388888</v>
          </cell>
          <cell r="U3628">
            <v>2014</v>
          </cell>
        </row>
        <row r="3629">
          <cell r="A3629">
            <v>3627</v>
          </cell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  <cell r="S3629">
            <v>42460.741747685184</v>
          </cell>
          <cell r="T3629">
            <v>42511.165972222225</v>
          </cell>
          <cell r="U3629">
            <v>2016</v>
          </cell>
        </row>
        <row r="3630">
          <cell r="A3630">
            <v>3628</v>
          </cell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Q3630" t="str">
            <v>theater</v>
          </cell>
          <cell r="R3630" t="str">
            <v>musical</v>
          </cell>
          <cell r="S3630">
            <v>42291.833287037036</v>
          </cell>
          <cell r="T3630">
            <v>42351.874953703707</v>
          </cell>
          <cell r="U3630">
            <v>2015</v>
          </cell>
        </row>
        <row r="3631">
          <cell r="A3631">
            <v>3629</v>
          </cell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  <cell r="S3631">
            <v>42437.094490740739</v>
          </cell>
          <cell r="T3631">
            <v>42495.708333333328</v>
          </cell>
          <cell r="U3631">
            <v>2016</v>
          </cell>
        </row>
        <row r="3632">
          <cell r="A3632">
            <v>3630</v>
          </cell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  <cell r="S3632">
            <v>41942.84710648148</v>
          </cell>
          <cell r="T3632">
            <v>41972.888773148152</v>
          </cell>
          <cell r="U3632">
            <v>2014</v>
          </cell>
        </row>
        <row r="3633">
          <cell r="A3633">
            <v>3631</v>
          </cell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  <cell r="S3633">
            <v>41880.753437499996</v>
          </cell>
          <cell r="T3633">
            <v>41905.165972222225</v>
          </cell>
          <cell r="U3633">
            <v>2014</v>
          </cell>
        </row>
        <row r="3634">
          <cell r="A3634">
            <v>3632</v>
          </cell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  <cell r="S3634">
            <v>41946.936909722222</v>
          </cell>
          <cell r="T3634">
            <v>41966.936909722222</v>
          </cell>
          <cell r="U3634">
            <v>2014</v>
          </cell>
        </row>
        <row r="3635">
          <cell r="A3635">
            <v>3633</v>
          </cell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  <cell r="S3635">
            <v>42649.623460648145</v>
          </cell>
          <cell r="T3635">
            <v>42693.041666666672</v>
          </cell>
          <cell r="U3635">
            <v>2016</v>
          </cell>
        </row>
        <row r="3636">
          <cell r="A3636">
            <v>3634</v>
          </cell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  <cell r="S3636">
            <v>42701.166365740741</v>
          </cell>
          <cell r="T3636">
            <v>42749.165972222225</v>
          </cell>
          <cell r="U3636">
            <v>2017</v>
          </cell>
        </row>
        <row r="3637">
          <cell r="A3637">
            <v>3635</v>
          </cell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  <cell r="S3637">
            <v>42450.88282407407</v>
          </cell>
          <cell r="T3637">
            <v>42480.88282407407</v>
          </cell>
          <cell r="U3637">
            <v>2016</v>
          </cell>
        </row>
        <row r="3638">
          <cell r="A3638">
            <v>3636</v>
          </cell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Q3638" t="str">
            <v>theater</v>
          </cell>
          <cell r="R3638" t="str">
            <v>musical</v>
          </cell>
          <cell r="S3638">
            <v>42226.694780092599</v>
          </cell>
          <cell r="T3638">
            <v>42261.694780092599</v>
          </cell>
          <cell r="U3638">
            <v>2015</v>
          </cell>
        </row>
        <row r="3639">
          <cell r="A3639">
            <v>3637</v>
          </cell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  <cell r="S3639">
            <v>41975.700636574074</v>
          </cell>
          <cell r="T3639">
            <v>42005.700636574074</v>
          </cell>
          <cell r="U3639">
            <v>2015</v>
          </cell>
        </row>
        <row r="3640">
          <cell r="A3640">
            <v>3638</v>
          </cell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  <cell r="S3640">
            <v>42053.672824074078</v>
          </cell>
          <cell r="T3640">
            <v>42113.631157407406</v>
          </cell>
          <cell r="U3640">
            <v>2015</v>
          </cell>
        </row>
        <row r="3641">
          <cell r="A3641">
            <v>3639</v>
          </cell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  <cell r="S3641">
            <v>42590.677152777775</v>
          </cell>
          <cell r="T3641">
            <v>42650.632638888885</v>
          </cell>
          <cell r="U3641">
            <v>2016</v>
          </cell>
        </row>
        <row r="3642">
          <cell r="A3642">
            <v>3640</v>
          </cell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  <cell r="S3642">
            <v>42104.781597222223</v>
          </cell>
          <cell r="T3642">
            <v>42134.781597222223</v>
          </cell>
          <cell r="U3642">
            <v>2015</v>
          </cell>
        </row>
        <row r="3643">
          <cell r="A3643">
            <v>3641</v>
          </cell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Q3643" t="str">
            <v>theater</v>
          </cell>
          <cell r="R3643" t="str">
            <v>musical</v>
          </cell>
          <cell r="S3643">
            <v>41899.627071759263</v>
          </cell>
          <cell r="T3643">
            <v>41917.208333333336</v>
          </cell>
          <cell r="U3643">
            <v>2014</v>
          </cell>
        </row>
        <row r="3644">
          <cell r="A3644">
            <v>3642</v>
          </cell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  <cell r="S3644">
            <v>42297.816284722227</v>
          </cell>
          <cell r="T3644">
            <v>42338.708333333328</v>
          </cell>
          <cell r="U3644">
            <v>2015</v>
          </cell>
        </row>
        <row r="3645">
          <cell r="A3645">
            <v>3643</v>
          </cell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Q3645" t="str">
            <v>theater</v>
          </cell>
          <cell r="R3645" t="str">
            <v>musical</v>
          </cell>
          <cell r="S3645">
            <v>42285.143969907411</v>
          </cell>
          <cell r="T3645">
            <v>42325.185636574075</v>
          </cell>
          <cell r="U3645">
            <v>2015</v>
          </cell>
        </row>
        <row r="3646">
          <cell r="A3646">
            <v>3644</v>
          </cell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  <cell r="S3646">
            <v>42409.241747685184</v>
          </cell>
          <cell r="T3646">
            <v>42437.207638888889</v>
          </cell>
          <cell r="U3646">
            <v>2016</v>
          </cell>
        </row>
        <row r="3647">
          <cell r="A3647">
            <v>3645</v>
          </cell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  <cell r="S3647">
            <v>42665.970347222217</v>
          </cell>
          <cell r="T3647">
            <v>42696.012013888889</v>
          </cell>
          <cell r="U3647">
            <v>2016</v>
          </cell>
        </row>
        <row r="3648">
          <cell r="A3648">
            <v>3646</v>
          </cell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  <cell r="S3648">
            <v>42140.421319444446</v>
          </cell>
          <cell r="T3648">
            <v>42171.979166666672</v>
          </cell>
          <cell r="U3648">
            <v>2015</v>
          </cell>
        </row>
        <row r="3649">
          <cell r="A3649">
            <v>3647</v>
          </cell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  <cell r="S3649">
            <v>42598.749155092592</v>
          </cell>
          <cell r="T3649">
            <v>42643.749155092592</v>
          </cell>
          <cell r="U3649">
            <v>2016</v>
          </cell>
        </row>
        <row r="3650">
          <cell r="A3650">
            <v>3648</v>
          </cell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  <cell r="S3650">
            <v>41887.292187500003</v>
          </cell>
          <cell r="T3650">
            <v>41917.292187500003</v>
          </cell>
          <cell r="U3650">
            <v>2014</v>
          </cell>
        </row>
        <row r="3651">
          <cell r="A3651">
            <v>3649</v>
          </cell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  <cell r="S3651">
            <v>41780.712893518517</v>
          </cell>
          <cell r="T3651">
            <v>41806.712893518517</v>
          </cell>
          <cell r="U3651">
            <v>2014</v>
          </cell>
        </row>
        <row r="3652">
          <cell r="A3652">
            <v>3650</v>
          </cell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  <cell r="S3652">
            <v>42381.478981481487</v>
          </cell>
          <cell r="T3652">
            <v>42402.478981481487</v>
          </cell>
          <cell r="U3652">
            <v>2016</v>
          </cell>
        </row>
        <row r="3653">
          <cell r="A3653">
            <v>3651</v>
          </cell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  <cell r="S3653">
            <v>41828.646319444444</v>
          </cell>
          <cell r="T3653">
            <v>41861.665972222225</v>
          </cell>
          <cell r="U3653">
            <v>2014</v>
          </cell>
        </row>
        <row r="3654">
          <cell r="A3654">
            <v>3652</v>
          </cell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  <cell r="S3654">
            <v>42596.644699074073</v>
          </cell>
          <cell r="T3654">
            <v>42607.165972222225</v>
          </cell>
          <cell r="U3654">
            <v>2016</v>
          </cell>
        </row>
        <row r="3655">
          <cell r="A3655">
            <v>3653</v>
          </cell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  <cell r="S3655">
            <v>42191.363506944443</v>
          </cell>
          <cell r="T3655">
            <v>42221.363506944443</v>
          </cell>
          <cell r="U3655">
            <v>2015</v>
          </cell>
        </row>
        <row r="3656">
          <cell r="A3656">
            <v>3654</v>
          </cell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  <cell r="S3656">
            <v>42440.416504629626</v>
          </cell>
          <cell r="T3656">
            <v>42463.708333333328</v>
          </cell>
          <cell r="U3656">
            <v>2016</v>
          </cell>
        </row>
        <row r="3657">
          <cell r="A3657">
            <v>3655</v>
          </cell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  <cell r="S3657">
            <v>42173.803217592591</v>
          </cell>
          <cell r="T3657">
            <v>42203.290972222225</v>
          </cell>
          <cell r="U3657">
            <v>2015</v>
          </cell>
        </row>
        <row r="3658">
          <cell r="A3658">
            <v>3656</v>
          </cell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  <cell r="S3658">
            <v>42737.910138888896</v>
          </cell>
          <cell r="T3658">
            <v>42767.957638888889</v>
          </cell>
          <cell r="U3658">
            <v>2017</v>
          </cell>
        </row>
        <row r="3659">
          <cell r="A3659">
            <v>3657</v>
          </cell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  <cell r="S3659">
            <v>42499.629849537043</v>
          </cell>
          <cell r="T3659">
            <v>42522.904166666667</v>
          </cell>
          <cell r="U3659">
            <v>2016</v>
          </cell>
        </row>
        <row r="3660">
          <cell r="A3660">
            <v>3658</v>
          </cell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  <cell r="S3660">
            <v>41775.858564814815</v>
          </cell>
          <cell r="T3660">
            <v>41822.165972222225</v>
          </cell>
          <cell r="U3660">
            <v>2014</v>
          </cell>
        </row>
        <row r="3661">
          <cell r="A3661">
            <v>3659</v>
          </cell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  <cell r="S3661">
            <v>42055.277199074073</v>
          </cell>
          <cell r="T3661">
            <v>42082.610416666663</v>
          </cell>
          <cell r="U3661">
            <v>2015</v>
          </cell>
        </row>
        <row r="3662">
          <cell r="A3662">
            <v>3660</v>
          </cell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  <cell r="S3662">
            <v>41971.881076388891</v>
          </cell>
          <cell r="T3662">
            <v>41996.881076388891</v>
          </cell>
          <cell r="U3662">
            <v>2014</v>
          </cell>
        </row>
        <row r="3663">
          <cell r="A3663">
            <v>3661</v>
          </cell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  <cell r="S3663">
            <v>42447.896666666667</v>
          </cell>
          <cell r="T3663">
            <v>42470.166666666672</v>
          </cell>
          <cell r="U3663">
            <v>2016</v>
          </cell>
        </row>
        <row r="3664">
          <cell r="A3664">
            <v>3662</v>
          </cell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  <cell r="S3664">
            <v>42064.220069444447</v>
          </cell>
          <cell r="T3664">
            <v>42094.178402777776</v>
          </cell>
          <cell r="U3664">
            <v>2015</v>
          </cell>
        </row>
        <row r="3665">
          <cell r="A3665">
            <v>3663</v>
          </cell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  <cell r="S3665">
            <v>42665.451736111107</v>
          </cell>
          <cell r="T3665">
            <v>42725.493402777778</v>
          </cell>
          <cell r="U3665">
            <v>2016</v>
          </cell>
        </row>
        <row r="3666">
          <cell r="A3666">
            <v>3664</v>
          </cell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  <cell r="S3666">
            <v>42523.248715277776</v>
          </cell>
          <cell r="T3666">
            <v>42537.248715277776</v>
          </cell>
          <cell r="U3666">
            <v>2016</v>
          </cell>
        </row>
        <row r="3667">
          <cell r="A3667">
            <v>3665</v>
          </cell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  <cell r="S3667">
            <v>42294.808124999996</v>
          </cell>
          <cell r="T3667">
            <v>42305.829166666663</v>
          </cell>
          <cell r="U3667">
            <v>2015</v>
          </cell>
        </row>
        <row r="3668">
          <cell r="A3668">
            <v>3666</v>
          </cell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  <cell r="S3668">
            <v>41822.90488425926</v>
          </cell>
          <cell r="T3668">
            <v>41844.291666666664</v>
          </cell>
          <cell r="U3668">
            <v>2014</v>
          </cell>
        </row>
        <row r="3669">
          <cell r="A3669">
            <v>3667</v>
          </cell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  <cell r="S3669">
            <v>42173.970127314817</v>
          </cell>
          <cell r="T3669">
            <v>42203.970127314817</v>
          </cell>
          <cell r="U3669">
            <v>2015</v>
          </cell>
        </row>
        <row r="3670">
          <cell r="A3670">
            <v>3668</v>
          </cell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  <cell r="S3670">
            <v>42185.556157407409</v>
          </cell>
          <cell r="T3670">
            <v>42208.772916666669</v>
          </cell>
          <cell r="U3670">
            <v>2015</v>
          </cell>
        </row>
        <row r="3671">
          <cell r="A3671">
            <v>3669</v>
          </cell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  <cell r="S3671">
            <v>42136.675196759257</v>
          </cell>
          <cell r="T3671">
            <v>42166.675196759257</v>
          </cell>
          <cell r="U3671">
            <v>2015</v>
          </cell>
        </row>
        <row r="3672">
          <cell r="A3672">
            <v>3670</v>
          </cell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  <cell r="S3672">
            <v>42142.514016203699</v>
          </cell>
          <cell r="T3672">
            <v>42155.958333333328</v>
          </cell>
          <cell r="U3672">
            <v>2015</v>
          </cell>
        </row>
        <row r="3673">
          <cell r="A3673">
            <v>3671</v>
          </cell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  <cell r="S3673">
            <v>41820.62809027778</v>
          </cell>
          <cell r="T3673">
            <v>41841.165972222225</v>
          </cell>
          <cell r="U3673">
            <v>2014</v>
          </cell>
        </row>
        <row r="3674">
          <cell r="A3674">
            <v>3672</v>
          </cell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  <cell r="S3674">
            <v>41878.946574074071</v>
          </cell>
          <cell r="T3674">
            <v>41908.946574074071</v>
          </cell>
          <cell r="U3674">
            <v>2014</v>
          </cell>
        </row>
        <row r="3675">
          <cell r="A3675">
            <v>3673</v>
          </cell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  <cell r="S3675">
            <v>41914.295104166667</v>
          </cell>
          <cell r="T3675">
            <v>41948.536111111112</v>
          </cell>
          <cell r="U3675">
            <v>2014</v>
          </cell>
        </row>
        <row r="3676">
          <cell r="A3676">
            <v>3674</v>
          </cell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  <cell r="S3676">
            <v>42556.873020833329</v>
          </cell>
          <cell r="T3676">
            <v>42616.873020833329</v>
          </cell>
          <cell r="U3676">
            <v>2016</v>
          </cell>
        </row>
        <row r="3677">
          <cell r="A3677">
            <v>3675</v>
          </cell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  <cell r="S3677">
            <v>42493.597013888888</v>
          </cell>
          <cell r="T3677">
            <v>42505.958333333328</v>
          </cell>
          <cell r="U3677">
            <v>2016</v>
          </cell>
        </row>
        <row r="3678">
          <cell r="A3678">
            <v>3676</v>
          </cell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  <cell r="S3678">
            <v>41876.815787037034</v>
          </cell>
          <cell r="T3678">
            <v>41894.815787037034</v>
          </cell>
          <cell r="U3678">
            <v>2014</v>
          </cell>
        </row>
        <row r="3679">
          <cell r="A3679">
            <v>3677</v>
          </cell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  <cell r="S3679">
            <v>41802.574282407404</v>
          </cell>
          <cell r="T3679">
            <v>41823.165972222225</v>
          </cell>
          <cell r="U3679">
            <v>2014</v>
          </cell>
        </row>
        <row r="3680">
          <cell r="A3680">
            <v>3678</v>
          </cell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  <cell r="S3680">
            <v>42120.531226851846</v>
          </cell>
          <cell r="T3680">
            <v>42155.531226851846</v>
          </cell>
          <cell r="U3680">
            <v>2015</v>
          </cell>
        </row>
        <row r="3681">
          <cell r="A3681">
            <v>3679</v>
          </cell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  <cell r="S3681">
            <v>41786.761354166665</v>
          </cell>
          <cell r="T3681">
            <v>41821.207638888889</v>
          </cell>
          <cell r="U3681">
            <v>2014</v>
          </cell>
        </row>
        <row r="3682">
          <cell r="A3682">
            <v>3680</v>
          </cell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  <cell r="S3682">
            <v>42627.454097222217</v>
          </cell>
          <cell r="T3682">
            <v>42648.454097222217</v>
          </cell>
          <cell r="U3682">
            <v>2016</v>
          </cell>
        </row>
        <row r="3683">
          <cell r="A3683">
            <v>3681</v>
          </cell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  <cell r="S3683">
            <v>42374.651504629626</v>
          </cell>
          <cell r="T3683">
            <v>42384.651504629626</v>
          </cell>
          <cell r="U3683">
            <v>2016</v>
          </cell>
        </row>
        <row r="3684">
          <cell r="A3684">
            <v>3682</v>
          </cell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  <cell r="S3684">
            <v>41772.685393518521</v>
          </cell>
          <cell r="T3684">
            <v>41806.290972222225</v>
          </cell>
          <cell r="U3684">
            <v>2014</v>
          </cell>
        </row>
        <row r="3685">
          <cell r="A3685">
            <v>3683</v>
          </cell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  <cell r="S3685">
            <v>42633.116851851853</v>
          </cell>
          <cell r="T3685">
            <v>42663.116851851853</v>
          </cell>
          <cell r="U3685">
            <v>2016</v>
          </cell>
        </row>
        <row r="3686">
          <cell r="A3686">
            <v>3684</v>
          </cell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  <cell r="S3686">
            <v>42219.180393518516</v>
          </cell>
          <cell r="T3686">
            <v>42249.180393518516</v>
          </cell>
          <cell r="U3686">
            <v>2015</v>
          </cell>
        </row>
        <row r="3687">
          <cell r="A3687">
            <v>3685</v>
          </cell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  <cell r="S3687">
            <v>41753.593275462961</v>
          </cell>
          <cell r="T3687">
            <v>41778.875</v>
          </cell>
          <cell r="U3687">
            <v>2014</v>
          </cell>
        </row>
        <row r="3688">
          <cell r="A3688">
            <v>3686</v>
          </cell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  <cell r="S3688">
            <v>42230.662731481483</v>
          </cell>
          <cell r="T3688">
            <v>42245.165972222225</v>
          </cell>
          <cell r="U3688">
            <v>2015</v>
          </cell>
        </row>
        <row r="3689">
          <cell r="A3689">
            <v>3687</v>
          </cell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  <cell r="S3689">
            <v>41787.218229166669</v>
          </cell>
          <cell r="T3689">
            <v>41817.218229166669</v>
          </cell>
          <cell r="U3689">
            <v>2014</v>
          </cell>
        </row>
        <row r="3690">
          <cell r="A3690">
            <v>3688</v>
          </cell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  <cell r="S3690">
            <v>41829.787083333329</v>
          </cell>
          <cell r="T3690">
            <v>41859.787083333329</v>
          </cell>
          <cell r="U3690">
            <v>2014</v>
          </cell>
        </row>
        <row r="3691">
          <cell r="A3691">
            <v>3689</v>
          </cell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  <cell r="S3691">
            <v>42147.826840277776</v>
          </cell>
          <cell r="T3691">
            <v>42176.934027777781</v>
          </cell>
          <cell r="U3691">
            <v>2015</v>
          </cell>
        </row>
        <row r="3692">
          <cell r="A3692">
            <v>3690</v>
          </cell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  <cell r="S3692">
            <v>41940.598182870373</v>
          </cell>
          <cell r="T3692">
            <v>41970.639849537038</v>
          </cell>
          <cell r="U3692">
            <v>2014</v>
          </cell>
        </row>
        <row r="3693">
          <cell r="A3693">
            <v>3691</v>
          </cell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  <cell r="S3693">
            <v>42020.700567129628</v>
          </cell>
          <cell r="T3693">
            <v>42065.207638888889</v>
          </cell>
          <cell r="U3693">
            <v>2015</v>
          </cell>
        </row>
        <row r="3694">
          <cell r="A3694">
            <v>3692</v>
          </cell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  <cell r="S3694">
            <v>41891.96503472222</v>
          </cell>
          <cell r="T3694">
            <v>41901</v>
          </cell>
          <cell r="U3694">
            <v>2014</v>
          </cell>
        </row>
        <row r="3695">
          <cell r="A3695">
            <v>3693</v>
          </cell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  <cell r="S3695">
            <v>42309.191307870366</v>
          </cell>
          <cell r="T3695">
            <v>42338.9375</v>
          </cell>
          <cell r="U3695">
            <v>2015</v>
          </cell>
        </row>
        <row r="3696">
          <cell r="A3696">
            <v>3694</v>
          </cell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  <cell r="S3696">
            <v>42490.133877314816</v>
          </cell>
          <cell r="T3696">
            <v>42527.083333333328</v>
          </cell>
          <cell r="U3696">
            <v>2016</v>
          </cell>
        </row>
        <row r="3697">
          <cell r="A3697">
            <v>3695</v>
          </cell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  <cell r="S3697">
            <v>41995.870486111111</v>
          </cell>
          <cell r="T3697">
            <v>42015.870486111111</v>
          </cell>
          <cell r="U3697">
            <v>2015</v>
          </cell>
        </row>
        <row r="3698">
          <cell r="A3698">
            <v>3696</v>
          </cell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  <cell r="S3698">
            <v>41988.617083333331</v>
          </cell>
          <cell r="T3698">
            <v>42048.617083333331</v>
          </cell>
          <cell r="U3698">
            <v>2015</v>
          </cell>
        </row>
        <row r="3699">
          <cell r="A3699">
            <v>3697</v>
          </cell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  <cell r="S3699">
            <v>42479.465833333335</v>
          </cell>
          <cell r="T3699">
            <v>42500.465833333335</v>
          </cell>
          <cell r="U3699">
            <v>2016</v>
          </cell>
        </row>
        <row r="3700">
          <cell r="A3700">
            <v>3698</v>
          </cell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  <cell r="S3700">
            <v>42401.806562500002</v>
          </cell>
          <cell r="T3700">
            <v>42431.806562500002</v>
          </cell>
          <cell r="U3700">
            <v>2016</v>
          </cell>
        </row>
        <row r="3701">
          <cell r="A3701">
            <v>3699</v>
          </cell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  <cell r="S3701">
            <v>41897.602037037039</v>
          </cell>
          <cell r="T3701">
            <v>41927.602037037039</v>
          </cell>
          <cell r="U3701">
            <v>2014</v>
          </cell>
        </row>
        <row r="3702">
          <cell r="A3702">
            <v>3700</v>
          </cell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  <cell r="S3702">
            <v>41882.585648148146</v>
          </cell>
          <cell r="T3702">
            <v>41912.666666666664</v>
          </cell>
          <cell r="U3702">
            <v>2014</v>
          </cell>
        </row>
        <row r="3703">
          <cell r="A3703">
            <v>3701</v>
          </cell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  <cell r="S3703">
            <v>42129.541585648149</v>
          </cell>
          <cell r="T3703">
            <v>42159.541585648149</v>
          </cell>
          <cell r="U3703">
            <v>2015</v>
          </cell>
        </row>
        <row r="3704">
          <cell r="A3704">
            <v>3702</v>
          </cell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  <cell r="S3704">
            <v>42524.53800925926</v>
          </cell>
          <cell r="T3704">
            <v>42561.957638888889</v>
          </cell>
          <cell r="U3704">
            <v>2016</v>
          </cell>
        </row>
        <row r="3705">
          <cell r="A3705">
            <v>3703</v>
          </cell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  <cell r="S3705">
            <v>42556.504490740743</v>
          </cell>
          <cell r="T3705">
            <v>42595.290972222225</v>
          </cell>
          <cell r="U3705">
            <v>2016</v>
          </cell>
        </row>
        <row r="3706">
          <cell r="A3706">
            <v>3704</v>
          </cell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  <cell r="S3706">
            <v>42461.689745370371</v>
          </cell>
          <cell r="T3706">
            <v>42521.689745370371</v>
          </cell>
          <cell r="U3706">
            <v>2016</v>
          </cell>
        </row>
        <row r="3707">
          <cell r="A3707">
            <v>3705</v>
          </cell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  <cell r="S3707">
            <v>41792.542986111112</v>
          </cell>
          <cell r="T3707">
            <v>41813.75</v>
          </cell>
          <cell r="U3707">
            <v>2014</v>
          </cell>
        </row>
        <row r="3708">
          <cell r="A3708">
            <v>3706</v>
          </cell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  <cell r="S3708">
            <v>41879.913761574076</v>
          </cell>
          <cell r="T3708">
            <v>41894.913761574076</v>
          </cell>
          <cell r="U3708">
            <v>2014</v>
          </cell>
        </row>
        <row r="3709">
          <cell r="A3709">
            <v>3707</v>
          </cell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  <cell r="S3709">
            <v>42552.048356481479</v>
          </cell>
          <cell r="T3709">
            <v>42573.226388888885</v>
          </cell>
          <cell r="U3709">
            <v>2016</v>
          </cell>
        </row>
        <row r="3710">
          <cell r="A3710">
            <v>3708</v>
          </cell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  <cell r="S3710">
            <v>41810.142199074071</v>
          </cell>
          <cell r="T3710">
            <v>41824.142199074071</v>
          </cell>
          <cell r="U3710">
            <v>2014</v>
          </cell>
        </row>
        <row r="3711">
          <cell r="A3711">
            <v>3709</v>
          </cell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  <cell r="S3711">
            <v>41785.707708333335</v>
          </cell>
          <cell r="T3711">
            <v>41815.707708333335</v>
          </cell>
          <cell r="U3711">
            <v>2014</v>
          </cell>
        </row>
        <row r="3712">
          <cell r="A3712">
            <v>3710</v>
          </cell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  <cell r="S3712">
            <v>42072.576249999998</v>
          </cell>
          <cell r="T3712">
            <v>42097.576249999998</v>
          </cell>
          <cell r="U3712">
            <v>2015</v>
          </cell>
        </row>
        <row r="3713">
          <cell r="A3713">
            <v>3711</v>
          </cell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  <cell r="S3713">
            <v>41779.724224537036</v>
          </cell>
          <cell r="T3713">
            <v>41805.666666666664</v>
          </cell>
          <cell r="U3713">
            <v>2014</v>
          </cell>
        </row>
        <row r="3714">
          <cell r="A3714">
            <v>3712</v>
          </cell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  <cell r="S3714">
            <v>42134.172071759262</v>
          </cell>
          <cell r="T3714">
            <v>42155.290972222225</v>
          </cell>
          <cell r="U3714">
            <v>2015</v>
          </cell>
        </row>
        <row r="3715">
          <cell r="A3715">
            <v>3713</v>
          </cell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  <cell r="S3715">
            <v>42505.738032407404</v>
          </cell>
          <cell r="T3715">
            <v>42525.738032407404</v>
          </cell>
          <cell r="U3715">
            <v>2016</v>
          </cell>
        </row>
        <row r="3716">
          <cell r="A3716">
            <v>3714</v>
          </cell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  <cell r="S3716">
            <v>42118.556331018524</v>
          </cell>
          <cell r="T3716">
            <v>42150.165972222225</v>
          </cell>
          <cell r="U3716">
            <v>2015</v>
          </cell>
        </row>
        <row r="3717">
          <cell r="A3717">
            <v>3715</v>
          </cell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  <cell r="S3717">
            <v>42036.995590277773</v>
          </cell>
          <cell r="T3717">
            <v>42094.536111111112</v>
          </cell>
          <cell r="U3717">
            <v>2015</v>
          </cell>
        </row>
        <row r="3718">
          <cell r="A3718">
            <v>3716</v>
          </cell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  <cell r="S3718">
            <v>42360.887835648144</v>
          </cell>
          <cell r="T3718">
            <v>42390.887835648144</v>
          </cell>
          <cell r="U3718">
            <v>2016</v>
          </cell>
        </row>
        <row r="3719">
          <cell r="A3719">
            <v>3717</v>
          </cell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  <cell r="S3719">
            <v>42102.866307870368</v>
          </cell>
          <cell r="T3719">
            <v>42133.866307870368</v>
          </cell>
          <cell r="U3719">
            <v>2015</v>
          </cell>
        </row>
        <row r="3720">
          <cell r="A3720">
            <v>3718</v>
          </cell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  <cell r="S3720">
            <v>42032.716145833328</v>
          </cell>
          <cell r="T3720">
            <v>42062.716145833328</v>
          </cell>
          <cell r="U3720">
            <v>2015</v>
          </cell>
        </row>
        <row r="3721">
          <cell r="A3721">
            <v>3719</v>
          </cell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  <cell r="S3721">
            <v>42147.729930555557</v>
          </cell>
          <cell r="T3721">
            <v>42177.729930555557</v>
          </cell>
          <cell r="U3721">
            <v>2015</v>
          </cell>
        </row>
        <row r="3722">
          <cell r="A3722">
            <v>3720</v>
          </cell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  <cell r="S3722">
            <v>42165.993125000001</v>
          </cell>
          <cell r="T3722">
            <v>42187.993125000001</v>
          </cell>
          <cell r="U3722">
            <v>2015</v>
          </cell>
        </row>
        <row r="3723">
          <cell r="A3723">
            <v>3721</v>
          </cell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  <cell r="S3723">
            <v>41927.936157407406</v>
          </cell>
          <cell r="T3723">
            <v>41948.977824074071</v>
          </cell>
          <cell r="U3723">
            <v>2014</v>
          </cell>
        </row>
        <row r="3724">
          <cell r="A3724">
            <v>3722</v>
          </cell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  <cell r="S3724">
            <v>42381.671840277777</v>
          </cell>
          <cell r="T3724">
            <v>42411.957638888889</v>
          </cell>
          <cell r="U3724">
            <v>2016</v>
          </cell>
        </row>
        <row r="3725">
          <cell r="A3725">
            <v>3723</v>
          </cell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  <cell r="S3725">
            <v>41943.753032407411</v>
          </cell>
          <cell r="T3725">
            <v>41973.794699074075</v>
          </cell>
          <cell r="U3725">
            <v>2014</v>
          </cell>
        </row>
        <row r="3726">
          <cell r="A3726">
            <v>3724</v>
          </cell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  <cell r="S3726">
            <v>42465.491435185191</v>
          </cell>
          <cell r="T3726">
            <v>42494.958333333328</v>
          </cell>
          <cell r="U3726">
            <v>2016</v>
          </cell>
        </row>
        <row r="3727">
          <cell r="A3727">
            <v>3725</v>
          </cell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  <cell r="S3727">
            <v>42401.945219907408</v>
          </cell>
          <cell r="T3727">
            <v>42418.895833333328</v>
          </cell>
          <cell r="U3727">
            <v>2016</v>
          </cell>
        </row>
        <row r="3728">
          <cell r="A3728">
            <v>3726</v>
          </cell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  <cell r="S3728">
            <v>42462.140868055561</v>
          </cell>
          <cell r="T3728">
            <v>42489.875</v>
          </cell>
          <cell r="U3728">
            <v>2016</v>
          </cell>
        </row>
        <row r="3729">
          <cell r="A3729">
            <v>3727</v>
          </cell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  <cell r="S3729">
            <v>42632.348310185189</v>
          </cell>
          <cell r="T3729">
            <v>42663.204861111109</v>
          </cell>
          <cell r="U3729">
            <v>2016</v>
          </cell>
        </row>
        <row r="3730">
          <cell r="A3730">
            <v>3728</v>
          </cell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  <cell r="S3730">
            <v>42205.171018518522</v>
          </cell>
          <cell r="T3730">
            <v>42235.171018518522</v>
          </cell>
          <cell r="U3730">
            <v>2015</v>
          </cell>
        </row>
        <row r="3731">
          <cell r="A3731">
            <v>3729</v>
          </cell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  <cell r="S3731">
            <v>42041.205000000002</v>
          </cell>
          <cell r="T3731">
            <v>42086.16333333333</v>
          </cell>
          <cell r="U3731">
            <v>2015</v>
          </cell>
        </row>
        <row r="3732">
          <cell r="A3732">
            <v>3730</v>
          </cell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  <cell r="S3732">
            <v>42203.677766203706</v>
          </cell>
          <cell r="T3732">
            <v>42233.677766203706</v>
          </cell>
          <cell r="U3732">
            <v>2015</v>
          </cell>
        </row>
        <row r="3733">
          <cell r="A3733">
            <v>3731</v>
          </cell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  <cell r="S3733">
            <v>41983.752847222218</v>
          </cell>
          <cell r="T3733">
            <v>42014.140972222223</v>
          </cell>
          <cell r="U3733">
            <v>2015</v>
          </cell>
        </row>
        <row r="3734">
          <cell r="A3734">
            <v>3732</v>
          </cell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  <cell r="S3734">
            <v>41968.677465277782</v>
          </cell>
          <cell r="T3734">
            <v>42028.5</v>
          </cell>
          <cell r="U3734">
            <v>2015</v>
          </cell>
        </row>
        <row r="3735">
          <cell r="A3735">
            <v>3733</v>
          </cell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Q3735" t="str">
            <v>theater</v>
          </cell>
          <cell r="R3735" t="str">
            <v>plays</v>
          </cell>
          <cell r="S3735">
            <v>42103.024398148147</v>
          </cell>
          <cell r="T3735">
            <v>42112.9375</v>
          </cell>
          <cell r="U3735">
            <v>2015</v>
          </cell>
        </row>
        <row r="3736">
          <cell r="A3736">
            <v>3734</v>
          </cell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  <cell r="S3736">
            <v>42089.901574074072</v>
          </cell>
          <cell r="T3736">
            <v>42149.901574074072</v>
          </cell>
          <cell r="U3736">
            <v>2015</v>
          </cell>
        </row>
        <row r="3737">
          <cell r="A3737">
            <v>3735</v>
          </cell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  <cell r="S3737">
            <v>42122.693159722221</v>
          </cell>
          <cell r="T3737">
            <v>42152.693159722221</v>
          </cell>
          <cell r="U3737">
            <v>2015</v>
          </cell>
        </row>
        <row r="3738">
          <cell r="A3738">
            <v>3736</v>
          </cell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  <cell r="S3738">
            <v>42048.711724537032</v>
          </cell>
          <cell r="T3738">
            <v>42086.75</v>
          </cell>
          <cell r="U3738">
            <v>2015</v>
          </cell>
        </row>
        <row r="3739">
          <cell r="A3739">
            <v>3737</v>
          </cell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  <cell r="S3739">
            <v>42297.691006944442</v>
          </cell>
          <cell r="T3739">
            <v>42320.290972222225</v>
          </cell>
          <cell r="U3739">
            <v>2015</v>
          </cell>
        </row>
        <row r="3740">
          <cell r="A3740">
            <v>3738</v>
          </cell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  <cell r="S3740">
            <v>41813.938715277778</v>
          </cell>
          <cell r="T3740">
            <v>41835.916666666664</v>
          </cell>
          <cell r="U3740">
            <v>2014</v>
          </cell>
        </row>
        <row r="3741">
          <cell r="A3741">
            <v>3739</v>
          </cell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  <cell r="S3741">
            <v>42548.449861111112</v>
          </cell>
          <cell r="T3741">
            <v>42568.449861111112</v>
          </cell>
          <cell r="U3741">
            <v>2016</v>
          </cell>
        </row>
        <row r="3742">
          <cell r="A3742">
            <v>3740</v>
          </cell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  <cell r="S3742">
            <v>41833.089756944442</v>
          </cell>
          <cell r="T3742">
            <v>41863.079143518517</v>
          </cell>
          <cell r="U3742">
            <v>2014</v>
          </cell>
        </row>
        <row r="3743">
          <cell r="A3743">
            <v>3741</v>
          </cell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Q3743" t="str">
            <v>theater</v>
          </cell>
          <cell r="R3743" t="str">
            <v>plays</v>
          </cell>
          <cell r="S3743">
            <v>42325.920717592591</v>
          </cell>
          <cell r="T3743">
            <v>42355.920717592591</v>
          </cell>
          <cell r="U3743">
            <v>2015</v>
          </cell>
        </row>
        <row r="3744">
          <cell r="A3744">
            <v>3742</v>
          </cell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  <cell r="S3744">
            <v>41858.214629629627</v>
          </cell>
          <cell r="T3744">
            <v>41888.214629629627</v>
          </cell>
          <cell r="U3744">
            <v>2014</v>
          </cell>
        </row>
        <row r="3745">
          <cell r="A3745">
            <v>3743</v>
          </cell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Q3745" t="str">
            <v>theater</v>
          </cell>
          <cell r="R3745" t="str">
            <v>plays</v>
          </cell>
          <cell r="S3745">
            <v>41793.710231481484</v>
          </cell>
          <cell r="T3745">
            <v>41823.710231481484</v>
          </cell>
          <cell r="U3745">
            <v>2014</v>
          </cell>
        </row>
        <row r="3746">
          <cell r="A3746">
            <v>3744</v>
          </cell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Q3746" t="str">
            <v>theater</v>
          </cell>
          <cell r="R3746" t="str">
            <v>plays</v>
          </cell>
          <cell r="S3746">
            <v>41793.814259259263</v>
          </cell>
          <cell r="T3746">
            <v>41825.165972222225</v>
          </cell>
          <cell r="U3746">
            <v>2014</v>
          </cell>
        </row>
        <row r="3747">
          <cell r="A3747">
            <v>3745</v>
          </cell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  <cell r="S3747">
            <v>41831.697939814818</v>
          </cell>
          <cell r="T3747">
            <v>41861.697939814818</v>
          </cell>
          <cell r="U3747">
            <v>2014</v>
          </cell>
        </row>
        <row r="3748">
          <cell r="A3748">
            <v>3746</v>
          </cell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  <cell r="S3748">
            <v>42621.389340277776</v>
          </cell>
          <cell r="T3748">
            <v>42651.389340277776</v>
          </cell>
          <cell r="U3748">
            <v>2016</v>
          </cell>
        </row>
        <row r="3749">
          <cell r="A3749">
            <v>3747</v>
          </cell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  <cell r="S3749">
            <v>42164.299722222218</v>
          </cell>
          <cell r="T3749">
            <v>42190.957638888889</v>
          </cell>
          <cell r="U3749">
            <v>2015</v>
          </cell>
        </row>
        <row r="3750">
          <cell r="A3750">
            <v>3748</v>
          </cell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  <cell r="S3750">
            <v>42395.706435185188</v>
          </cell>
          <cell r="T3750">
            <v>42416.249305555553</v>
          </cell>
          <cell r="U3750">
            <v>2016</v>
          </cell>
        </row>
        <row r="3751">
          <cell r="A3751">
            <v>3749</v>
          </cell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  <cell r="S3751">
            <v>42458.127175925925</v>
          </cell>
          <cell r="T3751">
            <v>42489.165972222225</v>
          </cell>
          <cell r="U3751">
            <v>2016</v>
          </cell>
        </row>
        <row r="3752">
          <cell r="A3752">
            <v>3750</v>
          </cell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  <cell r="S3752">
            <v>42016.981574074074</v>
          </cell>
          <cell r="T3752">
            <v>42045.332638888889</v>
          </cell>
          <cell r="U3752">
            <v>2015</v>
          </cell>
        </row>
        <row r="3753">
          <cell r="A3753">
            <v>3751</v>
          </cell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  <cell r="S3753">
            <v>42403.035567129627</v>
          </cell>
          <cell r="T3753">
            <v>42462.993900462956</v>
          </cell>
          <cell r="U3753">
            <v>2016</v>
          </cell>
        </row>
        <row r="3754">
          <cell r="A3754">
            <v>3752</v>
          </cell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  <cell r="S3754">
            <v>42619.802488425921</v>
          </cell>
          <cell r="T3754">
            <v>42659.875</v>
          </cell>
          <cell r="U3754">
            <v>2016</v>
          </cell>
        </row>
        <row r="3755">
          <cell r="A3755">
            <v>3753</v>
          </cell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  <cell r="S3755">
            <v>42128.824074074073</v>
          </cell>
          <cell r="T3755">
            <v>42158</v>
          </cell>
          <cell r="U3755">
            <v>2015</v>
          </cell>
        </row>
        <row r="3756">
          <cell r="A3756">
            <v>3754</v>
          </cell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  <cell r="S3756">
            <v>41808.881215277775</v>
          </cell>
          <cell r="T3756">
            <v>41846.207638888889</v>
          </cell>
          <cell r="U3756">
            <v>2014</v>
          </cell>
        </row>
        <row r="3757">
          <cell r="A3757">
            <v>3755</v>
          </cell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  <cell r="S3757">
            <v>42445.866979166662</v>
          </cell>
          <cell r="T3757">
            <v>42475.866979166662</v>
          </cell>
          <cell r="U3757">
            <v>2016</v>
          </cell>
        </row>
        <row r="3758">
          <cell r="A3758">
            <v>3756</v>
          </cell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  <cell r="S3758">
            <v>41771.814791666664</v>
          </cell>
          <cell r="T3758">
            <v>41801.814791666664</v>
          </cell>
          <cell r="U3758">
            <v>2014</v>
          </cell>
        </row>
        <row r="3759">
          <cell r="A3759">
            <v>3757</v>
          </cell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  <cell r="S3759">
            <v>41954.850868055553</v>
          </cell>
          <cell r="T3759">
            <v>41974.850868055553</v>
          </cell>
          <cell r="U3759">
            <v>2014</v>
          </cell>
        </row>
        <row r="3760">
          <cell r="A3760">
            <v>3758</v>
          </cell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  <cell r="S3760">
            <v>41747.471504629626</v>
          </cell>
          <cell r="T3760">
            <v>41778.208333333336</v>
          </cell>
          <cell r="U3760">
            <v>2014</v>
          </cell>
        </row>
        <row r="3761">
          <cell r="A3761">
            <v>3759</v>
          </cell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  <cell r="S3761">
            <v>42182.108252314814</v>
          </cell>
          <cell r="T3761">
            <v>42242.108252314814</v>
          </cell>
          <cell r="U3761">
            <v>2015</v>
          </cell>
        </row>
        <row r="3762">
          <cell r="A3762">
            <v>3760</v>
          </cell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  <cell r="S3762">
            <v>41739.525300925925</v>
          </cell>
          <cell r="T3762">
            <v>41764.525300925925</v>
          </cell>
          <cell r="U3762">
            <v>2014</v>
          </cell>
        </row>
        <row r="3763">
          <cell r="A3763">
            <v>3761</v>
          </cell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  <cell r="S3763">
            <v>42173.466863425929</v>
          </cell>
          <cell r="T3763">
            <v>42226.958333333328</v>
          </cell>
          <cell r="U3763">
            <v>2015</v>
          </cell>
        </row>
        <row r="3764">
          <cell r="A3764">
            <v>3762</v>
          </cell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  <cell r="S3764">
            <v>42193.813530092593</v>
          </cell>
          <cell r="T3764">
            <v>42218.813530092593</v>
          </cell>
          <cell r="U3764">
            <v>2015</v>
          </cell>
        </row>
        <row r="3765">
          <cell r="A3765">
            <v>3763</v>
          </cell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  <cell r="S3765">
            <v>42065.750300925924</v>
          </cell>
          <cell r="T3765">
            <v>42095.708634259259</v>
          </cell>
          <cell r="U3765">
            <v>2015</v>
          </cell>
        </row>
        <row r="3766">
          <cell r="A3766">
            <v>3764</v>
          </cell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  <cell r="S3766">
            <v>42499.842962962968</v>
          </cell>
          <cell r="T3766">
            <v>42519.024999999994</v>
          </cell>
          <cell r="U3766">
            <v>2016</v>
          </cell>
        </row>
        <row r="3767">
          <cell r="A3767">
            <v>3765</v>
          </cell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  <cell r="S3767">
            <v>41820.776412037041</v>
          </cell>
          <cell r="T3767">
            <v>41850.776412037041</v>
          </cell>
          <cell r="U3767">
            <v>2014</v>
          </cell>
        </row>
        <row r="3768">
          <cell r="A3768">
            <v>3766</v>
          </cell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  <cell r="S3768">
            <v>41788.167187500003</v>
          </cell>
          <cell r="T3768">
            <v>41823.167187500003</v>
          </cell>
          <cell r="U3768">
            <v>2014</v>
          </cell>
        </row>
        <row r="3769">
          <cell r="A3769">
            <v>3767</v>
          </cell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  <cell r="S3769">
            <v>42050.019641203704</v>
          </cell>
          <cell r="T3769">
            <v>42064.207638888889</v>
          </cell>
          <cell r="U3769">
            <v>2015</v>
          </cell>
        </row>
        <row r="3770">
          <cell r="A3770">
            <v>3768</v>
          </cell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  <cell r="S3770">
            <v>41772.727893518517</v>
          </cell>
          <cell r="T3770">
            <v>41802.727893518517</v>
          </cell>
          <cell r="U3770">
            <v>2014</v>
          </cell>
        </row>
        <row r="3771">
          <cell r="A3771">
            <v>3769</v>
          </cell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  <cell r="S3771">
            <v>42445.598136574074</v>
          </cell>
          <cell r="T3771">
            <v>42475.598136574074</v>
          </cell>
          <cell r="U3771">
            <v>2016</v>
          </cell>
        </row>
        <row r="3772">
          <cell r="A3772">
            <v>3770</v>
          </cell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  <cell r="S3772">
            <v>42138.930671296301</v>
          </cell>
          <cell r="T3772">
            <v>42168.930671296301</v>
          </cell>
          <cell r="U3772">
            <v>2015</v>
          </cell>
        </row>
        <row r="3773">
          <cell r="A3773">
            <v>3771</v>
          </cell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  <cell r="S3773">
            <v>42493.857083333336</v>
          </cell>
          <cell r="T3773">
            <v>42508</v>
          </cell>
          <cell r="U3773">
            <v>2016</v>
          </cell>
        </row>
        <row r="3774">
          <cell r="A3774">
            <v>3772</v>
          </cell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  <cell r="S3774">
            <v>42682.616967592592</v>
          </cell>
          <cell r="T3774">
            <v>42703.25</v>
          </cell>
          <cell r="U3774">
            <v>2016</v>
          </cell>
        </row>
        <row r="3775">
          <cell r="A3775">
            <v>3773</v>
          </cell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  <cell r="S3775">
            <v>42656.005173611105</v>
          </cell>
          <cell r="T3775">
            <v>42689.088888888888</v>
          </cell>
          <cell r="U3775">
            <v>2016</v>
          </cell>
        </row>
        <row r="3776">
          <cell r="A3776">
            <v>3774</v>
          </cell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  <cell r="S3776">
            <v>42087.792303240742</v>
          </cell>
          <cell r="T3776">
            <v>42103.792303240742</v>
          </cell>
          <cell r="U3776">
            <v>2015</v>
          </cell>
        </row>
        <row r="3777">
          <cell r="A3777">
            <v>3775</v>
          </cell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  <cell r="S3777">
            <v>42075.942627314813</v>
          </cell>
          <cell r="T3777">
            <v>42103.166666666672</v>
          </cell>
          <cell r="U3777">
            <v>2015</v>
          </cell>
        </row>
        <row r="3778">
          <cell r="A3778">
            <v>3776</v>
          </cell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  <cell r="S3778">
            <v>41814.367800925924</v>
          </cell>
          <cell r="T3778">
            <v>41852.041666666664</v>
          </cell>
          <cell r="U3778">
            <v>2014</v>
          </cell>
        </row>
        <row r="3779">
          <cell r="A3779">
            <v>3777</v>
          </cell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  <cell r="S3779">
            <v>41887.111354166671</v>
          </cell>
          <cell r="T3779">
            <v>41909.166666666664</v>
          </cell>
          <cell r="U3779">
            <v>2014</v>
          </cell>
        </row>
        <row r="3780">
          <cell r="A3780">
            <v>3778</v>
          </cell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  <cell r="S3780">
            <v>41989.819212962961</v>
          </cell>
          <cell r="T3780">
            <v>42049.819212962961</v>
          </cell>
          <cell r="U3780">
            <v>2015</v>
          </cell>
        </row>
        <row r="3781">
          <cell r="A3781">
            <v>3779</v>
          </cell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  <cell r="S3781">
            <v>42425.735416666663</v>
          </cell>
          <cell r="T3781">
            <v>42455.693750000006</v>
          </cell>
          <cell r="U3781">
            <v>2016</v>
          </cell>
        </row>
        <row r="3782">
          <cell r="A3782">
            <v>3780</v>
          </cell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  <cell r="S3782">
            <v>42166.219733796301</v>
          </cell>
          <cell r="T3782">
            <v>42198.837499999994</v>
          </cell>
          <cell r="U3782">
            <v>2015</v>
          </cell>
        </row>
        <row r="3783">
          <cell r="A3783">
            <v>3781</v>
          </cell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  <cell r="S3783">
            <v>41865.882928240739</v>
          </cell>
          <cell r="T3783">
            <v>41890.882928240739</v>
          </cell>
          <cell r="U3783">
            <v>2014</v>
          </cell>
        </row>
        <row r="3784">
          <cell r="A3784">
            <v>3782</v>
          </cell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  <cell r="S3784">
            <v>42546.862233796302</v>
          </cell>
          <cell r="T3784">
            <v>42575.958333333328</v>
          </cell>
          <cell r="U3784">
            <v>2016</v>
          </cell>
        </row>
        <row r="3785">
          <cell r="A3785">
            <v>3783</v>
          </cell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  <cell r="S3785">
            <v>42420.140277777777</v>
          </cell>
          <cell r="T3785">
            <v>42444.666666666672</v>
          </cell>
          <cell r="U3785">
            <v>2016</v>
          </cell>
        </row>
        <row r="3786">
          <cell r="A3786">
            <v>3784</v>
          </cell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  <cell r="S3786">
            <v>42531.980694444443</v>
          </cell>
          <cell r="T3786">
            <v>42561.980694444443</v>
          </cell>
          <cell r="U3786">
            <v>2016</v>
          </cell>
        </row>
        <row r="3787">
          <cell r="A3787">
            <v>3785</v>
          </cell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  <cell r="S3787">
            <v>42548.63853009259</v>
          </cell>
          <cell r="T3787">
            <v>42584.418749999997</v>
          </cell>
          <cell r="U3787">
            <v>2016</v>
          </cell>
        </row>
        <row r="3788">
          <cell r="A3788">
            <v>3786</v>
          </cell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  <cell r="S3788">
            <v>42487.037905092591</v>
          </cell>
          <cell r="T3788">
            <v>42517.037905092591</v>
          </cell>
          <cell r="U3788">
            <v>2016</v>
          </cell>
        </row>
        <row r="3789">
          <cell r="A3789">
            <v>3787</v>
          </cell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  <cell r="S3789">
            <v>42167.534791666665</v>
          </cell>
          <cell r="T3789">
            <v>42196.165972222225</v>
          </cell>
          <cell r="U3789">
            <v>2015</v>
          </cell>
        </row>
        <row r="3790">
          <cell r="A3790">
            <v>3788</v>
          </cell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  <cell r="S3790">
            <v>42333.695821759262</v>
          </cell>
          <cell r="T3790">
            <v>42361.679166666669</v>
          </cell>
          <cell r="U3790">
            <v>2015</v>
          </cell>
        </row>
        <row r="3791">
          <cell r="A3791">
            <v>3789</v>
          </cell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  <cell r="S3791">
            <v>42138.798819444448</v>
          </cell>
          <cell r="T3791">
            <v>42170.798819444448</v>
          </cell>
          <cell r="U3791">
            <v>2015</v>
          </cell>
        </row>
        <row r="3792">
          <cell r="A3792">
            <v>3790</v>
          </cell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Q3792" t="str">
            <v>theater</v>
          </cell>
          <cell r="R3792" t="str">
            <v>musical</v>
          </cell>
          <cell r="S3792">
            <v>42666.666932870372</v>
          </cell>
          <cell r="T3792">
            <v>42696.708599537036</v>
          </cell>
          <cell r="U3792">
            <v>2016</v>
          </cell>
        </row>
        <row r="3793">
          <cell r="A3793">
            <v>3791</v>
          </cell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Q3793" t="str">
            <v>theater</v>
          </cell>
          <cell r="R3793" t="str">
            <v>musical</v>
          </cell>
          <cell r="S3793">
            <v>41766.692037037035</v>
          </cell>
          <cell r="T3793">
            <v>41826.692037037035</v>
          </cell>
          <cell r="U3793">
            <v>2014</v>
          </cell>
        </row>
        <row r="3794">
          <cell r="A3794">
            <v>3792</v>
          </cell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  <cell r="S3794">
            <v>42170.447013888886</v>
          </cell>
          <cell r="T3794">
            <v>42200.447013888886</v>
          </cell>
          <cell r="U3794">
            <v>2015</v>
          </cell>
        </row>
        <row r="3795">
          <cell r="A3795">
            <v>3793</v>
          </cell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  <cell r="S3795">
            <v>41968.938993055555</v>
          </cell>
          <cell r="T3795">
            <v>41989.938993055555</v>
          </cell>
          <cell r="U3795">
            <v>2014</v>
          </cell>
        </row>
        <row r="3796">
          <cell r="A3796">
            <v>3794</v>
          </cell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  <cell r="S3796">
            <v>42132.58048611111</v>
          </cell>
          <cell r="T3796">
            <v>42162.58048611111</v>
          </cell>
          <cell r="U3796">
            <v>2015</v>
          </cell>
        </row>
        <row r="3797">
          <cell r="A3797">
            <v>3795</v>
          </cell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  <cell r="S3797">
            <v>42201.436226851853</v>
          </cell>
          <cell r="T3797">
            <v>42244.9375</v>
          </cell>
          <cell r="U3797">
            <v>2015</v>
          </cell>
        </row>
        <row r="3798">
          <cell r="A3798">
            <v>3796</v>
          </cell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  <cell r="S3798">
            <v>42689.029583333337</v>
          </cell>
          <cell r="T3798">
            <v>42749.029583333337</v>
          </cell>
          <cell r="U3798">
            <v>2017</v>
          </cell>
        </row>
        <row r="3799">
          <cell r="A3799">
            <v>3797</v>
          </cell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  <cell r="S3799">
            <v>42084.881539351853</v>
          </cell>
          <cell r="T3799">
            <v>42114.881539351853</v>
          </cell>
          <cell r="U3799">
            <v>2015</v>
          </cell>
        </row>
        <row r="3800">
          <cell r="A3800">
            <v>3798</v>
          </cell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  <cell r="S3800">
            <v>41831.722777777781</v>
          </cell>
          <cell r="T3800">
            <v>41861.722777777781</v>
          </cell>
          <cell r="U3800">
            <v>2014</v>
          </cell>
        </row>
        <row r="3801">
          <cell r="A3801">
            <v>3799</v>
          </cell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  <cell r="S3801">
            <v>42410.93105324074</v>
          </cell>
          <cell r="T3801">
            <v>42440.93105324074</v>
          </cell>
          <cell r="U3801">
            <v>2016</v>
          </cell>
        </row>
        <row r="3802">
          <cell r="A3802">
            <v>3800</v>
          </cell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  <cell r="S3802">
            <v>41982.737071759257</v>
          </cell>
          <cell r="T3802">
            <v>42015.207638888889</v>
          </cell>
          <cell r="U3802">
            <v>2015</v>
          </cell>
        </row>
        <row r="3803">
          <cell r="A3803">
            <v>3801</v>
          </cell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  <cell r="S3803">
            <v>41975.676111111112</v>
          </cell>
          <cell r="T3803">
            <v>42006.676111111112</v>
          </cell>
          <cell r="U3803">
            <v>2015</v>
          </cell>
        </row>
        <row r="3804">
          <cell r="A3804">
            <v>3802</v>
          </cell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Q3804" t="str">
            <v>theater</v>
          </cell>
          <cell r="R3804" t="str">
            <v>musical</v>
          </cell>
          <cell r="S3804">
            <v>42269.126226851848</v>
          </cell>
          <cell r="T3804">
            <v>42299.126226851848</v>
          </cell>
          <cell r="U3804">
            <v>2015</v>
          </cell>
        </row>
        <row r="3805">
          <cell r="A3805">
            <v>3803</v>
          </cell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  <cell r="S3805">
            <v>42403.971851851849</v>
          </cell>
          <cell r="T3805">
            <v>42433.971851851849</v>
          </cell>
          <cell r="U3805">
            <v>2016</v>
          </cell>
        </row>
        <row r="3806">
          <cell r="A3806">
            <v>3804</v>
          </cell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Q3806" t="str">
            <v>theater</v>
          </cell>
          <cell r="R3806" t="str">
            <v>musical</v>
          </cell>
          <cell r="S3806">
            <v>42527.00953703704</v>
          </cell>
          <cell r="T3806">
            <v>42582.291666666672</v>
          </cell>
          <cell r="U3806">
            <v>2016</v>
          </cell>
        </row>
        <row r="3807">
          <cell r="A3807">
            <v>3805</v>
          </cell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  <cell r="S3807">
            <v>41849.887037037035</v>
          </cell>
          <cell r="T3807">
            <v>41909.887037037035</v>
          </cell>
          <cell r="U3807">
            <v>2014</v>
          </cell>
        </row>
        <row r="3808">
          <cell r="A3808">
            <v>3806</v>
          </cell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  <cell r="S3808">
            <v>41799.259039351848</v>
          </cell>
          <cell r="T3808">
            <v>41819.259039351848</v>
          </cell>
          <cell r="U3808">
            <v>2014</v>
          </cell>
        </row>
        <row r="3809">
          <cell r="A3809">
            <v>3807</v>
          </cell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  <cell r="S3809">
            <v>42090.909016203703</v>
          </cell>
          <cell r="T3809">
            <v>42097.909016203703</v>
          </cell>
          <cell r="U3809">
            <v>2015</v>
          </cell>
        </row>
        <row r="3810">
          <cell r="A3810">
            <v>3808</v>
          </cell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  <cell r="S3810">
            <v>42059.453923611116</v>
          </cell>
          <cell r="T3810">
            <v>42119.412256944444</v>
          </cell>
          <cell r="U3810">
            <v>2015</v>
          </cell>
        </row>
        <row r="3811">
          <cell r="A3811">
            <v>3809</v>
          </cell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  <cell r="S3811">
            <v>41800.526701388888</v>
          </cell>
          <cell r="T3811">
            <v>41850.958333333336</v>
          </cell>
          <cell r="U3811">
            <v>2014</v>
          </cell>
        </row>
        <row r="3812">
          <cell r="A3812">
            <v>3810</v>
          </cell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  <cell r="S3812">
            <v>42054.849050925928</v>
          </cell>
          <cell r="T3812">
            <v>42084.807384259257</v>
          </cell>
          <cell r="U3812">
            <v>2015</v>
          </cell>
        </row>
        <row r="3813">
          <cell r="A3813">
            <v>3811</v>
          </cell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  <cell r="S3813">
            <v>42487.62700231481</v>
          </cell>
          <cell r="T3813">
            <v>42521.458333333328</v>
          </cell>
          <cell r="U3813">
            <v>2016</v>
          </cell>
        </row>
        <row r="3814">
          <cell r="A3814">
            <v>3812</v>
          </cell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  <cell r="S3814">
            <v>42109.751250000001</v>
          </cell>
          <cell r="T3814">
            <v>42156.165972222225</v>
          </cell>
          <cell r="U3814">
            <v>2015</v>
          </cell>
        </row>
        <row r="3815">
          <cell r="A3815">
            <v>3813</v>
          </cell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  <cell r="S3815">
            <v>42497.275706018518</v>
          </cell>
          <cell r="T3815">
            <v>42535.904861111107</v>
          </cell>
          <cell r="U3815">
            <v>2016</v>
          </cell>
        </row>
        <row r="3816">
          <cell r="A3816">
            <v>3814</v>
          </cell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  <cell r="S3816">
            <v>42058.904074074075</v>
          </cell>
          <cell r="T3816">
            <v>42095.165972222225</v>
          </cell>
          <cell r="U3816">
            <v>2015</v>
          </cell>
        </row>
        <row r="3817">
          <cell r="A3817">
            <v>3815</v>
          </cell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  <cell r="S3817">
            <v>42207.259918981479</v>
          </cell>
          <cell r="T3817">
            <v>42236.958333333328</v>
          </cell>
          <cell r="U3817">
            <v>2015</v>
          </cell>
        </row>
        <row r="3818">
          <cell r="A3818">
            <v>3816</v>
          </cell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  <cell r="S3818">
            <v>41807.690081018518</v>
          </cell>
          <cell r="T3818">
            <v>41837.690081018518</v>
          </cell>
          <cell r="U3818">
            <v>2014</v>
          </cell>
        </row>
        <row r="3819">
          <cell r="A3819">
            <v>3817</v>
          </cell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  <cell r="S3819">
            <v>42284.69694444444</v>
          </cell>
          <cell r="T3819">
            <v>42301.165972222225</v>
          </cell>
          <cell r="U3819">
            <v>2015</v>
          </cell>
        </row>
        <row r="3820">
          <cell r="A3820">
            <v>3818</v>
          </cell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  <cell r="S3820">
            <v>42045.84238425926</v>
          </cell>
          <cell r="T3820">
            <v>42075.800717592589</v>
          </cell>
          <cell r="U3820">
            <v>2015</v>
          </cell>
        </row>
        <row r="3821">
          <cell r="A3821">
            <v>3819</v>
          </cell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  <cell r="S3821">
            <v>42184.209537037037</v>
          </cell>
          <cell r="T3821">
            <v>42202.876388888893</v>
          </cell>
          <cell r="U3821">
            <v>2015</v>
          </cell>
        </row>
        <row r="3822">
          <cell r="A3822">
            <v>3820</v>
          </cell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  <cell r="S3822">
            <v>42160.651817129634</v>
          </cell>
          <cell r="T3822">
            <v>42190.651817129634</v>
          </cell>
          <cell r="U3822">
            <v>2015</v>
          </cell>
        </row>
        <row r="3823">
          <cell r="A3823">
            <v>3821</v>
          </cell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  <cell r="S3823">
            <v>42341.180636574078</v>
          </cell>
          <cell r="T3823">
            <v>42373.180636574078</v>
          </cell>
          <cell r="U3823">
            <v>2016</v>
          </cell>
        </row>
        <row r="3824">
          <cell r="A3824">
            <v>3822</v>
          </cell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  <cell r="S3824">
            <v>42329.838159722218</v>
          </cell>
          <cell r="T3824">
            <v>42388.957638888889</v>
          </cell>
          <cell r="U3824">
            <v>2016</v>
          </cell>
        </row>
        <row r="3825">
          <cell r="A3825">
            <v>3823</v>
          </cell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  <cell r="S3825">
            <v>42170.910231481481</v>
          </cell>
          <cell r="T3825">
            <v>42205.165972222225</v>
          </cell>
          <cell r="U3825">
            <v>2015</v>
          </cell>
        </row>
        <row r="3826">
          <cell r="A3826">
            <v>3824</v>
          </cell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  <cell r="S3826">
            <v>42571.626192129625</v>
          </cell>
          <cell r="T3826">
            <v>42583.570138888885</v>
          </cell>
          <cell r="U3826">
            <v>2016</v>
          </cell>
        </row>
        <row r="3827">
          <cell r="A3827">
            <v>3825</v>
          </cell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  <cell r="S3827">
            <v>42151.069606481484</v>
          </cell>
          <cell r="T3827">
            <v>42172.069606481484</v>
          </cell>
          <cell r="U3827">
            <v>2015</v>
          </cell>
        </row>
        <row r="3828">
          <cell r="A3828">
            <v>3826</v>
          </cell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  <cell r="S3828">
            <v>42101.423541666663</v>
          </cell>
          <cell r="T3828">
            <v>42131.423541666663</v>
          </cell>
          <cell r="U3828">
            <v>2015</v>
          </cell>
        </row>
        <row r="3829">
          <cell r="A3829">
            <v>3827</v>
          </cell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  <cell r="S3829">
            <v>42034.928252314814</v>
          </cell>
          <cell r="T3829">
            <v>42090</v>
          </cell>
          <cell r="U3829">
            <v>2015</v>
          </cell>
        </row>
        <row r="3830">
          <cell r="A3830">
            <v>3828</v>
          </cell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  <cell r="S3830">
            <v>41944.527627314819</v>
          </cell>
          <cell r="T3830">
            <v>42004.569293981483</v>
          </cell>
          <cell r="U3830">
            <v>2014</v>
          </cell>
        </row>
        <row r="3831">
          <cell r="A3831">
            <v>3829</v>
          </cell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  <cell r="S3831">
            <v>42593.865405092598</v>
          </cell>
          <cell r="T3831">
            <v>42613.865405092598</v>
          </cell>
          <cell r="U3831">
            <v>2016</v>
          </cell>
        </row>
        <row r="3832">
          <cell r="A3832">
            <v>3830</v>
          </cell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  <cell r="S3832">
            <v>42503.740868055553</v>
          </cell>
          <cell r="T3832">
            <v>42517.740868055553</v>
          </cell>
          <cell r="U3832">
            <v>2016</v>
          </cell>
        </row>
        <row r="3833">
          <cell r="A3833">
            <v>3831</v>
          </cell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  <cell r="S3833">
            <v>41927.848900462966</v>
          </cell>
          <cell r="T3833">
            <v>41948.890567129631</v>
          </cell>
          <cell r="U3833">
            <v>2014</v>
          </cell>
        </row>
        <row r="3834">
          <cell r="A3834">
            <v>3832</v>
          </cell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  <cell r="S3834">
            <v>42375.114988425921</v>
          </cell>
          <cell r="T3834">
            <v>42420.114988425921</v>
          </cell>
          <cell r="U3834">
            <v>2016</v>
          </cell>
        </row>
        <row r="3835">
          <cell r="A3835">
            <v>3833</v>
          </cell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  <cell r="S3835">
            <v>41963.872361111105</v>
          </cell>
          <cell r="T3835">
            <v>41974.797916666663</v>
          </cell>
          <cell r="U3835">
            <v>2014</v>
          </cell>
        </row>
        <row r="3836">
          <cell r="A3836">
            <v>3834</v>
          </cell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  <cell r="S3836">
            <v>42143.445219907408</v>
          </cell>
          <cell r="T3836">
            <v>42173.445219907408</v>
          </cell>
          <cell r="U3836">
            <v>2015</v>
          </cell>
        </row>
        <row r="3837">
          <cell r="A3837">
            <v>3835</v>
          </cell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  <cell r="S3837">
            <v>42460.94222222222</v>
          </cell>
          <cell r="T3837">
            <v>42481.94222222222</v>
          </cell>
          <cell r="U3837">
            <v>2016</v>
          </cell>
        </row>
        <row r="3838">
          <cell r="A3838">
            <v>3836</v>
          </cell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  <cell r="S3838">
            <v>42553.926527777774</v>
          </cell>
          <cell r="T3838">
            <v>42585.172916666663</v>
          </cell>
          <cell r="U3838">
            <v>2016</v>
          </cell>
        </row>
        <row r="3839">
          <cell r="A3839">
            <v>3837</v>
          </cell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  <cell r="S3839">
            <v>42152.765717592592</v>
          </cell>
          <cell r="T3839">
            <v>42188.765717592592</v>
          </cell>
          <cell r="U3839">
            <v>2015</v>
          </cell>
        </row>
        <row r="3840">
          <cell r="A3840">
            <v>3838</v>
          </cell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  <cell r="S3840">
            <v>42116.710752314815</v>
          </cell>
          <cell r="T3840">
            <v>42146.710752314815</v>
          </cell>
          <cell r="U3840">
            <v>2015</v>
          </cell>
        </row>
        <row r="3841">
          <cell r="A3841">
            <v>3839</v>
          </cell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  <cell r="S3841">
            <v>42155.142638888887</v>
          </cell>
          <cell r="T3841">
            <v>42215.142638888887</v>
          </cell>
          <cell r="U3841">
            <v>2015</v>
          </cell>
        </row>
        <row r="3842">
          <cell r="A3842">
            <v>3840</v>
          </cell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  <cell r="S3842">
            <v>42432.701724537037</v>
          </cell>
          <cell r="T3842">
            <v>42457.660057870366</v>
          </cell>
          <cell r="U3842">
            <v>2016</v>
          </cell>
        </row>
        <row r="3843">
          <cell r="A3843">
            <v>3841</v>
          </cell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  <cell r="S3843">
            <v>41780.785729166666</v>
          </cell>
          <cell r="T3843">
            <v>41840.785729166666</v>
          </cell>
          <cell r="U3843">
            <v>2014</v>
          </cell>
        </row>
        <row r="3844">
          <cell r="A3844">
            <v>3842</v>
          </cell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  <cell r="S3844">
            <v>41740.493657407409</v>
          </cell>
          <cell r="T3844">
            <v>41770.493657407409</v>
          </cell>
          <cell r="U3844">
            <v>2014</v>
          </cell>
        </row>
        <row r="3845">
          <cell r="A3845">
            <v>3843</v>
          </cell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  <cell r="S3845">
            <v>41766.072500000002</v>
          </cell>
          <cell r="T3845">
            <v>41791.072500000002</v>
          </cell>
          <cell r="U3845">
            <v>2014</v>
          </cell>
        </row>
        <row r="3846">
          <cell r="A3846">
            <v>3844</v>
          </cell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  <cell r="S3846">
            <v>41766.617291666669</v>
          </cell>
          <cell r="T3846">
            <v>41793.290972222225</v>
          </cell>
          <cell r="U3846">
            <v>2014</v>
          </cell>
        </row>
        <row r="3847">
          <cell r="A3847">
            <v>3845</v>
          </cell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  <cell r="S3847">
            <v>42248.627013888887</v>
          </cell>
          <cell r="T3847">
            <v>42278.627013888887</v>
          </cell>
          <cell r="U3847">
            <v>2015</v>
          </cell>
        </row>
        <row r="3848">
          <cell r="A3848">
            <v>3846</v>
          </cell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  <cell r="S3848">
            <v>41885.221550925926</v>
          </cell>
          <cell r="T3848">
            <v>41916.290972222225</v>
          </cell>
          <cell r="U3848">
            <v>2014</v>
          </cell>
        </row>
        <row r="3849">
          <cell r="A3849">
            <v>3847</v>
          </cell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  <cell r="S3849">
            <v>42159.224432870367</v>
          </cell>
          <cell r="T3849">
            <v>42204.224432870367</v>
          </cell>
          <cell r="U3849">
            <v>2015</v>
          </cell>
        </row>
        <row r="3850">
          <cell r="A3850">
            <v>3848</v>
          </cell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  <cell r="S3850">
            <v>42265.817002314812</v>
          </cell>
          <cell r="T3850">
            <v>42295.817002314812</v>
          </cell>
          <cell r="U3850">
            <v>2015</v>
          </cell>
        </row>
        <row r="3851">
          <cell r="A3851">
            <v>3849</v>
          </cell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  <cell r="S3851">
            <v>42136.767175925925</v>
          </cell>
          <cell r="T3851">
            <v>42166.767175925925</v>
          </cell>
          <cell r="U3851">
            <v>2015</v>
          </cell>
        </row>
        <row r="3852">
          <cell r="A3852">
            <v>3850</v>
          </cell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  <cell r="S3852">
            <v>41975.124340277776</v>
          </cell>
          <cell r="T3852">
            <v>42005.124340277776</v>
          </cell>
          <cell r="U3852">
            <v>2015</v>
          </cell>
        </row>
        <row r="3853">
          <cell r="A3853">
            <v>3851</v>
          </cell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  <cell r="S3853">
            <v>42172.439571759256</v>
          </cell>
          <cell r="T3853">
            <v>42202.439571759256</v>
          </cell>
          <cell r="U3853">
            <v>2015</v>
          </cell>
        </row>
        <row r="3854">
          <cell r="A3854">
            <v>3852</v>
          </cell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  <cell r="S3854">
            <v>42065.190694444449</v>
          </cell>
          <cell r="T3854">
            <v>42090.149027777778</v>
          </cell>
          <cell r="U3854">
            <v>2015</v>
          </cell>
        </row>
        <row r="3855">
          <cell r="A3855">
            <v>3853</v>
          </cell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  <cell r="S3855">
            <v>41848.84002314815</v>
          </cell>
          <cell r="T3855">
            <v>41883.84002314815</v>
          </cell>
          <cell r="U3855">
            <v>2014</v>
          </cell>
        </row>
        <row r="3856">
          <cell r="A3856">
            <v>3854</v>
          </cell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  <cell r="S3856">
            <v>42103.884930555556</v>
          </cell>
          <cell r="T3856">
            <v>42133.884930555556</v>
          </cell>
          <cell r="U3856">
            <v>2015</v>
          </cell>
        </row>
        <row r="3857">
          <cell r="A3857">
            <v>3855</v>
          </cell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  <cell r="S3857">
            <v>42059.970729166671</v>
          </cell>
          <cell r="T3857">
            <v>42089.929062499999</v>
          </cell>
          <cell r="U3857">
            <v>2015</v>
          </cell>
        </row>
        <row r="3858">
          <cell r="A3858">
            <v>3856</v>
          </cell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  <cell r="S3858">
            <v>42041.743090277778</v>
          </cell>
          <cell r="T3858">
            <v>42071.701423611114</v>
          </cell>
          <cell r="U3858">
            <v>2015</v>
          </cell>
        </row>
        <row r="3859">
          <cell r="A3859">
            <v>3857</v>
          </cell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  <cell r="S3859">
            <v>41829.73715277778</v>
          </cell>
          <cell r="T3859">
            <v>41852.716666666667</v>
          </cell>
          <cell r="U3859">
            <v>2014</v>
          </cell>
        </row>
        <row r="3860">
          <cell r="A3860">
            <v>3858</v>
          </cell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  <cell r="S3860">
            <v>42128.431064814817</v>
          </cell>
          <cell r="T3860">
            <v>42146.875</v>
          </cell>
          <cell r="U3860">
            <v>2015</v>
          </cell>
        </row>
        <row r="3861">
          <cell r="A3861">
            <v>3859</v>
          </cell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  <cell r="S3861">
            <v>41789.893599537041</v>
          </cell>
          <cell r="T3861">
            <v>41815.875</v>
          </cell>
          <cell r="U3861">
            <v>2014</v>
          </cell>
        </row>
        <row r="3862">
          <cell r="A3862">
            <v>3860</v>
          </cell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  <cell r="S3862">
            <v>41833.660995370366</v>
          </cell>
          <cell r="T3862">
            <v>41863.660995370366</v>
          </cell>
          <cell r="U3862">
            <v>2014</v>
          </cell>
        </row>
        <row r="3863">
          <cell r="A3863">
            <v>3861</v>
          </cell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  <cell r="S3863">
            <v>41914.590011574073</v>
          </cell>
          <cell r="T3863">
            <v>41955.907638888893</v>
          </cell>
          <cell r="U3863">
            <v>2014</v>
          </cell>
        </row>
        <row r="3864">
          <cell r="A3864">
            <v>3862</v>
          </cell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  <cell r="S3864">
            <v>42611.261064814811</v>
          </cell>
          <cell r="T3864">
            <v>42625.707638888889</v>
          </cell>
          <cell r="U3864">
            <v>2016</v>
          </cell>
        </row>
        <row r="3865">
          <cell r="A3865">
            <v>3863</v>
          </cell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Q3865" t="str">
            <v>theater</v>
          </cell>
          <cell r="R3865" t="str">
            <v>plays</v>
          </cell>
          <cell r="S3865">
            <v>42253.633159722223</v>
          </cell>
          <cell r="T3865">
            <v>42313.674826388888</v>
          </cell>
          <cell r="U3865">
            <v>2015</v>
          </cell>
        </row>
        <row r="3866">
          <cell r="A3866">
            <v>3864</v>
          </cell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  <cell r="S3866">
            <v>42295.891828703709</v>
          </cell>
          <cell r="T3866">
            <v>42325.933495370366</v>
          </cell>
          <cell r="U3866">
            <v>2015</v>
          </cell>
        </row>
        <row r="3867">
          <cell r="A3867">
            <v>3865</v>
          </cell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  <cell r="S3867">
            <v>41841.651597222226</v>
          </cell>
          <cell r="T3867">
            <v>41881.229166666664</v>
          </cell>
          <cell r="U3867">
            <v>2014</v>
          </cell>
        </row>
        <row r="3868">
          <cell r="A3868">
            <v>3866</v>
          </cell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  <cell r="S3868">
            <v>42402.947002314817</v>
          </cell>
          <cell r="T3868">
            <v>42452.145138888889</v>
          </cell>
          <cell r="U3868">
            <v>2016</v>
          </cell>
        </row>
        <row r="3869">
          <cell r="A3869">
            <v>3867</v>
          </cell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  <cell r="S3869">
            <v>42509.814108796301</v>
          </cell>
          <cell r="T3869">
            <v>42539.814108796301</v>
          </cell>
          <cell r="U3869">
            <v>2016</v>
          </cell>
        </row>
        <row r="3870">
          <cell r="A3870">
            <v>3868</v>
          </cell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  <cell r="S3870">
            <v>41865.659780092588</v>
          </cell>
          <cell r="T3870">
            <v>41890.659780092588</v>
          </cell>
          <cell r="U3870">
            <v>2014</v>
          </cell>
        </row>
        <row r="3871">
          <cell r="A3871">
            <v>3869</v>
          </cell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  <cell r="S3871">
            <v>42047.724444444444</v>
          </cell>
          <cell r="T3871">
            <v>42077.132638888885</v>
          </cell>
          <cell r="U3871">
            <v>2015</v>
          </cell>
        </row>
        <row r="3872">
          <cell r="A3872">
            <v>3870</v>
          </cell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  <cell r="S3872">
            <v>41793.17219907407</v>
          </cell>
          <cell r="T3872">
            <v>41823.17219907407</v>
          </cell>
          <cell r="U3872">
            <v>2014</v>
          </cell>
        </row>
        <row r="3873">
          <cell r="A3873">
            <v>3871</v>
          </cell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  <cell r="S3873">
            <v>42763.780671296292</v>
          </cell>
          <cell r="T3873">
            <v>42823.739004629635</v>
          </cell>
          <cell r="U3873">
            <v>2017</v>
          </cell>
        </row>
        <row r="3874">
          <cell r="A3874">
            <v>3872</v>
          </cell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Q3874" t="str">
            <v>theater</v>
          </cell>
          <cell r="R3874" t="str">
            <v>musical</v>
          </cell>
          <cell r="S3874">
            <v>42180.145787037036</v>
          </cell>
          <cell r="T3874">
            <v>42230.145787037036</v>
          </cell>
          <cell r="U3874">
            <v>2015</v>
          </cell>
        </row>
        <row r="3875">
          <cell r="A3875">
            <v>3873</v>
          </cell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Q3875" t="str">
            <v>theater</v>
          </cell>
          <cell r="R3875" t="str">
            <v>musical</v>
          </cell>
          <cell r="S3875">
            <v>42255.696006944447</v>
          </cell>
          <cell r="T3875">
            <v>42285.696006944447</v>
          </cell>
          <cell r="U3875">
            <v>2015</v>
          </cell>
        </row>
        <row r="3876">
          <cell r="A3876">
            <v>3874</v>
          </cell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Q3876" t="str">
            <v>theater</v>
          </cell>
          <cell r="R3876" t="str">
            <v>musical</v>
          </cell>
          <cell r="S3876">
            <v>42007.016458333332</v>
          </cell>
          <cell r="T3876">
            <v>42028.041666666672</v>
          </cell>
          <cell r="U3876">
            <v>2015</v>
          </cell>
        </row>
        <row r="3877">
          <cell r="A3877">
            <v>3875</v>
          </cell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Q3877" t="str">
            <v>theater</v>
          </cell>
          <cell r="R3877" t="str">
            <v>musical</v>
          </cell>
          <cell r="S3877">
            <v>42615.346817129626</v>
          </cell>
          <cell r="T3877">
            <v>42616.416666666672</v>
          </cell>
          <cell r="U3877">
            <v>2016</v>
          </cell>
        </row>
        <row r="3878">
          <cell r="A3878">
            <v>3876</v>
          </cell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  <cell r="S3878">
            <v>42372.624166666668</v>
          </cell>
          <cell r="T3878">
            <v>42402.624166666668</v>
          </cell>
          <cell r="U3878">
            <v>2016</v>
          </cell>
        </row>
        <row r="3879">
          <cell r="A3879">
            <v>3877</v>
          </cell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  <cell r="S3879">
            <v>42682.67768518519</v>
          </cell>
          <cell r="T3879">
            <v>42712.67768518519</v>
          </cell>
          <cell r="U3879">
            <v>2016</v>
          </cell>
        </row>
        <row r="3880">
          <cell r="A3880">
            <v>3878</v>
          </cell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  <cell r="S3880">
            <v>42154.818819444445</v>
          </cell>
          <cell r="T3880">
            <v>42185.165972222225</v>
          </cell>
          <cell r="U3880">
            <v>2015</v>
          </cell>
        </row>
        <row r="3881">
          <cell r="A3881">
            <v>3879</v>
          </cell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Q3881" t="str">
            <v>theater</v>
          </cell>
          <cell r="R3881" t="str">
            <v>musical</v>
          </cell>
          <cell r="S3881">
            <v>41999.861064814817</v>
          </cell>
          <cell r="T3881">
            <v>42029.861064814817</v>
          </cell>
          <cell r="U3881">
            <v>2015</v>
          </cell>
        </row>
        <row r="3882">
          <cell r="A3882">
            <v>3880</v>
          </cell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  <cell r="S3882">
            <v>41815.815046296295</v>
          </cell>
          <cell r="T3882">
            <v>41850.958333333336</v>
          </cell>
          <cell r="U3882">
            <v>2014</v>
          </cell>
        </row>
        <row r="3883">
          <cell r="A3883">
            <v>3881</v>
          </cell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  <cell r="S3883">
            <v>42756.018506944441</v>
          </cell>
          <cell r="T3883">
            <v>42786.018506944441</v>
          </cell>
          <cell r="U3883">
            <v>2017</v>
          </cell>
        </row>
        <row r="3884">
          <cell r="A3884">
            <v>3882</v>
          </cell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Q3884" t="str">
            <v>theater</v>
          </cell>
          <cell r="R3884" t="str">
            <v>musical</v>
          </cell>
          <cell r="S3884">
            <v>42373.983449074076</v>
          </cell>
          <cell r="T3884">
            <v>42400.960416666669</v>
          </cell>
          <cell r="U3884">
            <v>2016</v>
          </cell>
        </row>
        <row r="3885">
          <cell r="A3885">
            <v>3883</v>
          </cell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Q3885" t="str">
            <v>theater</v>
          </cell>
          <cell r="R3885" t="str">
            <v>musical</v>
          </cell>
          <cell r="S3885">
            <v>41854.602650462963</v>
          </cell>
          <cell r="T3885">
            <v>41884.602650462963</v>
          </cell>
          <cell r="U3885">
            <v>2014</v>
          </cell>
        </row>
        <row r="3886">
          <cell r="A3886">
            <v>3884</v>
          </cell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Q3886" t="str">
            <v>theater</v>
          </cell>
          <cell r="R3886" t="str">
            <v>musical</v>
          </cell>
          <cell r="S3886">
            <v>42065.791574074072</v>
          </cell>
          <cell r="T3886">
            <v>42090.749907407408</v>
          </cell>
          <cell r="U3886">
            <v>2015</v>
          </cell>
        </row>
        <row r="3887">
          <cell r="A3887">
            <v>3885</v>
          </cell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Q3887" t="str">
            <v>theater</v>
          </cell>
          <cell r="R3887" t="str">
            <v>musical</v>
          </cell>
          <cell r="S3887">
            <v>42469.951284722221</v>
          </cell>
          <cell r="T3887">
            <v>42499.951284722221</v>
          </cell>
          <cell r="U3887">
            <v>2016</v>
          </cell>
        </row>
        <row r="3888">
          <cell r="A3888">
            <v>3886</v>
          </cell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Q3888" t="str">
            <v>theater</v>
          </cell>
          <cell r="R3888" t="str">
            <v>musical</v>
          </cell>
          <cell r="S3888">
            <v>41954.228032407409</v>
          </cell>
          <cell r="T3888">
            <v>41984.228032407409</v>
          </cell>
          <cell r="U3888">
            <v>2014</v>
          </cell>
        </row>
        <row r="3889">
          <cell r="A3889">
            <v>3887</v>
          </cell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  <cell r="S3889">
            <v>42079.857974537037</v>
          </cell>
          <cell r="T3889">
            <v>42125.916666666672</v>
          </cell>
          <cell r="U3889">
            <v>2015</v>
          </cell>
        </row>
        <row r="3890">
          <cell r="A3890">
            <v>3888</v>
          </cell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  <cell r="S3890">
            <v>42762.545810185184</v>
          </cell>
          <cell r="T3890">
            <v>42792.545810185184</v>
          </cell>
          <cell r="U3890">
            <v>2017</v>
          </cell>
        </row>
        <row r="3891">
          <cell r="A3891">
            <v>3889</v>
          </cell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  <cell r="S3891">
            <v>41977.004976851851</v>
          </cell>
          <cell r="T3891">
            <v>42008.976388888885</v>
          </cell>
          <cell r="U3891">
            <v>2015</v>
          </cell>
        </row>
        <row r="3892">
          <cell r="A3892">
            <v>3890</v>
          </cell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  <cell r="S3892">
            <v>42171.758611111116</v>
          </cell>
          <cell r="T3892">
            <v>42231.758611111116</v>
          </cell>
          <cell r="U3892">
            <v>2015</v>
          </cell>
        </row>
        <row r="3893">
          <cell r="A3893">
            <v>3891</v>
          </cell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  <cell r="S3893">
            <v>42056.1324537037</v>
          </cell>
          <cell r="T3893">
            <v>42086.207638888889</v>
          </cell>
          <cell r="U3893">
            <v>2015</v>
          </cell>
        </row>
        <row r="3894">
          <cell r="A3894">
            <v>3892</v>
          </cell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Q3894" t="str">
            <v>theater</v>
          </cell>
          <cell r="R3894" t="str">
            <v>plays</v>
          </cell>
          <cell r="S3894">
            <v>41867.652280092596</v>
          </cell>
          <cell r="T3894">
            <v>41875.291666666664</v>
          </cell>
          <cell r="U3894">
            <v>2014</v>
          </cell>
        </row>
        <row r="3895">
          <cell r="A3895">
            <v>3893</v>
          </cell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  <cell r="S3895">
            <v>41779.657870370371</v>
          </cell>
          <cell r="T3895">
            <v>41821.25</v>
          </cell>
          <cell r="U3895">
            <v>2014</v>
          </cell>
        </row>
        <row r="3896">
          <cell r="A3896">
            <v>3894</v>
          </cell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  <cell r="S3896">
            <v>42679.958472222221</v>
          </cell>
          <cell r="T3896">
            <v>42710.207638888889</v>
          </cell>
          <cell r="U3896">
            <v>2016</v>
          </cell>
        </row>
        <row r="3897">
          <cell r="A3897">
            <v>3895</v>
          </cell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  <cell r="S3897">
            <v>42032.250208333338</v>
          </cell>
          <cell r="T3897">
            <v>42063.250208333338</v>
          </cell>
          <cell r="U3897">
            <v>2015</v>
          </cell>
        </row>
        <row r="3898">
          <cell r="A3898">
            <v>3896</v>
          </cell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  <cell r="S3898">
            <v>41793.191875000004</v>
          </cell>
          <cell r="T3898">
            <v>41807.191875000004</v>
          </cell>
          <cell r="U3898">
            <v>2014</v>
          </cell>
        </row>
        <row r="3899">
          <cell r="A3899">
            <v>3897</v>
          </cell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  <cell r="S3899">
            <v>41982.87364583333</v>
          </cell>
          <cell r="T3899">
            <v>42012.87364583333</v>
          </cell>
          <cell r="U3899">
            <v>2015</v>
          </cell>
        </row>
        <row r="3900">
          <cell r="A3900">
            <v>3898</v>
          </cell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  <cell r="S3900">
            <v>42193.482291666667</v>
          </cell>
          <cell r="T3900">
            <v>42233.666666666672</v>
          </cell>
          <cell r="U3900">
            <v>2015</v>
          </cell>
        </row>
        <row r="3901">
          <cell r="A3901">
            <v>3899</v>
          </cell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  <cell r="S3901">
            <v>41843.775011574071</v>
          </cell>
          <cell r="T3901">
            <v>41863.775011574071</v>
          </cell>
          <cell r="U3901">
            <v>2014</v>
          </cell>
        </row>
        <row r="3902">
          <cell r="A3902">
            <v>3900</v>
          </cell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  <cell r="S3902">
            <v>42136.092488425929</v>
          </cell>
          <cell r="T3902">
            <v>42166.092488425929</v>
          </cell>
          <cell r="U3902">
            <v>2015</v>
          </cell>
        </row>
        <row r="3903">
          <cell r="A3903">
            <v>3901</v>
          </cell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  <cell r="S3903">
            <v>42317.826377314821</v>
          </cell>
          <cell r="T3903">
            <v>42357.826377314821</v>
          </cell>
          <cell r="U3903">
            <v>2015</v>
          </cell>
        </row>
        <row r="3904">
          <cell r="A3904">
            <v>3902</v>
          </cell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  <cell r="S3904">
            <v>42663.468078703707</v>
          </cell>
          <cell r="T3904">
            <v>42688.509745370371</v>
          </cell>
          <cell r="U3904">
            <v>2016</v>
          </cell>
        </row>
        <row r="3905">
          <cell r="A3905">
            <v>3903</v>
          </cell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Q3905" t="str">
            <v>theater</v>
          </cell>
          <cell r="R3905" t="str">
            <v>plays</v>
          </cell>
          <cell r="S3905">
            <v>42186.01116898148</v>
          </cell>
          <cell r="T3905">
            <v>42230.818055555559</v>
          </cell>
          <cell r="U3905">
            <v>2015</v>
          </cell>
        </row>
        <row r="3906">
          <cell r="A3906">
            <v>3904</v>
          </cell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  <cell r="S3906">
            <v>42095.229166666672</v>
          </cell>
          <cell r="T3906">
            <v>42109.211111111115</v>
          </cell>
          <cell r="U3906">
            <v>2015</v>
          </cell>
        </row>
        <row r="3907">
          <cell r="A3907">
            <v>3905</v>
          </cell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  <cell r="S3907">
            <v>42124.623877314814</v>
          </cell>
          <cell r="T3907">
            <v>42166.958333333328</v>
          </cell>
          <cell r="U3907">
            <v>2015</v>
          </cell>
        </row>
        <row r="3908">
          <cell r="A3908">
            <v>3906</v>
          </cell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  <cell r="S3908">
            <v>42143.917743055557</v>
          </cell>
          <cell r="T3908">
            <v>42181.559027777781</v>
          </cell>
          <cell r="U3908">
            <v>2015</v>
          </cell>
        </row>
        <row r="3909">
          <cell r="A3909">
            <v>3907</v>
          </cell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  <cell r="S3909">
            <v>41906.819513888891</v>
          </cell>
          <cell r="T3909">
            <v>41938.838888888888</v>
          </cell>
          <cell r="U3909">
            <v>2014</v>
          </cell>
        </row>
        <row r="3910">
          <cell r="A3910">
            <v>3908</v>
          </cell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  <cell r="S3910">
            <v>41834.135370370372</v>
          </cell>
          <cell r="T3910">
            <v>41849.135370370372</v>
          </cell>
          <cell r="U3910">
            <v>2014</v>
          </cell>
        </row>
        <row r="3911">
          <cell r="A3911">
            <v>3909</v>
          </cell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  <cell r="S3911">
            <v>41863.359282407408</v>
          </cell>
          <cell r="T3911">
            <v>41893.359282407408</v>
          </cell>
          <cell r="U3911">
            <v>2014</v>
          </cell>
        </row>
        <row r="3912">
          <cell r="A3912">
            <v>3910</v>
          </cell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  <cell r="S3912">
            <v>42224.756909722222</v>
          </cell>
          <cell r="T3912">
            <v>42254.756909722222</v>
          </cell>
          <cell r="U3912">
            <v>2015</v>
          </cell>
        </row>
        <row r="3913">
          <cell r="A3913">
            <v>3911</v>
          </cell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  <cell r="S3913">
            <v>41939.8122337963</v>
          </cell>
          <cell r="T3913">
            <v>41969.853900462964</v>
          </cell>
          <cell r="U3913">
            <v>2014</v>
          </cell>
        </row>
        <row r="3914">
          <cell r="A3914">
            <v>3912</v>
          </cell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  <cell r="S3914">
            <v>42059.270023148143</v>
          </cell>
          <cell r="T3914">
            <v>42119.190972222219</v>
          </cell>
          <cell r="U3914">
            <v>2015</v>
          </cell>
        </row>
        <row r="3915">
          <cell r="A3915">
            <v>3913</v>
          </cell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  <cell r="S3915">
            <v>42308.211215277777</v>
          </cell>
          <cell r="T3915">
            <v>42338.252881944441</v>
          </cell>
          <cell r="U3915">
            <v>2015</v>
          </cell>
        </row>
        <row r="3916">
          <cell r="A3916">
            <v>3914</v>
          </cell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  <cell r="S3916">
            <v>42114.818935185183</v>
          </cell>
          <cell r="T3916">
            <v>42134.957638888889</v>
          </cell>
          <cell r="U3916">
            <v>2015</v>
          </cell>
        </row>
        <row r="3917">
          <cell r="A3917">
            <v>3915</v>
          </cell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  <cell r="S3917">
            <v>42492.98505787037</v>
          </cell>
          <cell r="T3917">
            <v>42522.98505787037</v>
          </cell>
          <cell r="U3917">
            <v>2016</v>
          </cell>
        </row>
        <row r="3918">
          <cell r="A3918">
            <v>3916</v>
          </cell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Q3918" t="str">
            <v>theater</v>
          </cell>
          <cell r="R3918" t="str">
            <v>plays</v>
          </cell>
          <cell r="S3918">
            <v>42494.471666666665</v>
          </cell>
          <cell r="T3918">
            <v>42524.471666666665</v>
          </cell>
          <cell r="U3918">
            <v>2016</v>
          </cell>
        </row>
        <row r="3919">
          <cell r="A3919">
            <v>3917</v>
          </cell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  <cell r="S3919">
            <v>41863.527326388888</v>
          </cell>
          <cell r="T3919">
            <v>41893.527326388888</v>
          </cell>
          <cell r="U3919">
            <v>2014</v>
          </cell>
        </row>
        <row r="3920">
          <cell r="A3920">
            <v>3918</v>
          </cell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  <cell r="S3920">
            <v>41843.664618055554</v>
          </cell>
          <cell r="T3920">
            <v>41855.666666666664</v>
          </cell>
          <cell r="U3920">
            <v>2014</v>
          </cell>
        </row>
        <row r="3921">
          <cell r="A3921">
            <v>3919</v>
          </cell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  <cell r="S3921">
            <v>42358.684872685189</v>
          </cell>
          <cell r="T3921">
            <v>42387</v>
          </cell>
          <cell r="U3921">
            <v>2016</v>
          </cell>
        </row>
        <row r="3922">
          <cell r="A3922">
            <v>3920</v>
          </cell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  <cell r="S3922">
            <v>42657.38726851852</v>
          </cell>
          <cell r="T3922">
            <v>42687.428935185191</v>
          </cell>
          <cell r="U3922">
            <v>2016</v>
          </cell>
        </row>
        <row r="3923">
          <cell r="A3923">
            <v>3921</v>
          </cell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Q3923" t="str">
            <v>theater</v>
          </cell>
          <cell r="R3923" t="str">
            <v>plays</v>
          </cell>
          <cell r="S3923">
            <v>41926.542303240742</v>
          </cell>
          <cell r="T3923">
            <v>41938.75</v>
          </cell>
          <cell r="U3923">
            <v>2014</v>
          </cell>
        </row>
        <row r="3924">
          <cell r="A3924">
            <v>3922</v>
          </cell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  <cell r="S3924">
            <v>42020.768634259264</v>
          </cell>
          <cell r="T3924">
            <v>42065.958333333328</v>
          </cell>
          <cell r="U3924">
            <v>2015</v>
          </cell>
        </row>
        <row r="3925">
          <cell r="A3925">
            <v>3923</v>
          </cell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  <cell r="S3925">
            <v>42075.979988425926</v>
          </cell>
          <cell r="T3925">
            <v>42103.979988425926</v>
          </cell>
          <cell r="U3925">
            <v>2015</v>
          </cell>
        </row>
        <row r="3926">
          <cell r="A3926">
            <v>3924</v>
          </cell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  <cell r="S3926">
            <v>41786.959745370368</v>
          </cell>
          <cell r="T3926">
            <v>41816.959745370368</v>
          </cell>
          <cell r="U3926">
            <v>2014</v>
          </cell>
        </row>
        <row r="3927">
          <cell r="A3927">
            <v>3925</v>
          </cell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  <cell r="S3927">
            <v>41820.870821759258</v>
          </cell>
          <cell r="T3927">
            <v>41850.870821759258</v>
          </cell>
          <cell r="U3927">
            <v>2014</v>
          </cell>
        </row>
        <row r="3928">
          <cell r="A3928">
            <v>3926</v>
          </cell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  <cell r="S3928">
            <v>41970.085046296299</v>
          </cell>
          <cell r="T3928">
            <v>42000.085046296299</v>
          </cell>
          <cell r="U3928">
            <v>2014</v>
          </cell>
        </row>
        <row r="3929">
          <cell r="A3929">
            <v>3927</v>
          </cell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  <cell r="S3929">
            <v>41830.267407407409</v>
          </cell>
          <cell r="T3929">
            <v>41860.267407407409</v>
          </cell>
          <cell r="U3929">
            <v>2014</v>
          </cell>
        </row>
        <row r="3930">
          <cell r="A3930">
            <v>3928</v>
          </cell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  <cell r="S3930">
            <v>42265.683182870373</v>
          </cell>
          <cell r="T3930">
            <v>42293.207638888889</v>
          </cell>
          <cell r="U3930">
            <v>2015</v>
          </cell>
        </row>
        <row r="3931">
          <cell r="A3931">
            <v>3929</v>
          </cell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  <cell r="S3931">
            <v>42601.827141203699</v>
          </cell>
          <cell r="T3931">
            <v>42631.827141203699</v>
          </cell>
          <cell r="U3931">
            <v>2016</v>
          </cell>
        </row>
        <row r="3932">
          <cell r="A3932">
            <v>3930</v>
          </cell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Q3932" t="str">
            <v>theater</v>
          </cell>
          <cell r="R3932" t="str">
            <v>plays</v>
          </cell>
          <cell r="S3932">
            <v>42433.338749999995</v>
          </cell>
          <cell r="T3932">
            <v>42461.25</v>
          </cell>
          <cell r="U3932">
            <v>2016</v>
          </cell>
        </row>
        <row r="3933">
          <cell r="A3933">
            <v>3931</v>
          </cell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Q3933" t="str">
            <v>theater</v>
          </cell>
          <cell r="R3933" t="str">
            <v>plays</v>
          </cell>
          <cell r="S3933">
            <v>42228.151701388888</v>
          </cell>
          <cell r="T3933">
            <v>42253.151701388888</v>
          </cell>
          <cell r="U3933">
            <v>2015</v>
          </cell>
        </row>
        <row r="3934">
          <cell r="A3934">
            <v>3932</v>
          </cell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  <cell r="S3934">
            <v>42415.168564814812</v>
          </cell>
          <cell r="T3934">
            <v>42445.126898148148</v>
          </cell>
          <cell r="U3934">
            <v>2016</v>
          </cell>
        </row>
        <row r="3935">
          <cell r="A3935">
            <v>3933</v>
          </cell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  <cell r="S3935">
            <v>42538.968310185184</v>
          </cell>
          <cell r="T3935">
            <v>42568.029861111107</v>
          </cell>
          <cell r="U3935">
            <v>2016</v>
          </cell>
        </row>
        <row r="3936">
          <cell r="A3936">
            <v>3934</v>
          </cell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  <cell r="S3936">
            <v>42233.671747685185</v>
          </cell>
          <cell r="T3936">
            <v>42278.541666666672</v>
          </cell>
          <cell r="U3936">
            <v>2015</v>
          </cell>
        </row>
        <row r="3937">
          <cell r="A3937">
            <v>3935</v>
          </cell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  <cell r="S3937">
            <v>42221.656782407401</v>
          </cell>
          <cell r="T3937">
            <v>42281.656782407401</v>
          </cell>
          <cell r="U3937">
            <v>2015</v>
          </cell>
        </row>
        <row r="3938">
          <cell r="A3938">
            <v>3936</v>
          </cell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Q3938" t="str">
            <v>theater</v>
          </cell>
          <cell r="R3938" t="str">
            <v>plays</v>
          </cell>
          <cell r="S3938">
            <v>42675.262962962966</v>
          </cell>
          <cell r="T3938">
            <v>42705.304629629631</v>
          </cell>
          <cell r="U3938">
            <v>2016</v>
          </cell>
        </row>
        <row r="3939">
          <cell r="A3939">
            <v>3937</v>
          </cell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  <cell r="S3939">
            <v>42534.631481481483</v>
          </cell>
          <cell r="T3939">
            <v>42562.631481481483</v>
          </cell>
          <cell r="U3939">
            <v>2016</v>
          </cell>
        </row>
        <row r="3940">
          <cell r="A3940">
            <v>3938</v>
          </cell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  <cell r="S3940">
            <v>42151.905717592599</v>
          </cell>
          <cell r="T3940">
            <v>42182.905717592599</v>
          </cell>
          <cell r="U3940">
            <v>2015</v>
          </cell>
        </row>
        <row r="3941">
          <cell r="A3941">
            <v>3939</v>
          </cell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  <cell r="S3941">
            <v>41915.400219907409</v>
          </cell>
          <cell r="T3941">
            <v>41919.1875</v>
          </cell>
          <cell r="U3941">
            <v>2014</v>
          </cell>
        </row>
        <row r="3942">
          <cell r="A3942">
            <v>3940</v>
          </cell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  <cell r="S3942">
            <v>41961.492488425924</v>
          </cell>
          <cell r="T3942">
            <v>42006.492488425924</v>
          </cell>
          <cell r="U3942">
            <v>2015</v>
          </cell>
        </row>
        <row r="3943">
          <cell r="A3943">
            <v>3941</v>
          </cell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  <cell r="S3943">
            <v>41940.587233796294</v>
          </cell>
          <cell r="T3943">
            <v>41968.041666666672</v>
          </cell>
          <cell r="U3943">
            <v>2014</v>
          </cell>
        </row>
        <row r="3944">
          <cell r="A3944">
            <v>3942</v>
          </cell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Q3944" t="str">
            <v>theater</v>
          </cell>
          <cell r="R3944" t="str">
            <v>plays</v>
          </cell>
          <cell r="S3944">
            <v>42111.904097222221</v>
          </cell>
          <cell r="T3944">
            <v>42171.904097222221</v>
          </cell>
          <cell r="U3944">
            <v>2015</v>
          </cell>
        </row>
        <row r="3945">
          <cell r="A3945">
            <v>3943</v>
          </cell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  <cell r="S3945">
            <v>42279.778564814813</v>
          </cell>
          <cell r="T3945">
            <v>42310.701388888891</v>
          </cell>
          <cell r="U3945">
            <v>2015</v>
          </cell>
        </row>
        <row r="3946">
          <cell r="A3946">
            <v>3944</v>
          </cell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Q3946" t="str">
            <v>theater</v>
          </cell>
          <cell r="R3946" t="str">
            <v>plays</v>
          </cell>
          <cell r="S3946">
            <v>42213.662905092591</v>
          </cell>
          <cell r="T3946">
            <v>42243.662905092591</v>
          </cell>
          <cell r="U3946">
            <v>2015</v>
          </cell>
        </row>
        <row r="3947">
          <cell r="A3947">
            <v>3945</v>
          </cell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  <cell r="S3947">
            <v>42109.801712962959</v>
          </cell>
          <cell r="T3947">
            <v>42139.801712962959</v>
          </cell>
          <cell r="U3947">
            <v>2015</v>
          </cell>
        </row>
        <row r="3948">
          <cell r="A3948">
            <v>3946</v>
          </cell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  <cell r="S3948">
            <v>42031.833587962959</v>
          </cell>
          <cell r="T3948">
            <v>42063.333333333328</v>
          </cell>
          <cell r="U3948">
            <v>2015</v>
          </cell>
        </row>
        <row r="3949">
          <cell r="A3949">
            <v>3947</v>
          </cell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  <cell r="S3949">
            <v>42615.142870370371</v>
          </cell>
          <cell r="T3949">
            <v>42645.142870370371</v>
          </cell>
          <cell r="U3949">
            <v>2016</v>
          </cell>
        </row>
        <row r="3950">
          <cell r="A3950">
            <v>3948</v>
          </cell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Q3950" t="str">
            <v>theater</v>
          </cell>
          <cell r="R3950" t="str">
            <v>plays</v>
          </cell>
          <cell r="S3950">
            <v>41829.325497685182</v>
          </cell>
          <cell r="T3950">
            <v>41889.325497685182</v>
          </cell>
          <cell r="U3950">
            <v>2014</v>
          </cell>
        </row>
        <row r="3951">
          <cell r="A3951">
            <v>3949</v>
          </cell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  <cell r="S3951">
            <v>42016.120613425926</v>
          </cell>
          <cell r="T3951">
            <v>42046.120613425926</v>
          </cell>
          <cell r="U3951">
            <v>2015</v>
          </cell>
        </row>
        <row r="3952">
          <cell r="A3952">
            <v>3950</v>
          </cell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  <cell r="S3952">
            <v>42439.702314814815</v>
          </cell>
          <cell r="T3952">
            <v>42468.774305555555</v>
          </cell>
          <cell r="U3952">
            <v>2016</v>
          </cell>
        </row>
        <row r="3953">
          <cell r="A3953">
            <v>3951</v>
          </cell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  <cell r="S3953">
            <v>42433.825717592597</v>
          </cell>
          <cell r="T3953">
            <v>42493.784050925926</v>
          </cell>
          <cell r="U3953">
            <v>2016</v>
          </cell>
        </row>
        <row r="3954">
          <cell r="A3954">
            <v>3952</v>
          </cell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  <cell r="S3954">
            <v>42243.790393518517</v>
          </cell>
          <cell r="T3954">
            <v>42303.790393518517</v>
          </cell>
          <cell r="U3954">
            <v>2015</v>
          </cell>
        </row>
        <row r="3955">
          <cell r="A3955">
            <v>3953</v>
          </cell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Q3955" t="str">
            <v>theater</v>
          </cell>
          <cell r="R3955" t="str">
            <v>plays</v>
          </cell>
          <cell r="S3955">
            <v>42550.048449074078</v>
          </cell>
          <cell r="T3955">
            <v>42580.978472222225</v>
          </cell>
          <cell r="U3955">
            <v>2016</v>
          </cell>
        </row>
        <row r="3956">
          <cell r="A3956">
            <v>3954</v>
          </cell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Q3956" t="str">
            <v>theater</v>
          </cell>
          <cell r="R3956" t="str">
            <v>plays</v>
          </cell>
          <cell r="S3956">
            <v>41774.651203703703</v>
          </cell>
          <cell r="T3956">
            <v>41834.651203703703</v>
          </cell>
          <cell r="U3956">
            <v>2014</v>
          </cell>
        </row>
        <row r="3957">
          <cell r="A3957">
            <v>3955</v>
          </cell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  <cell r="S3957">
            <v>42306.848854166667</v>
          </cell>
          <cell r="T3957">
            <v>42336.890520833331</v>
          </cell>
          <cell r="U3957">
            <v>2015</v>
          </cell>
        </row>
        <row r="3958">
          <cell r="A3958">
            <v>3956</v>
          </cell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Q3958" t="str">
            <v>theater</v>
          </cell>
          <cell r="R3958" t="str">
            <v>plays</v>
          </cell>
          <cell r="S3958">
            <v>42457.932025462964</v>
          </cell>
          <cell r="T3958">
            <v>42485.013888888891</v>
          </cell>
          <cell r="U3958">
            <v>2016</v>
          </cell>
        </row>
        <row r="3959">
          <cell r="A3959">
            <v>3957</v>
          </cell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  <cell r="S3959">
            <v>42513.976319444439</v>
          </cell>
          <cell r="T3959">
            <v>42559.976319444439</v>
          </cell>
          <cell r="U3959">
            <v>2016</v>
          </cell>
        </row>
        <row r="3960">
          <cell r="A3960">
            <v>3958</v>
          </cell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  <cell r="S3960">
            <v>41816.950370370374</v>
          </cell>
          <cell r="T3960">
            <v>41853.583333333336</v>
          </cell>
          <cell r="U3960">
            <v>2014</v>
          </cell>
        </row>
        <row r="3961">
          <cell r="A3961">
            <v>3959</v>
          </cell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  <cell r="S3961">
            <v>41880.788842592592</v>
          </cell>
          <cell r="T3961">
            <v>41910.788842592592</v>
          </cell>
          <cell r="U3961">
            <v>2014</v>
          </cell>
        </row>
        <row r="3962">
          <cell r="A3962">
            <v>3960</v>
          </cell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  <cell r="S3962">
            <v>42342.845555555556</v>
          </cell>
          <cell r="T3962">
            <v>42372.845555555556</v>
          </cell>
          <cell r="U3962">
            <v>2016</v>
          </cell>
        </row>
        <row r="3963">
          <cell r="A3963">
            <v>3961</v>
          </cell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  <cell r="S3963">
            <v>41745.891319444447</v>
          </cell>
          <cell r="T3963">
            <v>41767.891319444447</v>
          </cell>
          <cell r="U3963">
            <v>2014</v>
          </cell>
        </row>
        <row r="3964">
          <cell r="A3964">
            <v>3962</v>
          </cell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  <cell r="S3964">
            <v>42311.621458333335</v>
          </cell>
          <cell r="T3964">
            <v>42336.621458333335</v>
          </cell>
          <cell r="U3964">
            <v>2015</v>
          </cell>
        </row>
        <row r="3965">
          <cell r="A3965">
            <v>3963</v>
          </cell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Q3965" t="str">
            <v>theater</v>
          </cell>
          <cell r="R3965" t="str">
            <v>plays</v>
          </cell>
          <cell r="S3965">
            <v>42296.154131944444</v>
          </cell>
          <cell r="T3965">
            <v>42326.195798611108</v>
          </cell>
          <cell r="U3965">
            <v>2015</v>
          </cell>
        </row>
        <row r="3966">
          <cell r="A3966">
            <v>3964</v>
          </cell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  <cell r="S3966">
            <v>42053.722060185188</v>
          </cell>
          <cell r="T3966">
            <v>42113.680393518516</v>
          </cell>
          <cell r="U3966">
            <v>2015</v>
          </cell>
        </row>
        <row r="3967">
          <cell r="A3967">
            <v>3965</v>
          </cell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  <cell r="S3967">
            <v>42414.235879629632</v>
          </cell>
          <cell r="T3967">
            <v>42474.194212962961</v>
          </cell>
          <cell r="U3967">
            <v>2016</v>
          </cell>
        </row>
        <row r="3968">
          <cell r="A3968">
            <v>3966</v>
          </cell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  <cell r="S3968">
            <v>41801.711550925924</v>
          </cell>
          <cell r="T3968">
            <v>41844.124305555553</v>
          </cell>
          <cell r="U3968">
            <v>2014</v>
          </cell>
        </row>
        <row r="3969">
          <cell r="A3969">
            <v>3967</v>
          </cell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  <cell r="S3969">
            <v>42770.290590277778</v>
          </cell>
          <cell r="T3969">
            <v>42800.290590277778</v>
          </cell>
          <cell r="U3969">
            <v>2017</v>
          </cell>
        </row>
        <row r="3970">
          <cell r="A3970">
            <v>3968</v>
          </cell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  <cell r="S3970">
            <v>42452.815659722226</v>
          </cell>
          <cell r="T3970">
            <v>42512.815659722226</v>
          </cell>
          <cell r="U3970">
            <v>2016</v>
          </cell>
        </row>
        <row r="3971">
          <cell r="A3971">
            <v>3969</v>
          </cell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  <cell r="S3971">
            <v>42601.854699074072</v>
          </cell>
          <cell r="T3971">
            <v>42611.163194444445</v>
          </cell>
          <cell r="U3971">
            <v>2016</v>
          </cell>
        </row>
        <row r="3972">
          <cell r="A3972">
            <v>3970</v>
          </cell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  <cell r="S3972">
            <v>42447.863553240735</v>
          </cell>
          <cell r="T3972">
            <v>42477.863553240735</v>
          </cell>
          <cell r="U3972">
            <v>2016</v>
          </cell>
        </row>
        <row r="3973">
          <cell r="A3973">
            <v>3971</v>
          </cell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  <cell r="S3973">
            <v>41811.536180555559</v>
          </cell>
          <cell r="T3973">
            <v>41841.536180555559</v>
          </cell>
          <cell r="U3973">
            <v>2014</v>
          </cell>
        </row>
        <row r="3974">
          <cell r="A3974">
            <v>3972</v>
          </cell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  <cell r="S3974">
            <v>41981.067523148144</v>
          </cell>
          <cell r="T3974">
            <v>42041.067523148144</v>
          </cell>
          <cell r="U3974">
            <v>2015</v>
          </cell>
        </row>
        <row r="3975">
          <cell r="A3975">
            <v>3973</v>
          </cell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  <cell r="S3975">
            <v>42469.68414351852</v>
          </cell>
          <cell r="T3975">
            <v>42499.166666666672</v>
          </cell>
          <cell r="U3975">
            <v>2016</v>
          </cell>
        </row>
        <row r="3976">
          <cell r="A3976">
            <v>3974</v>
          </cell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  <cell r="S3976">
            <v>42493.546851851846</v>
          </cell>
          <cell r="T3976">
            <v>42523.546851851846</v>
          </cell>
          <cell r="U3976">
            <v>2016</v>
          </cell>
        </row>
        <row r="3977">
          <cell r="A3977">
            <v>3975</v>
          </cell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Q3977" t="str">
            <v>theater</v>
          </cell>
          <cell r="R3977" t="str">
            <v>plays</v>
          </cell>
          <cell r="S3977">
            <v>42534.866875</v>
          </cell>
          <cell r="T3977">
            <v>42564.866875</v>
          </cell>
          <cell r="U3977">
            <v>2016</v>
          </cell>
        </row>
        <row r="3978">
          <cell r="A3978">
            <v>3976</v>
          </cell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  <cell r="S3978">
            <v>41830.858344907407</v>
          </cell>
          <cell r="T3978">
            <v>41852.291666666664</v>
          </cell>
          <cell r="U3978">
            <v>2014</v>
          </cell>
        </row>
        <row r="3979">
          <cell r="A3979">
            <v>3977</v>
          </cell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  <cell r="S3979">
            <v>42543.788564814815</v>
          </cell>
          <cell r="T3979">
            <v>42573.788564814815</v>
          </cell>
          <cell r="U3979">
            <v>2016</v>
          </cell>
        </row>
        <row r="3980">
          <cell r="A3980">
            <v>3978</v>
          </cell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  <cell r="S3980">
            <v>41975.642974537041</v>
          </cell>
          <cell r="T3980">
            <v>42035.642974537041</v>
          </cell>
          <cell r="U3980">
            <v>2015</v>
          </cell>
        </row>
        <row r="3981">
          <cell r="A3981">
            <v>3979</v>
          </cell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  <cell r="S3981">
            <v>42069.903437500005</v>
          </cell>
          <cell r="T3981">
            <v>42092.833333333328</v>
          </cell>
          <cell r="U3981">
            <v>2015</v>
          </cell>
        </row>
        <row r="3982">
          <cell r="A3982">
            <v>3980</v>
          </cell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  <cell r="S3982">
            <v>41795.598923611113</v>
          </cell>
          <cell r="T3982">
            <v>41825.598923611113</v>
          </cell>
          <cell r="U3982">
            <v>2014</v>
          </cell>
        </row>
        <row r="3983">
          <cell r="A3983">
            <v>3981</v>
          </cell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  <cell r="S3983">
            <v>42508.179965277777</v>
          </cell>
          <cell r="T3983">
            <v>42568.179965277777</v>
          </cell>
          <cell r="U3983">
            <v>2016</v>
          </cell>
        </row>
        <row r="3984">
          <cell r="A3984">
            <v>3982</v>
          </cell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  <cell r="S3984">
            <v>42132.809953703705</v>
          </cell>
          <cell r="T3984">
            <v>42192.809953703705</v>
          </cell>
          <cell r="U3984">
            <v>2015</v>
          </cell>
        </row>
        <row r="3985">
          <cell r="A3985">
            <v>3983</v>
          </cell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  <cell r="S3985">
            <v>41747.86986111111</v>
          </cell>
          <cell r="T3985">
            <v>41779.290972222225</v>
          </cell>
          <cell r="U3985">
            <v>2014</v>
          </cell>
        </row>
        <row r="3986">
          <cell r="A3986">
            <v>3984</v>
          </cell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  <cell r="S3986">
            <v>41920.963472222218</v>
          </cell>
          <cell r="T3986">
            <v>41951</v>
          </cell>
          <cell r="U3986">
            <v>2014</v>
          </cell>
        </row>
        <row r="3987">
          <cell r="A3987">
            <v>3985</v>
          </cell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  <cell r="S3987">
            <v>42399.707407407404</v>
          </cell>
          <cell r="T3987">
            <v>42420.878472222219</v>
          </cell>
          <cell r="U3987">
            <v>2016</v>
          </cell>
        </row>
        <row r="3988">
          <cell r="A3988">
            <v>3986</v>
          </cell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  <cell r="S3988">
            <v>42467.548541666663</v>
          </cell>
          <cell r="T3988">
            <v>42496.544444444444</v>
          </cell>
          <cell r="U3988">
            <v>2016</v>
          </cell>
        </row>
        <row r="3989">
          <cell r="A3989">
            <v>3987</v>
          </cell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  <cell r="S3989">
            <v>41765.92465277778</v>
          </cell>
          <cell r="T3989">
            <v>41775.92465277778</v>
          </cell>
          <cell r="U3989">
            <v>2014</v>
          </cell>
        </row>
        <row r="3990">
          <cell r="A3990">
            <v>3988</v>
          </cell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  <cell r="S3990">
            <v>42230.08116898148</v>
          </cell>
          <cell r="T3990">
            <v>42245.08116898148</v>
          </cell>
          <cell r="U3990">
            <v>2015</v>
          </cell>
        </row>
        <row r="3991">
          <cell r="A3991">
            <v>3989</v>
          </cell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Q3991" t="str">
            <v>theater</v>
          </cell>
          <cell r="R3991" t="str">
            <v>plays</v>
          </cell>
          <cell r="S3991">
            <v>42286.749780092592</v>
          </cell>
          <cell r="T3991">
            <v>42316.791446759264</v>
          </cell>
          <cell r="U3991">
            <v>2015</v>
          </cell>
        </row>
        <row r="3992">
          <cell r="A3992">
            <v>3990</v>
          </cell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  <cell r="S3992">
            <v>42401.672372685185</v>
          </cell>
          <cell r="T3992">
            <v>42431.672372685185</v>
          </cell>
          <cell r="U3992">
            <v>2016</v>
          </cell>
        </row>
        <row r="3993">
          <cell r="A3993">
            <v>3991</v>
          </cell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  <cell r="S3993">
            <v>42125.644467592589</v>
          </cell>
          <cell r="T3993">
            <v>42155.644467592589</v>
          </cell>
          <cell r="U3993">
            <v>2015</v>
          </cell>
        </row>
        <row r="3994">
          <cell r="A3994">
            <v>3992</v>
          </cell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  <cell r="S3994">
            <v>42289.94049768518</v>
          </cell>
          <cell r="T3994">
            <v>42349.982164351852</v>
          </cell>
          <cell r="U3994">
            <v>2015</v>
          </cell>
        </row>
        <row r="3995">
          <cell r="A3995">
            <v>3993</v>
          </cell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  <cell r="S3995">
            <v>42107.864722222221</v>
          </cell>
          <cell r="T3995">
            <v>42137.864722222221</v>
          </cell>
          <cell r="U3995">
            <v>2015</v>
          </cell>
        </row>
        <row r="3996">
          <cell r="A3996">
            <v>3994</v>
          </cell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  <cell r="S3996">
            <v>41809.389930555553</v>
          </cell>
          <cell r="T3996">
            <v>41839.389930555553</v>
          </cell>
          <cell r="U3996">
            <v>2014</v>
          </cell>
        </row>
        <row r="3997">
          <cell r="A3997">
            <v>3995</v>
          </cell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  <cell r="S3997">
            <v>42019.683761574073</v>
          </cell>
          <cell r="T3997">
            <v>42049.477083333331</v>
          </cell>
          <cell r="U3997">
            <v>2015</v>
          </cell>
        </row>
        <row r="3998">
          <cell r="A3998">
            <v>3996</v>
          </cell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  <cell r="S3998">
            <v>41950.26694444444</v>
          </cell>
          <cell r="T3998">
            <v>41963.669444444444</v>
          </cell>
          <cell r="U3998">
            <v>2014</v>
          </cell>
        </row>
        <row r="3999">
          <cell r="A3999">
            <v>3997</v>
          </cell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Q3999" t="str">
            <v>theater</v>
          </cell>
          <cell r="R3999" t="str">
            <v>plays</v>
          </cell>
          <cell r="S3999">
            <v>42069.391446759255</v>
          </cell>
          <cell r="T3999">
            <v>42099.349780092598</v>
          </cell>
          <cell r="U3999">
            <v>2015</v>
          </cell>
        </row>
        <row r="4000">
          <cell r="A4000">
            <v>3998</v>
          </cell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  <cell r="S4000">
            <v>42061.963263888887</v>
          </cell>
          <cell r="T4000">
            <v>42091.921597222223</v>
          </cell>
          <cell r="U4000">
            <v>2015</v>
          </cell>
        </row>
        <row r="4001">
          <cell r="A4001">
            <v>3999</v>
          </cell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  <cell r="S4001">
            <v>41842.828680555554</v>
          </cell>
          <cell r="T4001">
            <v>41882.827650462961</v>
          </cell>
          <cell r="U4001">
            <v>2014</v>
          </cell>
        </row>
        <row r="4002">
          <cell r="A4002">
            <v>4000</v>
          </cell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  <cell r="S4002">
            <v>42437.64534722222</v>
          </cell>
          <cell r="T4002">
            <v>42497.603680555556</v>
          </cell>
          <cell r="U4002">
            <v>2016</v>
          </cell>
        </row>
        <row r="4003">
          <cell r="A4003">
            <v>4001</v>
          </cell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  <cell r="S4003">
            <v>42775.964212962965</v>
          </cell>
          <cell r="T4003">
            <v>42795.791666666672</v>
          </cell>
          <cell r="U4003">
            <v>2017</v>
          </cell>
        </row>
        <row r="4004">
          <cell r="A4004">
            <v>4002</v>
          </cell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  <cell r="S4004">
            <v>41879.043530092589</v>
          </cell>
          <cell r="T4004">
            <v>41909.043530092589</v>
          </cell>
          <cell r="U4004">
            <v>2014</v>
          </cell>
        </row>
        <row r="4005">
          <cell r="A4005">
            <v>4003</v>
          </cell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  <cell r="S4005">
            <v>42020.587349537032</v>
          </cell>
          <cell r="T4005">
            <v>42050.587349537032</v>
          </cell>
          <cell r="U4005">
            <v>2015</v>
          </cell>
        </row>
        <row r="4006">
          <cell r="A4006">
            <v>4004</v>
          </cell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  <cell r="S4006">
            <v>41890.16269675926</v>
          </cell>
          <cell r="T4006">
            <v>41920.16269675926</v>
          </cell>
          <cell r="U4006">
            <v>2014</v>
          </cell>
        </row>
        <row r="4007">
          <cell r="A4007">
            <v>4005</v>
          </cell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  <cell r="S4007">
            <v>41872.807696759257</v>
          </cell>
          <cell r="T4007">
            <v>41932.807696759257</v>
          </cell>
          <cell r="U4007">
            <v>2014</v>
          </cell>
        </row>
        <row r="4008">
          <cell r="A4008">
            <v>4006</v>
          </cell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  <cell r="S4008">
            <v>42391.772997685184</v>
          </cell>
          <cell r="T4008">
            <v>42416.772997685184</v>
          </cell>
          <cell r="U4008">
            <v>2016</v>
          </cell>
        </row>
        <row r="4009">
          <cell r="A4009">
            <v>4007</v>
          </cell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  <cell r="S4009">
            <v>41848.772928240738</v>
          </cell>
          <cell r="T4009">
            <v>41877.686111111114</v>
          </cell>
          <cell r="U4009">
            <v>2014</v>
          </cell>
        </row>
        <row r="4010">
          <cell r="A4010">
            <v>4008</v>
          </cell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  <cell r="S4010">
            <v>42177.964201388888</v>
          </cell>
          <cell r="T4010">
            <v>42207.964201388888</v>
          </cell>
          <cell r="U4010">
            <v>2015</v>
          </cell>
        </row>
        <row r="4011">
          <cell r="A4011">
            <v>4009</v>
          </cell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  <cell r="S4011">
            <v>41851.700925925928</v>
          </cell>
          <cell r="T4011">
            <v>41891.700925925928</v>
          </cell>
          <cell r="U4011">
            <v>2014</v>
          </cell>
        </row>
        <row r="4012">
          <cell r="A4012">
            <v>4010</v>
          </cell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  <cell r="S4012">
            <v>41921.770439814813</v>
          </cell>
          <cell r="T4012">
            <v>41938.770439814813</v>
          </cell>
          <cell r="U4012">
            <v>2014</v>
          </cell>
        </row>
        <row r="4013">
          <cell r="A4013">
            <v>4011</v>
          </cell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  <cell r="S4013">
            <v>42002.54488425926</v>
          </cell>
          <cell r="T4013">
            <v>42032.54488425926</v>
          </cell>
          <cell r="U4013">
            <v>2015</v>
          </cell>
        </row>
        <row r="4014">
          <cell r="A4014">
            <v>4012</v>
          </cell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Q4014" t="str">
            <v>theater</v>
          </cell>
          <cell r="R4014" t="str">
            <v>plays</v>
          </cell>
          <cell r="S4014">
            <v>42096.544548611113</v>
          </cell>
          <cell r="T4014">
            <v>42126.544548611113</v>
          </cell>
          <cell r="U4014">
            <v>2015</v>
          </cell>
        </row>
        <row r="4015">
          <cell r="A4015">
            <v>4013</v>
          </cell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  <cell r="S4015">
            <v>42021.301192129627</v>
          </cell>
          <cell r="T4015">
            <v>42051.301192129627</v>
          </cell>
          <cell r="U4015">
            <v>2015</v>
          </cell>
        </row>
        <row r="4016">
          <cell r="A4016">
            <v>4014</v>
          </cell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Q4016" t="str">
            <v>theater</v>
          </cell>
          <cell r="R4016" t="str">
            <v>plays</v>
          </cell>
          <cell r="S4016">
            <v>42419.246168981481</v>
          </cell>
          <cell r="T4016">
            <v>42434.246168981481</v>
          </cell>
          <cell r="U4016">
            <v>2016</v>
          </cell>
        </row>
        <row r="4017">
          <cell r="A4017">
            <v>4015</v>
          </cell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  <cell r="S4017">
            <v>42174.780821759254</v>
          </cell>
          <cell r="T4017">
            <v>42204.780821759254</v>
          </cell>
          <cell r="U4017">
            <v>2015</v>
          </cell>
        </row>
        <row r="4018">
          <cell r="A4018">
            <v>4016</v>
          </cell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  <cell r="S4018">
            <v>41869.872685185182</v>
          </cell>
          <cell r="T4018">
            <v>41899.872685185182</v>
          </cell>
          <cell r="U4018">
            <v>2014</v>
          </cell>
        </row>
        <row r="4019">
          <cell r="A4019">
            <v>4017</v>
          </cell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  <cell r="S4019">
            <v>41856.672152777777</v>
          </cell>
          <cell r="T4019">
            <v>41886.672152777777</v>
          </cell>
          <cell r="U4019">
            <v>2014</v>
          </cell>
        </row>
        <row r="4020">
          <cell r="A4020">
            <v>4018</v>
          </cell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  <cell r="S4020">
            <v>42620.91097222222</v>
          </cell>
          <cell r="T4020">
            <v>42650.91097222222</v>
          </cell>
          <cell r="U4020">
            <v>2016</v>
          </cell>
        </row>
        <row r="4021">
          <cell r="A4021">
            <v>4019</v>
          </cell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  <cell r="S4021">
            <v>42417.675879629634</v>
          </cell>
          <cell r="T4021">
            <v>42475.686111111107</v>
          </cell>
          <cell r="U4021">
            <v>2016</v>
          </cell>
        </row>
        <row r="4022">
          <cell r="A4022">
            <v>4020</v>
          </cell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  <cell r="S4022">
            <v>42057.190960648149</v>
          </cell>
          <cell r="T4022">
            <v>42087.149293981478</v>
          </cell>
          <cell r="U4022">
            <v>2015</v>
          </cell>
        </row>
        <row r="4023">
          <cell r="A4023">
            <v>4021</v>
          </cell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  <cell r="S4023">
            <v>41878.911550925928</v>
          </cell>
          <cell r="T4023">
            <v>41938.911550925928</v>
          </cell>
          <cell r="U4023">
            <v>2014</v>
          </cell>
        </row>
        <row r="4024">
          <cell r="A4024">
            <v>4022</v>
          </cell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  <cell r="S4024">
            <v>41990.584108796291</v>
          </cell>
          <cell r="T4024">
            <v>42036.120833333334</v>
          </cell>
          <cell r="U4024">
            <v>2015</v>
          </cell>
        </row>
        <row r="4025">
          <cell r="A4025">
            <v>4023</v>
          </cell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Q4025" t="str">
            <v>theater</v>
          </cell>
          <cell r="R4025" t="str">
            <v>plays</v>
          </cell>
          <cell r="S4025">
            <v>42408.999571759254</v>
          </cell>
          <cell r="T4025">
            <v>42453.957905092597</v>
          </cell>
          <cell r="U4025">
            <v>2016</v>
          </cell>
        </row>
        <row r="4026">
          <cell r="A4026">
            <v>4024</v>
          </cell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  <cell r="S4026">
            <v>42217.670104166667</v>
          </cell>
          <cell r="T4026">
            <v>42247.670104166667</v>
          </cell>
          <cell r="U4026">
            <v>2015</v>
          </cell>
        </row>
        <row r="4027">
          <cell r="A4027">
            <v>4025</v>
          </cell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  <cell r="S4027">
            <v>42151.237685185188</v>
          </cell>
          <cell r="T4027">
            <v>42211.237685185188</v>
          </cell>
          <cell r="U4027">
            <v>2015</v>
          </cell>
        </row>
        <row r="4028">
          <cell r="A4028">
            <v>4026</v>
          </cell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Q4028" t="str">
            <v>theater</v>
          </cell>
          <cell r="R4028" t="str">
            <v>plays</v>
          </cell>
          <cell r="S4028">
            <v>42282.655543981484</v>
          </cell>
          <cell r="T4028">
            <v>42342.697210648148</v>
          </cell>
          <cell r="U4028">
            <v>2015</v>
          </cell>
        </row>
        <row r="4029">
          <cell r="A4029">
            <v>4027</v>
          </cell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  <cell r="S4029">
            <v>42768.97084490741</v>
          </cell>
          <cell r="T4029">
            <v>42789.041666666672</v>
          </cell>
          <cell r="U4029">
            <v>2017</v>
          </cell>
        </row>
        <row r="4030">
          <cell r="A4030">
            <v>4028</v>
          </cell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  <cell r="S4030">
            <v>41765.938657407409</v>
          </cell>
          <cell r="T4030">
            <v>41795.938657407409</v>
          </cell>
          <cell r="U4030">
            <v>2014</v>
          </cell>
        </row>
        <row r="4031">
          <cell r="A4031">
            <v>4029</v>
          </cell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Q4031" t="str">
            <v>theater</v>
          </cell>
          <cell r="R4031" t="str">
            <v>plays</v>
          </cell>
          <cell r="S4031">
            <v>42322.025115740747</v>
          </cell>
          <cell r="T4031">
            <v>42352.025115740747</v>
          </cell>
          <cell r="U4031">
            <v>2015</v>
          </cell>
        </row>
        <row r="4032">
          <cell r="A4032">
            <v>4030</v>
          </cell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  <cell r="S4032">
            <v>42374.655081018514</v>
          </cell>
          <cell r="T4032">
            <v>42403.784027777772</v>
          </cell>
          <cell r="U4032">
            <v>2016</v>
          </cell>
        </row>
        <row r="4033">
          <cell r="A4033">
            <v>4031</v>
          </cell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Q4033" t="str">
            <v>theater</v>
          </cell>
          <cell r="R4033" t="str">
            <v>plays</v>
          </cell>
          <cell r="S4033">
            <v>41941.585231481484</v>
          </cell>
          <cell r="T4033">
            <v>41991.626898148148</v>
          </cell>
          <cell r="U4033">
            <v>2014</v>
          </cell>
        </row>
        <row r="4034">
          <cell r="A4034">
            <v>4032</v>
          </cell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  <cell r="S4034">
            <v>42293.809212962966</v>
          </cell>
          <cell r="T4034">
            <v>42353.85087962963</v>
          </cell>
          <cell r="U4034">
            <v>2015</v>
          </cell>
        </row>
        <row r="4035">
          <cell r="A4035">
            <v>4033</v>
          </cell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  <cell r="S4035">
            <v>42614.268796296295</v>
          </cell>
          <cell r="T4035">
            <v>42645.375</v>
          </cell>
          <cell r="U4035">
            <v>2016</v>
          </cell>
        </row>
        <row r="4036">
          <cell r="A4036">
            <v>4034</v>
          </cell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  <cell r="S4036">
            <v>42067.947337962964</v>
          </cell>
          <cell r="T4036">
            <v>42097.905671296292</v>
          </cell>
          <cell r="U4036">
            <v>2015</v>
          </cell>
        </row>
        <row r="4037">
          <cell r="A4037">
            <v>4035</v>
          </cell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  <cell r="S4037">
            <v>41903.882951388885</v>
          </cell>
          <cell r="T4037">
            <v>41933.882951388885</v>
          </cell>
          <cell r="U4037">
            <v>2014</v>
          </cell>
        </row>
        <row r="4038">
          <cell r="A4038">
            <v>4036</v>
          </cell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  <cell r="S4038">
            <v>41804.937083333331</v>
          </cell>
          <cell r="T4038">
            <v>41821.9375</v>
          </cell>
          <cell r="U4038">
            <v>2014</v>
          </cell>
        </row>
        <row r="4039">
          <cell r="A4039">
            <v>4037</v>
          </cell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  <cell r="S4039">
            <v>42497.070775462969</v>
          </cell>
          <cell r="T4039">
            <v>42514.600694444445</v>
          </cell>
          <cell r="U4039">
            <v>2016</v>
          </cell>
        </row>
        <row r="4040">
          <cell r="A4040">
            <v>4038</v>
          </cell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  <cell r="S4040">
            <v>41869.798726851855</v>
          </cell>
          <cell r="T4040">
            <v>41929.798726851855</v>
          </cell>
          <cell r="U4040">
            <v>2014</v>
          </cell>
        </row>
        <row r="4041">
          <cell r="A4041">
            <v>4039</v>
          </cell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  <cell r="S4041">
            <v>42305.670914351853</v>
          </cell>
          <cell r="T4041">
            <v>42339.249305555553</v>
          </cell>
          <cell r="U4041">
            <v>2015</v>
          </cell>
        </row>
        <row r="4042">
          <cell r="A4042">
            <v>4040</v>
          </cell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  <cell r="S4042">
            <v>42144.231527777782</v>
          </cell>
          <cell r="T4042">
            <v>42203.125</v>
          </cell>
          <cell r="U4042">
            <v>2015</v>
          </cell>
        </row>
        <row r="4043">
          <cell r="A4043">
            <v>4041</v>
          </cell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  <cell r="S4043">
            <v>42559.474004629628</v>
          </cell>
          <cell r="T4043">
            <v>42619.474004629628</v>
          </cell>
          <cell r="U4043">
            <v>2016</v>
          </cell>
        </row>
        <row r="4044">
          <cell r="A4044">
            <v>4042</v>
          </cell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  <cell r="S4044">
            <v>41995.084074074075</v>
          </cell>
          <cell r="T4044">
            <v>42024.802777777775</v>
          </cell>
          <cell r="U4044">
            <v>2015</v>
          </cell>
        </row>
        <row r="4045">
          <cell r="A4045">
            <v>4043</v>
          </cell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Q4045" t="str">
            <v>theater</v>
          </cell>
          <cell r="R4045" t="str">
            <v>plays</v>
          </cell>
          <cell r="S4045">
            <v>41948.957465277781</v>
          </cell>
          <cell r="T4045">
            <v>41963.957465277781</v>
          </cell>
          <cell r="U4045">
            <v>2014</v>
          </cell>
        </row>
        <row r="4046">
          <cell r="A4046">
            <v>4044</v>
          </cell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  <cell r="S4046">
            <v>42074.219699074078</v>
          </cell>
          <cell r="T4046">
            <v>42104.208333333328</v>
          </cell>
          <cell r="U4046">
            <v>2015</v>
          </cell>
        </row>
        <row r="4047">
          <cell r="A4047">
            <v>4045</v>
          </cell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  <cell r="S4047">
            <v>41842.201261574075</v>
          </cell>
          <cell r="T4047">
            <v>41872.201261574075</v>
          </cell>
          <cell r="U4047">
            <v>2014</v>
          </cell>
        </row>
        <row r="4048">
          <cell r="A4048">
            <v>4046</v>
          </cell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  <cell r="S4048">
            <v>41904.650578703702</v>
          </cell>
          <cell r="T4048">
            <v>41934.650578703702</v>
          </cell>
          <cell r="U4048">
            <v>2014</v>
          </cell>
        </row>
        <row r="4049">
          <cell r="A4049">
            <v>4047</v>
          </cell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  <cell r="S4049">
            <v>41991.022488425922</v>
          </cell>
          <cell r="T4049">
            <v>42015.041666666672</v>
          </cell>
          <cell r="U4049">
            <v>2015</v>
          </cell>
        </row>
        <row r="4050">
          <cell r="A4050">
            <v>4048</v>
          </cell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  <cell r="S4050">
            <v>42436.509108796294</v>
          </cell>
          <cell r="T4050">
            <v>42471.467442129629</v>
          </cell>
          <cell r="U4050">
            <v>2016</v>
          </cell>
        </row>
        <row r="4051">
          <cell r="A4051">
            <v>4049</v>
          </cell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  <cell r="S4051">
            <v>42169.958506944444</v>
          </cell>
          <cell r="T4051">
            <v>42199.958506944444</v>
          </cell>
          <cell r="U4051">
            <v>2015</v>
          </cell>
        </row>
        <row r="4052">
          <cell r="A4052">
            <v>4050</v>
          </cell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  <cell r="S4052">
            <v>41905.636469907404</v>
          </cell>
          <cell r="T4052">
            <v>41935.636469907404</v>
          </cell>
          <cell r="U4052">
            <v>2014</v>
          </cell>
        </row>
        <row r="4053">
          <cell r="A4053">
            <v>4051</v>
          </cell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  <cell r="R4053" t="str">
            <v>plays</v>
          </cell>
          <cell r="S4053">
            <v>41761.810150462967</v>
          </cell>
          <cell r="T4053">
            <v>41768.286805555559</v>
          </cell>
          <cell r="U4053">
            <v>2014</v>
          </cell>
        </row>
        <row r="4054">
          <cell r="A4054">
            <v>4052</v>
          </cell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  <cell r="S4054">
            <v>41865.878657407404</v>
          </cell>
          <cell r="T4054">
            <v>41925.878657407404</v>
          </cell>
          <cell r="U4054">
            <v>2014</v>
          </cell>
        </row>
        <row r="4055">
          <cell r="A4055">
            <v>4053</v>
          </cell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  <cell r="S4055">
            <v>41928.690138888887</v>
          </cell>
          <cell r="T4055">
            <v>41958.833333333328</v>
          </cell>
          <cell r="U4055">
            <v>2014</v>
          </cell>
        </row>
        <row r="4056">
          <cell r="A4056">
            <v>4054</v>
          </cell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  <cell r="R4056" t="str">
            <v>plays</v>
          </cell>
          <cell r="S4056">
            <v>42613.841261574074</v>
          </cell>
          <cell r="T4056">
            <v>42644.166666666672</v>
          </cell>
          <cell r="U4056">
            <v>2016</v>
          </cell>
        </row>
        <row r="4057">
          <cell r="A4057">
            <v>4055</v>
          </cell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  <cell r="S4057">
            <v>41779.648506944446</v>
          </cell>
          <cell r="T4057">
            <v>41809.648506944446</v>
          </cell>
          <cell r="U4057">
            <v>2014</v>
          </cell>
        </row>
        <row r="4058">
          <cell r="A4058">
            <v>4056</v>
          </cell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  <cell r="S4058">
            <v>42534.933321759265</v>
          </cell>
          <cell r="T4058">
            <v>42554.832638888889</v>
          </cell>
          <cell r="U4058">
            <v>2016</v>
          </cell>
        </row>
        <row r="4059">
          <cell r="A4059">
            <v>4057</v>
          </cell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  <cell r="S4059">
            <v>42310.968518518523</v>
          </cell>
          <cell r="T4059">
            <v>42333.958333333328</v>
          </cell>
          <cell r="U4059">
            <v>2015</v>
          </cell>
        </row>
        <row r="4060">
          <cell r="A4060">
            <v>4058</v>
          </cell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  <cell r="S4060">
            <v>42446.060694444444</v>
          </cell>
          <cell r="T4060">
            <v>42461.165972222225</v>
          </cell>
          <cell r="U4060">
            <v>2016</v>
          </cell>
        </row>
        <row r="4061">
          <cell r="A4061">
            <v>4059</v>
          </cell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  <cell r="S4061">
            <v>41866.640648148146</v>
          </cell>
          <cell r="T4061">
            <v>41898.125</v>
          </cell>
          <cell r="U4061">
            <v>2014</v>
          </cell>
        </row>
        <row r="4062">
          <cell r="A4062">
            <v>4060</v>
          </cell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  <cell r="S4062">
            <v>41779.695092592592</v>
          </cell>
          <cell r="T4062">
            <v>41813.666666666664</v>
          </cell>
          <cell r="U4062">
            <v>2014</v>
          </cell>
        </row>
        <row r="4063">
          <cell r="A4063">
            <v>4061</v>
          </cell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Q4063" t="str">
            <v>theater</v>
          </cell>
          <cell r="R4063" t="str">
            <v>plays</v>
          </cell>
          <cell r="S4063">
            <v>42421.141469907408</v>
          </cell>
          <cell r="T4063">
            <v>42481.099803240737</v>
          </cell>
          <cell r="U4063">
            <v>2016</v>
          </cell>
        </row>
        <row r="4064">
          <cell r="A4064">
            <v>4062</v>
          </cell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  <cell r="S4064">
            <v>42523.739212962959</v>
          </cell>
          <cell r="T4064">
            <v>42553.739212962959</v>
          </cell>
          <cell r="U4064">
            <v>2016</v>
          </cell>
        </row>
        <row r="4065">
          <cell r="A4065">
            <v>4063</v>
          </cell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  <cell r="S4065">
            <v>41787.681527777779</v>
          </cell>
          <cell r="T4065">
            <v>41817.681527777779</v>
          </cell>
          <cell r="U4065">
            <v>2014</v>
          </cell>
        </row>
        <row r="4066">
          <cell r="A4066">
            <v>4064</v>
          </cell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  <cell r="S4066">
            <v>42093.588263888887</v>
          </cell>
          <cell r="T4066">
            <v>42123.588263888887</v>
          </cell>
          <cell r="U4066">
            <v>2015</v>
          </cell>
        </row>
        <row r="4067">
          <cell r="A4067">
            <v>4065</v>
          </cell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  <cell r="S4067">
            <v>41833.951516203706</v>
          </cell>
          <cell r="T4067">
            <v>41863.951516203706</v>
          </cell>
          <cell r="U4067">
            <v>2014</v>
          </cell>
        </row>
        <row r="4068">
          <cell r="A4068">
            <v>4066</v>
          </cell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  <cell r="S4068">
            <v>42479.039212962962</v>
          </cell>
          <cell r="T4068">
            <v>42509.039212962962</v>
          </cell>
          <cell r="U4068">
            <v>2016</v>
          </cell>
        </row>
        <row r="4069">
          <cell r="A4069">
            <v>4067</v>
          </cell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  <cell r="S4069">
            <v>42235.117476851854</v>
          </cell>
          <cell r="T4069">
            <v>42275.117476851854</v>
          </cell>
          <cell r="U4069">
            <v>2015</v>
          </cell>
        </row>
        <row r="4070">
          <cell r="A4070">
            <v>4068</v>
          </cell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  <cell r="S4070">
            <v>42718.963599537034</v>
          </cell>
          <cell r="T4070">
            <v>42748.961805555555</v>
          </cell>
          <cell r="U4070">
            <v>2017</v>
          </cell>
        </row>
        <row r="4071">
          <cell r="A4071">
            <v>4069</v>
          </cell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  <cell r="S4071">
            <v>42022.661527777775</v>
          </cell>
          <cell r="T4071">
            <v>42063.5</v>
          </cell>
          <cell r="U4071">
            <v>2015</v>
          </cell>
        </row>
        <row r="4072">
          <cell r="A4072">
            <v>4070</v>
          </cell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  <cell r="S4072">
            <v>42031.666898148149</v>
          </cell>
          <cell r="T4072">
            <v>42064.125</v>
          </cell>
          <cell r="U4072">
            <v>2015</v>
          </cell>
        </row>
        <row r="4073">
          <cell r="A4073">
            <v>4071</v>
          </cell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Q4073" t="str">
            <v>theater</v>
          </cell>
          <cell r="R4073" t="str">
            <v>plays</v>
          </cell>
          <cell r="S4073">
            <v>42700.804756944446</v>
          </cell>
          <cell r="T4073">
            <v>42730.804756944446</v>
          </cell>
          <cell r="U4073">
            <v>2016</v>
          </cell>
        </row>
        <row r="4074">
          <cell r="A4074">
            <v>4072</v>
          </cell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  <cell r="S4074">
            <v>41812.77443287037</v>
          </cell>
          <cell r="T4074">
            <v>41872.77443287037</v>
          </cell>
          <cell r="U4074">
            <v>2014</v>
          </cell>
        </row>
        <row r="4075">
          <cell r="A4075">
            <v>4073</v>
          </cell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  <cell r="S4075">
            <v>42078.34520833334</v>
          </cell>
          <cell r="T4075">
            <v>42133.166666666672</v>
          </cell>
          <cell r="U4075">
            <v>2015</v>
          </cell>
        </row>
        <row r="4076">
          <cell r="A4076">
            <v>4074</v>
          </cell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  <cell r="S4076">
            <v>42283.552951388891</v>
          </cell>
          <cell r="T4076">
            <v>42313.594618055555</v>
          </cell>
          <cell r="U4076">
            <v>2015</v>
          </cell>
        </row>
        <row r="4077">
          <cell r="A4077">
            <v>4075</v>
          </cell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  <cell r="S4077">
            <v>41779.045937499999</v>
          </cell>
          <cell r="T4077">
            <v>41820.727777777778</v>
          </cell>
          <cell r="U4077">
            <v>2014</v>
          </cell>
        </row>
        <row r="4078">
          <cell r="A4078">
            <v>4076</v>
          </cell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Q4078" t="str">
            <v>theater</v>
          </cell>
          <cell r="R4078" t="str">
            <v>plays</v>
          </cell>
          <cell r="S4078">
            <v>41905.795706018522</v>
          </cell>
          <cell r="T4078">
            <v>41933.82708333333</v>
          </cell>
          <cell r="U4078">
            <v>2014</v>
          </cell>
        </row>
        <row r="4079">
          <cell r="A4079">
            <v>4077</v>
          </cell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  <cell r="S4079">
            <v>42695.7105787037</v>
          </cell>
          <cell r="T4079">
            <v>42725.7105787037</v>
          </cell>
          <cell r="U4079">
            <v>2016</v>
          </cell>
        </row>
        <row r="4080">
          <cell r="A4080">
            <v>4078</v>
          </cell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Q4080" t="str">
            <v>theater</v>
          </cell>
          <cell r="R4080" t="str">
            <v>plays</v>
          </cell>
          <cell r="S4080">
            <v>42732.787523148145</v>
          </cell>
          <cell r="T4080">
            <v>42762.787523148145</v>
          </cell>
          <cell r="U4080">
            <v>2017</v>
          </cell>
        </row>
        <row r="4081">
          <cell r="A4081">
            <v>4079</v>
          </cell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  <cell r="S4081">
            <v>42510.938900462963</v>
          </cell>
          <cell r="T4081">
            <v>42540.938900462963</v>
          </cell>
          <cell r="U4081">
            <v>2016</v>
          </cell>
        </row>
        <row r="4082">
          <cell r="A4082">
            <v>4080</v>
          </cell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Q4082" t="str">
            <v>theater</v>
          </cell>
          <cell r="R4082" t="str">
            <v>plays</v>
          </cell>
          <cell r="S4082">
            <v>42511.698101851856</v>
          </cell>
          <cell r="T4082">
            <v>42535.787500000006</v>
          </cell>
          <cell r="U4082">
            <v>2016</v>
          </cell>
        </row>
        <row r="4083">
          <cell r="A4083">
            <v>4081</v>
          </cell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  <cell r="S4083">
            <v>42041.581307870365</v>
          </cell>
          <cell r="T4083">
            <v>42071.539641203708</v>
          </cell>
          <cell r="U4083">
            <v>2015</v>
          </cell>
        </row>
        <row r="4084">
          <cell r="A4084">
            <v>4082</v>
          </cell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  <cell r="S4084">
            <v>42307.189270833333</v>
          </cell>
          <cell r="T4084">
            <v>42322.958333333328</v>
          </cell>
          <cell r="U4084">
            <v>2015</v>
          </cell>
        </row>
        <row r="4085">
          <cell r="A4085">
            <v>4083</v>
          </cell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  <cell r="S4085">
            <v>42353.761759259258</v>
          </cell>
          <cell r="T4085">
            <v>42383.761759259258</v>
          </cell>
          <cell r="U4085">
            <v>2016</v>
          </cell>
        </row>
        <row r="4086">
          <cell r="A4086">
            <v>4084</v>
          </cell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  <cell r="S4086">
            <v>42622.436412037037</v>
          </cell>
          <cell r="T4086">
            <v>42652.436412037037</v>
          </cell>
          <cell r="U4086">
            <v>2016</v>
          </cell>
        </row>
        <row r="4087">
          <cell r="A4087">
            <v>4085</v>
          </cell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  <cell r="S4087">
            <v>42058.603877314818</v>
          </cell>
          <cell r="T4087">
            <v>42087.165972222225</v>
          </cell>
          <cell r="U4087">
            <v>2015</v>
          </cell>
        </row>
        <row r="4088">
          <cell r="A4088">
            <v>4086</v>
          </cell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  <cell r="S4088">
            <v>42304.940960648149</v>
          </cell>
          <cell r="T4088">
            <v>42329.166666666672</v>
          </cell>
          <cell r="U4088">
            <v>2015</v>
          </cell>
        </row>
        <row r="4089">
          <cell r="A4089">
            <v>4087</v>
          </cell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  <cell r="R4089" t="str">
            <v>plays</v>
          </cell>
          <cell r="S4089">
            <v>42538.742893518516</v>
          </cell>
          <cell r="T4089">
            <v>42568.742893518516</v>
          </cell>
          <cell r="U4089">
            <v>2016</v>
          </cell>
        </row>
        <row r="4090">
          <cell r="A4090">
            <v>4088</v>
          </cell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  <cell r="S4090">
            <v>41990.612546296295</v>
          </cell>
          <cell r="T4090">
            <v>42020.434722222228</v>
          </cell>
          <cell r="U4090">
            <v>2015</v>
          </cell>
        </row>
        <row r="4091">
          <cell r="A4091">
            <v>4089</v>
          </cell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  <cell r="S4091">
            <v>42122.732499999998</v>
          </cell>
          <cell r="T4091">
            <v>42155.732638888891</v>
          </cell>
          <cell r="U4091">
            <v>2015</v>
          </cell>
        </row>
        <row r="4092">
          <cell r="A4092">
            <v>4090</v>
          </cell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  <cell r="S4092">
            <v>42209.67288194444</v>
          </cell>
          <cell r="T4092">
            <v>42223.625</v>
          </cell>
          <cell r="U4092">
            <v>2015</v>
          </cell>
        </row>
        <row r="4093">
          <cell r="A4093">
            <v>4091</v>
          </cell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  <cell r="S4093">
            <v>41990.506377314814</v>
          </cell>
          <cell r="T4093">
            <v>42020.506377314814</v>
          </cell>
          <cell r="U4093">
            <v>2015</v>
          </cell>
        </row>
        <row r="4094">
          <cell r="A4094">
            <v>4092</v>
          </cell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  <cell r="S4094">
            <v>42039.194988425923</v>
          </cell>
          <cell r="T4094">
            <v>42099.153321759266</v>
          </cell>
          <cell r="U4094">
            <v>2015</v>
          </cell>
        </row>
        <row r="4095">
          <cell r="A4095">
            <v>4093</v>
          </cell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  <cell r="S4095">
            <v>42178.815891203703</v>
          </cell>
          <cell r="T4095">
            <v>42238.815891203703</v>
          </cell>
          <cell r="U4095">
            <v>2015</v>
          </cell>
        </row>
        <row r="4096">
          <cell r="A4096">
            <v>4094</v>
          </cell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  <cell r="S4096">
            <v>41890.086805555555</v>
          </cell>
          <cell r="T4096">
            <v>41934.207638888889</v>
          </cell>
          <cell r="U4096">
            <v>2014</v>
          </cell>
        </row>
        <row r="4097">
          <cell r="A4097">
            <v>4095</v>
          </cell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  <cell r="S4097">
            <v>42693.031828703708</v>
          </cell>
          <cell r="T4097">
            <v>42723.031828703708</v>
          </cell>
          <cell r="U4097">
            <v>2016</v>
          </cell>
        </row>
        <row r="4098">
          <cell r="A4098">
            <v>4096</v>
          </cell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  <cell r="S4098">
            <v>42750.530312499999</v>
          </cell>
          <cell r="T4098">
            <v>42794.368749999994</v>
          </cell>
          <cell r="U4098">
            <v>2017</v>
          </cell>
        </row>
        <row r="4099">
          <cell r="A4099">
            <v>4097</v>
          </cell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Q4099" t="str">
            <v>theater</v>
          </cell>
          <cell r="R4099" t="str">
            <v>plays</v>
          </cell>
          <cell r="S4099">
            <v>42344.824502314819</v>
          </cell>
          <cell r="T4099">
            <v>42400.996527777781</v>
          </cell>
          <cell r="U4099">
            <v>2016</v>
          </cell>
        </row>
        <row r="4100">
          <cell r="A4100">
            <v>4098</v>
          </cell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Q4100" t="str">
            <v>theater</v>
          </cell>
          <cell r="R4100" t="str">
            <v>plays</v>
          </cell>
          <cell r="S4100">
            <v>42495.722187499996</v>
          </cell>
          <cell r="T4100">
            <v>42525.722187499996</v>
          </cell>
          <cell r="U4100">
            <v>2016</v>
          </cell>
        </row>
        <row r="4101">
          <cell r="A4101">
            <v>4099</v>
          </cell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  <cell r="S4101">
            <v>42570.850381944445</v>
          </cell>
          <cell r="T4101">
            <v>42615.850381944445</v>
          </cell>
          <cell r="U4101">
            <v>2016</v>
          </cell>
        </row>
        <row r="4102">
          <cell r="A4102">
            <v>4100</v>
          </cell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Q4102" t="str">
            <v>theater</v>
          </cell>
          <cell r="R4102" t="str">
            <v>plays</v>
          </cell>
          <cell r="S4102">
            <v>41927.124884259261</v>
          </cell>
          <cell r="T4102">
            <v>41937.124884259261</v>
          </cell>
          <cell r="U4102">
            <v>2014</v>
          </cell>
        </row>
        <row r="4103">
          <cell r="A4103">
            <v>4101</v>
          </cell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Q4103" t="str">
            <v>theater</v>
          </cell>
          <cell r="R4103" t="str">
            <v>plays</v>
          </cell>
          <cell r="S4103">
            <v>42730.903726851851</v>
          </cell>
          <cell r="T4103">
            <v>42760.903726851851</v>
          </cell>
          <cell r="U4103">
            <v>2017</v>
          </cell>
        </row>
        <row r="4104">
          <cell r="A4104">
            <v>4102</v>
          </cell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  <cell r="S4104">
            <v>42475.848067129627</v>
          </cell>
          <cell r="T4104">
            <v>42505.848067129627</v>
          </cell>
          <cell r="U4104">
            <v>2016</v>
          </cell>
        </row>
        <row r="4105">
          <cell r="A4105">
            <v>4103</v>
          </cell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  <cell r="S4105">
            <v>42188.83293981482</v>
          </cell>
          <cell r="T4105">
            <v>42242.772222222222</v>
          </cell>
          <cell r="U4105">
            <v>2015</v>
          </cell>
        </row>
        <row r="4106">
          <cell r="A4106">
            <v>4104</v>
          </cell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  <cell r="S4106">
            <v>42640.278171296297</v>
          </cell>
          <cell r="T4106">
            <v>42670.278171296297</v>
          </cell>
          <cell r="U4106">
            <v>2016</v>
          </cell>
        </row>
        <row r="4107">
          <cell r="A4107">
            <v>4105</v>
          </cell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  <cell r="S4107">
            <v>42697.010520833333</v>
          </cell>
          <cell r="T4107">
            <v>42730.010520833333</v>
          </cell>
          <cell r="U4107">
            <v>2016</v>
          </cell>
        </row>
        <row r="4108">
          <cell r="A4108">
            <v>4106</v>
          </cell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  <cell r="S4108">
            <v>42053.049375000002</v>
          </cell>
          <cell r="T4108">
            <v>42096.041666666672</v>
          </cell>
          <cell r="U4108">
            <v>2015</v>
          </cell>
        </row>
        <row r="4109">
          <cell r="A4109">
            <v>4107</v>
          </cell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  <cell r="S4109">
            <v>41883.916678240741</v>
          </cell>
          <cell r="T4109">
            <v>41906.916678240741</v>
          </cell>
          <cell r="U4109">
            <v>2014</v>
          </cell>
        </row>
        <row r="4110">
          <cell r="A4110">
            <v>4108</v>
          </cell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  <cell r="S4110">
            <v>42767.031678240746</v>
          </cell>
          <cell r="T4110">
            <v>42797.208333333328</v>
          </cell>
          <cell r="U4110">
            <v>2017</v>
          </cell>
        </row>
        <row r="4111">
          <cell r="A4111">
            <v>4109</v>
          </cell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  <cell r="R4111" t="str">
            <v>plays</v>
          </cell>
          <cell r="S4111">
            <v>42307.539398148147</v>
          </cell>
          <cell r="T4111">
            <v>42337.581064814818</v>
          </cell>
          <cell r="U4111">
            <v>2015</v>
          </cell>
        </row>
        <row r="4112">
          <cell r="A4112">
            <v>4110</v>
          </cell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  <cell r="S4112">
            <v>42512.626747685179</v>
          </cell>
          <cell r="T4112">
            <v>42572.626747685179</v>
          </cell>
          <cell r="U4112">
            <v>2016</v>
          </cell>
        </row>
        <row r="4113">
          <cell r="A4113">
            <v>4111</v>
          </cell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  <cell r="S4113">
            <v>42029.135879629626</v>
          </cell>
          <cell r="T4113">
            <v>42059.135879629626</v>
          </cell>
          <cell r="U4113">
            <v>2015</v>
          </cell>
        </row>
        <row r="4114">
          <cell r="A4114">
            <v>4112</v>
          </cell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  <cell r="S4114">
            <v>42400.946597222224</v>
          </cell>
          <cell r="T4114">
            <v>42428</v>
          </cell>
          <cell r="U4114">
            <v>2016</v>
          </cell>
        </row>
        <row r="4115">
          <cell r="A4115">
            <v>4113</v>
          </cell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  <cell r="S4115">
            <v>42358.573182870372</v>
          </cell>
          <cell r="T4115">
            <v>42377.273611111115</v>
          </cell>
          <cell r="U4115">
            <v>2016</v>
          </cell>
        </row>
      </sheetData>
      <sheetData sheetId="1"/>
      <sheetData sheetId="2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Number Live</v>
          </cell>
          <cell r="F1" t="str">
            <v>Total Projects</v>
          </cell>
          <cell r="G1" t="str">
            <v>Percentage Successful</v>
          </cell>
          <cell r="H1" t="str">
            <v>Percentage Failed</v>
          </cell>
          <cell r="I1" t="str">
            <v>Percentage Canceled</v>
          </cell>
          <cell r="J1" t="str">
            <v>Percentage Live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8</v>
          </cell>
          <cell r="F2">
            <v>461</v>
          </cell>
          <cell r="G2">
            <v>0.69848156182212584</v>
          </cell>
          <cell r="H2">
            <v>0.24511930585683298</v>
          </cell>
          <cell r="I2">
            <v>3.9045553145336226E-2</v>
          </cell>
          <cell r="J2">
            <v>1.735357917570499E-2</v>
          </cell>
        </row>
        <row r="3">
          <cell r="A3" t="str">
            <v>1000 to 4999</v>
          </cell>
          <cell r="B3">
            <v>931</v>
          </cell>
          <cell r="C3">
            <v>420</v>
          </cell>
          <cell r="D3">
            <v>60</v>
          </cell>
          <cell r="E3">
            <v>13</v>
          </cell>
          <cell r="F3">
            <v>1424</v>
          </cell>
          <cell r="G3">
            <v>0.6537921348314607</v>
          </cell>
          <cell r="H3">
            <v>0.2949438202247191</v>
          </cell>
          <cell r="I3">
            <v>4.2134831460674156E-2</v>
          </cell>
          <cell r="J3">
            <v>9.1292134831460672E-3</v>
          </cell>
        </row>
        <row r="4">
          <cell r="A4" t="str">
            <v>5000 to 9999</v>
          </cell>
          <cell r="B4">
            <v>380</v>
          </cell>
          <cell r="C4">
            <v>282</v>
          </cell>
          <cell r="D4">
            <v>51</v>
          </cell>
          <cell r="E4">
            <v>6</v>
          </cell>
          <cell r="F4">
            <v>719</v>
          </cell>
          <cell r="G4">
            <v>0.52851182197496527</v>
          </cell>
          <cell r="H4">
            <v>0.39221140472878996</v>
          </cell>
          <cell r="I4">
            <v>7.0931849791376914E-2</v>
          </cell>
          <cell r="J4">
            <v>8.3449235048678721E-3</v>
          </cell>
        </row>
        <row r="5">
          <cell r="A5" t="str">
            <v>10000 to 14999</v>
          </cell>
          <cell r="B5">
            <v>168</v>
          </cell>
          <cell r="C5">
            <v>144</v>
          </cell>
          <cell r="D5">
            <v>40</v>
          </cell>
          <cell r="E5">
            <v>9</v>
          </cell>
          <cell r="F5">
            <v>361</v>
          </cell>
          <cell r="G5">
            <v>0.46537396121883656</v>
          </cell>
          <cell r="H5">
            <v>0.39889196675900279</v>
          </cell>
          <cell r="I5">
            <v>0.11080332409972299</v>
          </cell>
          <cell r="J5">
            <v>2.4930747922437674E-2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4</v>
          </cell>
          <cell r="F6">
            <v>205</v>
          </cell>
          <cell r="G6">
            <v>0.45853658536585368</v>
          </cell>
          <cell r="H6">
            <v>0.43902439024390244</v>
          </cell>
          <cell r="I6">
            <v>8.2926829268292687E-2</v>
          </cell>
          <cell r="J6">
            <v>1.9512195121951219E-2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</v>
          </cell>
          <cell r="F7">
            <v>149</v>
          </cell>
          <cell r="G7">
            <v>0.41610738255033558</v>
          </cell>
          <cell r="H7">
            <v>0.48322147651006714</v>
          </cell>
          <cell r="I7">
            <v>9.3959731543624164E-2</v>
          </cell>
          <cell r="J7">
            <v>6.7114093959731542E-3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</v>
          </cell>
          <cell r="F8">
            <v>138</v>
          </cell>
          <cell r="G8">
            <v>0.39855072463768115</v>
          </cell>
          <cell r="H8">
            <v>0.46376811594202899</v>
          </cell>
          <cell r="I8">
            <v>0.13043478260869565</v>
          </cell>
          <cell r="J8">
            <v>7.246376811594203E-3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2</v>
          </cell>
          <cell r="F9">
            <v>84</v>
          </cell>
          <cell r="G9">
            <v>0.38095238095238093</v>
          </cell>
          <cell r="H9">
            <v>0.44047619047619047</v>
          </cell>
          <cell r="I9">
            <v>0.15476190476190477</v>
          </cell>
          <cell r="J9">
            <v>2.3809523809523808E-2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0</v>
          </cell>
          <cell r="F10">
            <v>55</v>
          </cell>
          <cell r="G10">
            <v>0.47272727272727272</v>
          </cell>
          <cell r="H10">
            <v>0.4</v>
          </cell>
          <cell r="I10">
            <v>0.12727272727272726</v>
          </cell>
          <cell r="J10">
            <v>0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1</v>
          </cell>
          <cell r="F11">
            <v>44</v>
          </cell>
          <cell r="G11">
            <v>0.47727272727272729</v>
          </cell>
          <cell r="H11">
            <v>0.36363636363636365</v>
          </cell>
          <cell r="I11">
            <v>0.13636363636363635</v>
          </cell>
          <cell r="J11">
            <v>2.2727272727272728E-2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0</v>
          </cell>
          <cell r="F12">
            <v>21</v>
          </cell>
          <cell r="G12">
            <v>0.2857142857142857</v>
          </cell>
          <cell r="H12">
            <v>0.52380952380952384</v>
          </cell>
          <cell r="I12">
            <v>0.19047619047619047</v>
          </cell>
          <cell r="J12">
            <v>0</v>
          </cell>
        </row>
        <row r="13">
          <cell r="A13" t="str">
            <v>50000 to More</v>
          </cell>
          <cell r="B13">
            <v>55</v>
          </cell>
          <cell r="C13">
            <v>198</v>
          </cell>
          <cell r="D13">
            <v>83</v>
          </cell>
          <cell r="E13">
            <v>3</v>
          </cell>
          <cell r="F13">
            <v>339</v>
          </cell>
          <cell r="G13">
            <v>0.16224188790560473</v>
          </cell>
          <cell r="H13">
            <v>0.58407079646017701</v>
          </cell>
          <cell r="I13">
            <v>0.24483775811209441</v>
          </cell>
          <cell r="J13">
            <v>8.8495575221238937E-3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4145" refreshedDate="44749.652814120367" backgroundQuery="1" createdVersion="8" refreshedVersion="8" minRefreshableVersion="3" recordCount="0" supportSubquery="1" supportAdvancedDrill="1" xr:uid="{F20DF8CA-A42E-4F87-9ECF-A14C8E97F6A1}">
  <cacheSource type="external" connectionId="1"/>
  <cacheFields count="5">
    <cacheField name="[Range 1].[Parent Category].[Parent Category]" caption="Parent Category" numFmtId="0" hierarchy="34" level="1">
      <sharedItems containsSemiMixedTypes="0" containsNonDate="0" containsString="0"/>
    </cacheField>
    <cacheField name="[Range 1].[outcomes].[outcomes]" caption="outcomes" numFmtId="0" hierarchy="23" level="1">
      <sharedItems count="4">
        <s v="canceled"/>
        <s v="failed"/>
        <s v="live"/>
        <s v="successful"/>
      </sharedItems>
    </cacheField>
    <cacheField name="[Range 1].[Date Created Conversion (Month)].[Date Created Conversion (Month)]" caption="Date Created Convers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 1].[Date Created Conversion (Year)].[Date Created Conversion (Year)]" caption="Date Created Conversion (Year)" numFmtId="0" hierarchy="38" level="1">
      <sharedItems containsSemiMixedTypes="0" containsNonDate="0" containsString="0"/>
    </cacheField>
    <cacheField name="[Measures].[Count of outcomes 2]" caption="Count of outcomes 2" numFmtId="0" hierarchy="72" level="32767"/>
  </cacheFields>
  <cacheHierarchies count="74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outcomes]" caption="outcomes" attribute="1" defaultMemberUniqueName="[Range 1].[outcomes].[All]" allUniqueName="[Range 1].[outcomes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category]" caption="Category and Subcategory" attribute="1" defaultMemberUniqueName="[Range 1].[Category and Subcategory].[All]" allUniqueName="[Range 1].[Category and Subcategory].[All]" dimensionUniqueName="[Range 1]" displayFolder="" count="0" memberValueDatatype="130" unbalanced="0"/>
    <cacheHierarchy uniqueName="[Range 1].[Percentage Funded]" caption="Percentage Funded" attribute="1" defaultMemberUniqueName="[Range 1].[Percentage Funded].[All]" allUniqueName="[Range 1].[Percentage Funded].[All]" dimensionUniqueName="[Range 1]" displayFolder="" count="0" memberValueDatatype="2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Parent Category]" caption="Parent Category" attribute="1" defaultMemberUniqueName="[Range 1].[Parent Category].[All]" allUniqueName="[Range 1].[Parent 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SubCategory]" caption="SubCategory" attribute="1" defaultMemberUniqueName="[Range 1].[SubCategory].[All]" allUniqueName="[Range 1].[Sub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2" memberValueDatatype="130" unbalanced="0">
      <fieldsUsage count="2">
        <fieldUsage x="-1"/>
        <fieldUsage x="2"/>
      </fieldsUsage>
    </cacheHierarchy>
    <cacheHierarchy uniqueName="[Range1].[id]" caption="id" attribute="1" defaultMemberUniqueName="[Range1].[id].[All]" allUniqueName="[Range1].[id].[All]" dimensionUniqueName="[Range1]" displayFolder="" count="0" memberValueDatatype="20" unbalanced="0"/>
    <cacheHierarchy uniqueName="[Range1].[name]" caption="name" attribute="1" defaultMemberUniqueName="[Range1].[name].[All]" allUniqueName="[Range1].[name].[All]" dimensionUniqueName="[Range1]" displayFolder="" count="0" memberValueDatatype="130" unbalanced="0"/>
    <cacheHierarchy uniqueName="[Range1].[blurb]" caption="blurb" attribute="1" defaultMemberUniqueName="[Range1].[blurb].[All]" allUniqueName="[Range1].[blurb].[All]" dimensionUniqueName="[Range1]" displayFolder="" count="0" memberValueDatatype="130" unbalanced="0"/>
    <cacheHierarchy uniqueName="[Range1].[goal]" caption="goal" attribute="1" defaultMemberUniqueName="[Range1].[goal].[All]" allUniqueName="[Range1].[goal].[All]" dimensionUniqueName="[Range1]" displayFolder="" count="0" memberValueDatatype="5" unbalanced="0"/>
    <cacheHierarchy uniqueName="[Range1].[pledged]" caption="pledged" attribute="1" defaultMemberUniqueName="[Range1].[pledged].[All]" allUniqueName="[Range1].[pledged].[All]" dimensionUniqueName="[Range1]" displayFolder="" count="0" memberValueDatatype="5" unbalanced="0"/>
    <cacheHierarchy uniqueName="[Range1].[outcomes]" caption="outcomes" attribute="1" defaultMemberUniqueName="[Range1].[outcomes].[All]" allUniqueName="[Range1].[outcomes].[All]" dimensionUniqueName="[Range1]" displayFolder="" count="0" memberValueDatatype="13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currency]" caption="currency" attribute="1" defaultMemberUniqueName="[Range1].[currency].[All]" allUniqueName="[Range1].[currency].[All]" dimensionUniqueName="[Range1]" displayFolder="" count="0" memberValueDatatype="130" unbalanced="0"/>
    <cacheHierarchy uniqueName="[Range1].[deadline]" caption="deadline" attribute="1" defaultMemberUniqueName="[Range1].[deadline].[All]" allUniqueName="[Range1].[deadline].[All]" dimensionUniqueName="[Range1]" displayFolder="" count="0" memberValueDatatype="20" unbalanced="0"/>
    <cacheHierarchy uniqueName="[Range1].[launched_at]" caption="launched_at" attribute="1" defaultMemberUniqueName="[Range1].[launched_at].[All]" allUniqueName="[Range1].[launched_at].[All]" dimensionUniqueName="[Range1]" displayFolder="" count="0" memberValueDatatype="20" unbalanced="0"/>
    <cacheHierarchy uniqueName="[Range1].[staff_pick]" caption="staff_pick" attribute="1" defaultMemberUniqueName="[Range1].[staff_pick].[All]" allUniqueName="[Range1].[staff_pick].[All]" dimensionUniqueName="[Range1]" displayFolder="" count="0" memberValueDatatype="11" unbalanced="0"/>
    <cacheHierarchy uniqueName="[Range1].[backers_count]" caption="backers_count" attribute="1" defaultMemberUniqueName="[Range1].[backers_count].[All]" allUniqueName="[Range1].[backers_count].[All]" dimensionUniqueName="[Range1]" displayFolder="" count="0" memberValueDatatype="20" unbalanced="0"/>
    <cacheHierarchy uniqueName="[Range1].[spotlight]" caption="spotlight" attribute="1" defaultMemberUniqueName="[Range1].[spotlight].[All]" allUniqueName="[Range1].[spotlight].[All]" dimensionUniqueName="[Range1]" displayFolder="" count="0" memberValueDatatype="11" unbalanced="0"/>
    <cacheHierarchy uniqueName="[Range1].[Category and Subcategory]" caption="Category and Subcategory" attribute="1" defaultMemberUniqueName="[Range1].[Category and Subcategory].[All]" allUniqueName="[Range1].[Category and Subcategory].[All]" dimensionUniqueName="[Range1]" displayFolder="" count="0" memberValueDatatype="130" unbalanced="0"/>
    <cacheHierarchy uniqueName="[Range1].[Percentage Funded]" caption="Percentage Funded" attribute="1" defaultMemberUniqueName="[Range1].[Percentage Funded].[All]" allUniqueName="[Range1].[Percentage Funded].[All]" dimensionUniqueName="[Range1]" displayFolder="" count="0" memberValueDatatype="20" unbalanced="0"/>
    <cacheHierarchy uniqueName="[Range1].[Average Donation]" caption="Average Donation" attribute="1" defaultMemberUniqueName="[Range1].[Average Donation].[All]" allUniqueName="[Range1].[Average Donation].[All]" dimensionUniqueName="[Range1]" displayFolder="" count="0" memberValueDatatype="5" unbalanced="0"/>
    <cacheHierarchy uniqueName="[Range1].[Parent Category]" caption="Parent Category" attribute="1" defaultMemberUniqueName="[Range1].[Parent Category].[All]" allUniqueName="[Range1].[Parent Category].[All]" dimensionUniqueName="[Range1]" displayFolder="" count="0" memberValueDatatype="130" unbalanced="0"/>
    <cacheHierarchy uniqueName="[Range1].[SubCategory]" caption="SubCategory" attribute="1" defaultMemberUniqueName="[Range1].[SubCategory].[All]" allUniqueName="[Range1].[SubCategory].[All]" dimensionUniqueName="[Range1]" displayFolder="" count="0" memberValueDatatype="130" unbalanced="0"/>
    <cacheHierarchy uniqueName="[Range1].[Date Created Conversion]" caption="Date Created Conversion" attribute="1" time="1" defaultMemberUniqueName="[Range1].[Date Created Conversion].[All]" allUniqueName="[Range1].[Date Created Conversion].[All]" dimensionUniqueName="[Range1]" displayFolder="" count="0" memberValueDatatype="7" unbalanced="0"/>
    <cacheHierarchy uniqueName="[Range1].[Date Ended Conversion]" caption="Date Ended Conversion" attribute="1" time="1" defaultMemberUniqueName="[Range1].[Date Ended Conversion].[All]" allUniqueName="[Range1].[Date Ended Conversion].[All]" dimensionUniqueName="[Range1]" displayFolder="" count="0" memberValueDatatype="7" unbalanced="0"/>
    <cacheHierarchy uniqueName="[Range1].[Year]" caption="Year" attribute="1" defaultMemberUniqueName="[Range1].[Year].[All]" allUniqueName="[Range1].[Year].[All]" dimensionUniqueName="[Range1]" displayFolder="" count="0" memberValueDatatype="20" unbalanced="0"/>
    <cacheHierarchy uniqueName="[Range1].[Date Ended Conversion (Year)]" caption="Date Ended Conversion (Year)" attribute="1" defaultMemberUniqueName="[Range1].[Date Ended Conversion (Year)].[All]" allUniqueName="[Range1].[Date Ended Conversion (Year)].[All]" dimensionUniqueName="[Range1]" displayFolder="" count="0" memberValueDatatype="130" unbalanced="0"/>
    <cacheHierarchy uniqueName="[Range1].[Date Ended Conversion (Quarter)]" caption="Date Ended Conversion (Quarter)" attribute="1" defaultMemberUniqueName="[Range1].[Date Ended Conversion (Quarter)].[All]" allUniqueName="[Range1].[Date Ended Conversion (Quarter)].[All]" dimensionUniqueName="[Range1]" displayFolder="" count="0" memberValueDatatype="130" unbalanced="0"/>
    <cacheHierarchy uniqueName="[Range1].[Date Ended Conversion (Month)]" caption="Date Ended Conversion (Month)" attribute="1" defaultMemberUniqueName="[Range1].[Date Ended Conversion (Month)].[All]" allUniqueName="[Range1].[Date Ended Conversion (Month)].[All]" dimensionUniqueName="[Range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Range1].[Date Ended Conversion (Month Index)]" caption="Date Ended Conversion (Month Index)" attribute="1" defaultMemberUniqueName="[Range1].[Date Ended Conversion (Month Index)].[All]" allUniqueName="[Range1].[Date Ended Conversion (Month Index)].[All]" dimensionUniqueName="[Range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1]" caption="__XL_Count Range1" measure="1" displayFolder="" measureGroup="Rang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Range 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utcomes 3]" caption="Count of outcomes 3" measure="1" displayFolder="" measureGroup="Rang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1" uniqueName="[Range1]" caption="Range1"/>
  </dimensions>
  <measureGroups count="3">
    <measureGroup name="Range" caption="Range"/>
    <measureGroup name="Range 1" caption="Range 1"/>
    <measureGroup name="Range1" caption="Range1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4145" refreshedDate="44749.652815277776" backgroundQuery="1" createdVersion="8" refreshedVersion="8" minRefreshableVersion="3" recordCount="0" supportSubquery="1" supportAdvancedDrill="1" xr:uid="{0659FEC4-9D85-400D-9BF7-2DF366E57D92}">
  <cacheSource type="external" connectionId="1"/>
  <cacheFields count="4">
    <cacheField name="[Range].[outcomes].[outcomes]" caption="outcomes" numFmtId="0" hierarchy="5" level="1">
      <sharedItems count="4">
        <s v="failed"/>
        <s v="live"/>
        <s v="successful"/>
        <s v="canceled" u="1"/>
      </sharedItems>
    </cacheField>
    <cacheField name="[Measures].[Count of outcomes]" caption="Count of outcomes" numFmtId="0" hierarchy="71" level="32767"/>
    <cacheField name="[Range].[SubCategory].[SubCategory]" caption="SubCategory" numFmtId="0" hierarchy="17" level="1">
      <sharedItems count="1">
        <s v="plays"/>
      </sharedItems>
    </cacheField>
    <cacheField name="[Range].[country].[country]" caption="country" numFmtId="0" hierarchy="6" level="1">
      <sharedItems containsSemiMixedTypes="0" containsNonDate="0" containsString="0"/>
    </cacheField>
  </cacheFields>
  <cacheHierarchies count="74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outcomes]" caption="outcomes" attribute="1" defaultMemberUniqueName="[Range 1].[outcomes].[All]" allUniqueName="[Range 1].[outcomes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category]" caption="Category and Subcategory" attribute="1" defaultMemberUniqueName="[Range 1].[Category and Subcategory].[All]" allUniqueName="[Range 1].[Category and Subcategory].[All]" dimensionUniqueName="[Range 1]" displayFolder="" count="0" memberValueDatatype="130" unbalanced="0"/>
    <cacheHierarchy uniqueName="[Range 1].[Percentage Funded]" caption="Percentage Funded" attribute="1" defaultMemberUniqueName="[Range 1].[Percentage Funded].[All]" allUniqueName="[Range 1].[Percentage Funded].[All]" dimensionUniqueName="[Range 1]" displayFolder="" count="0" memberValueDatatype="2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Parent Category]" caption="Parent Category" attribute="1" defaultMemberUniqueName="[Range 1].[Parent Category].[All]" allUniqueName="[Range 1].[Parent Category].[All]" dimensionUniqueName="[Range 1]" displayFolder="" count="0" memberValueDatatype="130" unbalanced="0"/>
    <cacheHierarchy uniqueName="[Range 1].[SubCategory]" caption="SubCategory" attribute="1" defaultMemberUniqueName="[Range 1].[SubCategory].[All]" allUniqueName="[Range 1].[Sub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1].[id]" caption="id" attribute="1" defaultMemberUniqueName="[Range1].[id].[All]" allUniqueName="[Range1].[id].[All]" dimensionUniqueName="[Range1]" displayFolder="" count="0" memberValueDatatype="20" unbalanced="0"/>
    <cacheHierarchy uniqueName="[Range1].[name]" caption="name" attribute="1" defaultMemberUniqueName="[Range1].[name].[All]" allUniqueName="[Range1].[name].[All]" dimensionUniqueName="[Range1]" displayFolder="" count="0" memberValueDatatype="130" unbalanced="0"/>
    <cacheHierarchy uniqueName="[Range1].[blurb]" caption="blurb" attribute="1" defaultMemberUniqueName="[Range1].[blurb].[All]" allUniqueName="[Range1].[blurb].[All]" dimensionUniqueName="[Range1]" displayFolder="" count="0" memberValueDatatype="130" unbalanced="0"/>
    <cacheHierarchy uniqueName="[Range1].[goal]" caption="goal" attribute="1" defaultMemberUniqueName="[Range1].[goal].[All]" allUniqueName="[Range1].[goal].[All]" dimensionUniqueName="[Range1]" displayFolder="" count="0" memberValueDatatype="5" unbalanced="0"/>
    <cacheHierarchy uniqueName="[Range1].[pledged]" caption="pledged" attribute="1" defaultMemberUniqueName="[Range1].[pledged].[All]" allUniqueName="[Range1].[pledged].[All]" dimensionUniqueName="[Range1]" displayFolder="" count="0" memberValueDatatype="5" unbalanced="0"/>
    <cacheHierarchy uniqueName="[Range1].[outcomes]" caption="outcomes" attribute="1" defaultMemberUniqueName="[Range1].[outcomes].[All]" allUniqueName="[Range1].[outcomes].[All]" dimensionUniqueName="[Range1]" displayFolder="" count="0" memberValueDatatype="13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currency]" caption="currency" attribute="1" defaultMemberUniqueName="[Range1].[currency].[All]" allUniqueName="[Range1].[currency].[All]" dimensionUniqueName="[Range1]" displayFolder="" count="0" memberValueDatatype="130" unbalanced="0"/>
    <cacheHierarchy uniqueName="[Range1].[deadline]" caption="deadline" attribute="1" defaultMemberUniqueName="[Range1].[deadline].[All]" allUniqueName="[Range1].[deadline].[All]" dimensionUniqueName="[Range1]" displayFolder="" count="0" memberValueDatatype="20" unbalanced="0"/>
    <cacheHierarchy uniqueName="[Range1].[launched_at]" caption="launched_at" attribute="1" defaultMemberUniqueName="[Range1].[launched_at].[All]" allUniqueName="[Range1].[launched_at].[All]" dimensionUniqueName="[Range1]" displayFolder="" count="0" memberValueDatatype="20" unbalanced="0"/>
    <cacheHierarchy uniqueName="[Range1].[staff_pick]" caption="staff_pick" attribute="1" defaultMemberUniqueName="[Range1].[staff_pick].[All]" allUniqueName="[Range1].[staff_pick].[All]" dimensionUniqueName="[Range1]" displayFolder="" count="0" memberValueDatatype="11" unbalanced="0"/>
    <cacheHierarchy uniqueName="[Range1].[backers_count]" caption="backers_count" attribute="1" defaultMemberUniqueName="[Range1].[backers_count].[All]" allUniqueName="[Range1].[backers_count].[All]" dimensionUniqueName="[Range1]" displayFolder="" count="0" memberValueDatatype="20" unbalanced="0"/>
    <cacheHierarchy uniqueName="[Range1].[spotlight]" caption="spotlight" attribute="1" defaultMemberUniqueName="[Range1].[spotlight].[All]" allUniqueName="[Range1].[spotlight].[All]" dimensionUniqueName="[Range1]" displayFolder="" count="0" memberValueDatatype="11" unbalanced="0"/>
    <cacheHierarchy uniqueName="[Range1].[Category and Subcategory]" caption="Category and Subcategory" attribute="1" defaultMemberUniqueName="[Range1].[Category and Subcategory].[All]" allUniqueName="[Range1].[Category and Subcategory].[All]" dimensionUniqueName="[Range1]" displayFolder="" count="0" memberValueDatatype="130" unbalanced="0"/>
    <cacheHierarchy uniqueName="[Range1].[Percentage Funded]" caption="Percentage Funded" attribute="1" defaultMemberUniqueName="[Range1].[Percentage Funded].[All]" allUniqueName="[Range1].[Percentage Funded].[All]" dimensionUniqueName="[Range1]" displayFolder="" count="0" memberValueDatatype="20" unbalanced="0"/>
    <cacheHierarchy uniqueName="[Range1].[Average Donation]" caption="Average Donation" attribute="1" defaultMemberUniqueName="[Range1].[Average Donation].[All]" allUniqueName="[Range1].[Average Donation].[All]" dimensionUniqueName="[Range1]" displayFolder="" count="0" memberValueDatatype="5" unbalanced="0"/>
    <cacheHierarchy uniqueName="[Range1].[Parent Category]" caption="Parent Category" attribute="1" defaultMemberUniqueName="[Range1].[Parent Category].[All]" allUniqueName="[Range1].[Parent Category].[All]" dimensionUniqueName="[Range1]" displayFolder="" count="0" memberValueDatatype="130" unbalanced="0"/>
    <cacheHierarchy uniqueName="[Range1].[SubCategory]" caption="SubCategory" attribute="1" defaultMemberUniqueName="[Range1].[SubCategory].[All]" allUniqueName="[Range1].[SubCategory].[All]" dimensionUniqueName="[Range1]" displayFolder="" count="0" memberValueDatatype="130" unbalanced="0"/>
    <cacheHierarchy uniqueName="[Range1].[Date Created Conversion]" caption="Date Created Conversion" attribute="1" time="1" defaultMemberUniqueName="[Range1].[Date Created Conversion].[All]" allUniqueName="[Range1].[Date Created Conversion].[All]" dimensionUniqueName="[Range1]" displayFolder="" count="0" memberValueDatatype="7" unbalanced="0"/>
    <cacheHierarchy uniqueName="[Range1].[Date Ended Conversion]" caption="Date Ended Conversion" attribute="1" time="1" defaultMemberUniqueName="[Range1].[Date Ended Conversion].[All]" allUniqueName="[Range1].[Date Ended Conversion].[All]" dimensionUniqueName="[Range1]" displayFolder="" count="0" memberValueDatatype="7" unbalanced="0"/>
    <cacheHierarchy uniqueName="[Range1].[Year]" caption="Year" attribute="1" defaultMemberUniqueName="[Range1].[Year].[All]" allUniqueName="[Range1].[Year].[All]" dimensionUniqueName="[Range1]" displayFolder="" count="0" memberValueDatatype="20" unbalanced="0"/>
    <cacheHierarchy uniqueName="[Range1].[Date Ended Conversion (Year)]" caption="Date Ended Conversion (Year)" attribute="1" defaultMemberUniqueName="[Range1].[Date Ended Conversion (Year)].[All]" allUniqueName="[Range1].[Date Ended Conversion (Year)].[All]" dimensionUniqueName="[Range1]" displayFolder="" count="0" memberValueDatatype="130" unbalanced="0"/>
    <cacheHierarchy uniqueName="[Range1].[Date Ended Conversion (Quarter)]" caption="Date Ended Conversion (Quarter)" attribute="1" defaultMemberUniqueName="[Range1].[Date Ended Conversion (Quarter)].[All]" allUniqueName="[Range1].[Date Ended Conversion (Quarter)].[All]" dimensionUniqueName="[Range1]" displayFolder="" count="0" memberValueDatatype="130" unbalanced="0"/>
    <cacheHierarchy uniqueName="[Range1].[Date Ended Conversion (Month)]" caption="Date Ended Conversion (Month)" attribute="1" defaultMemberUniqueName="[Range1].[Date Ended Conversion (Month)].[All]" allUniqueName="[Range1].[Date Ended Conversion (Month)].[All]" dimensionUniqueName="[Range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Range1].[Date Ended Conversion (Month Index)]" caption="Date Ended Conversion (Month Index)" attribute="1" defaultMemberUniqueName="[Range1].[Date Ended Conversion (Month Index)].[All]" allUniqueName="[Range1].[Date Ended Conversion (Month Index)].[All]" dimensionUniqueName="[Range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1]" caption="__XL_Count Range1" measure="1" displayFolder="" measureGroup="Rang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utcomes 3]" caption="Count of outcomes 3" measure="1" displayFolder="" measureGroup="Rang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1" uniqueName="[Range1]" caption="Range1"/>
  </dimensions>
  <measureGroups count="3">
    <measureGroup name="Range" caption="Range"/>
    <measureGroup name="Range 1" caption="Range 1"/>
    <measureGroup name="Range1" caption="Range1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4145" refreshedDate="44749.652816550923" backgroundQuery="1" createdVersion="8" refreshedVersion="8" minRefreshableVersion="3" recordCount="0" supportSubquery="1" supportAdvancedDrill="1" xr:uid="{6C59DD3B-D2A9-4FB0-992A-D27C71CBDB44}">
  <cacheSource type="external" connectionId="1"/>
  <cacheFields count="4"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Range].[Parent Category].[Parent Category]" caption="Parent Category" numFmtId="0" hierarchy="16" level="1">
      <sharedItems count="1">
        <s v="theater"/>
      </sharedItems>
    </cacheField>
    <cacheField name="[Measures].[Count of outcomes]" caption="Count of outcomes" numFmtId="0" hierarchy="71" level="32767"/>
    <cacheField name="[Range].[country].[country]" caption="country" numFmtId="0" hierarchy="6" level="1">
      <sharedItems containsSemiMixedTypes="0" containsNonDate="0" containsString="0"/>
    </cacheField>
  </cacheFields>
  <cacheHierarchies count="74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outcomes]" caption="outcomes" attribute="1" defaultMemberUniqueName="[Range 1].[outcomes].[All]" allUniqueName="[Range 1].[outcomes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category]" caption="Category and Subcategory" attribute="1" defaultMemberUniqueName="[Range 1].[Category and Subcategory].[All]" allUniqueName="[Range 1].[Category and Subcategory].[All]" dimensionUniqueName="[Range 1]" displayFolder="" count="0" memberValueDatatype="130" unbalanced="0"/>
    <cacheHierarchy uniqueName="[Range 1].[Percentage Funded]" caption="Percentage Funded" attribute="1" defaultMemberUniqueName="[Range 1].[Percentage Funded].[All]" allUniqueName="[Range 1].[Percentage Funded].[All]" dimensionUniqueName="[Range 1]" displayFolder="" count="0" memberValueDatatype="2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Parent Category]" caption="Parent Category" attribute="1" defaultMemberUniqueName="[Range 1].[Parent Category].[All]" allUniqueName="[Range 1].[Parent Category].[All]" dimensionUniqueName="[Range 1]" displayFolder="" count="0" memberValueDatatype="130" unbalanced="0"/>
    <cacheHierarchy uniqueName="[Range 1].[SubCategory]" caption="SubCategory" attribute="1" defaultMemberUniqueName="[Range 1].[SubCategory].[All]" allUniqueName="[Range 1].[Sub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1].[id]" caption="id" attribute="1" defaultMemberUniqueName="[Range1].[id].[All]" allUniqueName="[Range1].[id].[All]" dimensionUniqueName="[Range1]" displayFolder="" count="0" memberValueDatatype="20" unbalanced="0"/>
    <cacheHierarchy uniqueName="[Range1].[name]" caption="name" attribute="1" defaultMemberUniqueName="[Range1].[name].[All]" allUniqueName="[Range1].[name].[All]" dimensionUniqueName="[Range1]" displayFolder="" count="0" memberValueDatatype="130" unbalanced="0"/>
    <cacheHierarchy uniqueName="[Range1].[blurb]" caption="blurb" attribute="1" defaultMemberUniqueName="[Range1].[blurb].[All]" allUniqueName="[Range1].[blurb].[All]" dimensionUniqueName="[Range1]" displayFolder="" count="0" memberValueDatatype="130" unbalanced="0"/>
    <cacheHierarchy uniqueName="[Range1].[goal]" caption="goal" attribute="1" defaultMemberUniqueName="[Range1].[goal].[All]" allUniqueName="[Range1].[goal].[All]" dimensionUniqueName="[Range1]" displayFolder="" count="0" memberValueDatatype="5" unbalanced="0"/>
    <cacheHierarchy uniqueName="[Range1].[pledged]" caption="pledged" attribute="1" defaultMemberUniqueName="[Range1].[pledged].[All]" allUniqueName="[Range1].[pledged].[All]" dimensionUniqueName="[Range1]" displayFolder="" count="0" memberValueDatatype="5" unbalanced="0"/>
    <cacheHierarchy uniqueName="[Range1].[outcomes]" caption="outcomes" attribute="1" defaultMemberUniqueName="[Range1].[outcomes].[All]" allUniqueName="[Range1].[outcomes].[All]" dimensionUniqueName="[Range1]" displayFolder="" count="0" memberValueDatatype="13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currency]" caption="currency" attribute="1" defaultMemberUniqueName="[Range1].[currency].[All]" allUniqueName="[Range1].[currency].[All]" dimensionUniqueName="[Range1]" displayFolder="" count="0" memberValueDatatype="130" unbalanced="0"/>
    <cacheHierarchy uniqueName="[Range1].[deadline]" caption="deadline" attribute="1" defaultMemberUniqueName="[Range1].[deadline].[All]" allUniqueName="[Range1].[deadline].[All]" dimensionUniqueName="[Range1]" displayFolder="" count="0" memberValueDatatype="20" unbalanced="0"/>
    <cacheHierarchy uniqueName="[Range1].[launched_at]" caption="launched_at" attribute="1" defaultMemberUniqueName="[Range1].[launched_at].[All]" allUniqueName="[Range1].[launched_at].[All]" dimensionUniqueName="[Range1]" displayFolder="" count="0" memberValueDatatype="20" unbalanced="0"/>
    <cacheHierarchy uniqueName="[Range1].[staff_pick]" caption="staff_pick" attribute="1" defaultMemberUniqueName="[Range1].[staff_pick].[All]" allUniqueName="[Range1].[staff_pick].[All]" dimensionUniqueName="[Range1]" displayFolder="" count="0" memberValueDatatype="11" unbalanced="0"/>
    <cacheHierarchy uniqueName="[Range1].[backers_count]" caption="backers_count" attribute="1" defaultMemberUniqueName="[Range1].[backers_count].[All]" allUniqueName="[Range1].[backers_count].[All]" dimensionUniqueName="[Range1]" displayFolder="" count="0" memberValueDatatype="20" unbalanced="0"/>
    <cacheHierarchy uniqueName="[Range1].[spotlight]" caption="spotlight" attribute="1" defaultMemberUniqueName="[Range1].[spotlight].[All]" allUniqueName="[Range1].[spotlight].[All]" dimensionUniqueName="[Range1]" displayFolder="" count="0" memberValueDatatype="11" unbalanced="0"/>
    <cacheHierarchy uniqueName="[Range1].[Category and Subcategory]" caption="Category and Subcategory" attribute="1" defaultMemberUniqueName="[Range1].[Category and Subcategory].[All]" allUniqueName="[Range1].[Category and Subcategory].[All]" dimensionUniqueName="[Range1]" displayFolder="" count="0" memberValueDatatype="130" unbalanced="0"/>
    <cacheHierarchy uniqueName="[Range1].[Percentage Funded]" caption="Percentage Funded" attribute="1" defaultMemberUniqueName="[Range1].[Percentage Funded].[All]" allUniqueName="[Range1].[Percentage Funded].[All]" dimensionUniqueName="[Range1]" displayFolder="" count="0" memberValueDatatype="20" unbalanced="0"/>
    <cacheHierarchy uniqueName="[Range1].[Average Donation]" caption="Average Donation" attribute="1" defaultMemberUniqueName="[Range1].[Average Donation].[All]" allUniqueName="[Range1].[Average Donation].[All]" dimensionUniqueName="[Range1]" displayFolder="" count="0" memberValueDatatype="5" unbalanced="0"/>
    <cacheHierarchy uniqueName="[Range1].[Parent Category]" caption="Parent Category" attribute="1" defaultMemberUniqueName="[Range1].[Parent Category].[All]" allUniqueName="[Range1].[Parent Category].[All]" dimensionUniqueName="[Range1]" displayFolder="" count="0" memberValueDatatype="130" unbalanced="0"/>
    <cacheHierarchy uniqueName="[Range1].[SubCategory]" caption="SubCategory" attribute="1" defaultMemberUniqueName="[Range1].[SubCategory].[All]" allUniqueName="[Range1].[SubCategory].[All]" dimensionUniqueName="[Range1]" displayFolder="" count="0" memberValueDatatype="130" unbalanced="0"/>
    <cacheHierarchy uniqueName="[Range1].[Date Created Conversion]" caption="Date Created Conversion" attribute="1" time="1" defaultMemberUniqueName="[Range1].[Date Created Conversion].[All]" allUniqueName="[Range1].[Date Created Conversion].[All]" dimensionUniqueName="[Range1]" displayFolder="" count="0" memberValueDatatype="7" unbalanced="0"/>
    <cacheHierarchy uniqueName="[Range1].[Date Ended Conversion]" caption="Date Ended Conversion" attribute="1" time="1" defaultMemberUniqueName="[Range1].[Date Ended Conversion].[All]" allUniqueName="[Range1].[Date Ended Conversion].[All]" dimensionUniqueName="[Range1]" displayFolder="" count="0" memberValueDatatype="7" unbalanced="0"/>
    <cacheHierarchy uniqueName="[Range1].[Year]" caption="Year" attribute="1" defaultMemberUniqueName="[Range1].[Year].[All]" allUniqueName="[Range1].[Year].[All]" dimensionUniqueName="[Range1]" displayFolder="" count="0" memberValueDatatype="20" unbalanced="0"/>
    <cacheHierarchy uniqueName="[Range1].[Date Ended Conversion (Year)]" caption="Date Ended Conversion (Year)" attribute="1" defaultMemberUniqueName="[Range1].[Date Ended Conversion (Year)].[All]" allUniqueName="[Range1].[Date Ended Conversion (Year)].[All]" dimensionUniqueName="[Range1]" displayFolder="" count="0" memberValueDatatype="130" unbalanced="0"/>
    <cacheHierarchy uniqueName="[Range1].[Date Ended Conversion (Quarter)]" caption="Date Ended Conversion (Quarter)" attribute="1" defaultMemberUniqueName="[Range1].[Date Ended Conversion (Quarter)].[All]" allUniqueName="[Range1].[Date Ended Conversion (Quarter)].[All]" dimensionUniqueName="[Range1]" displayFolder="" count="0" memberValueDatatype="130" unbalanced="0"/>
    <cacheHierarchy uniqueName="[Range1].[Date Ended Conversion (Month)]" caption="Date Ended Conversion (Month)" attribute="1" defaultMemberUniqueName="[Range1].[Date Ended Conversion (Month)].[All]" allUniqueName="[Range1].[Date Ended Conversion (Month)].[All]" dimensionUniqueName="[Range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Range1].[Date Ended Conversion (Month Index)]" caption="Date Ended Conversion (Month Index)" attribute="1" defaultMemberUniqueName="[Range1].[Date Ended Conversion (Month Index)].[All]" allUniqueName="[Range1].[Date Ended Conversion (Month Index)].[All]" dimensionUniqueName="[Range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1]" caption="__XL_Count Range1" measure="1" displayFolder="" measureGroup="Rang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utcomes 3]" caption="Count of outcomes 3" measure="1" displayFolder="" measureGroup="Rang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1" uniqueName="[Range1]" caption="Range1"/>
  </dimensions>
  <measureGroups count="3">
    <measureGroup name="Range" caption="Range"/>
    <measureGroup name="Range 1" caption="Range 1"/>
    <measureGroup name="Range1" caption="Range1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4145" refreshedDate="44749.640879282408" backgroundQuery="1" createdVersion="8" refreshedVersion="8" minRefreshableVersion="3" recordCount="0" supportSubquery="1" supportAdvancedDrill="1" xr:uid="{3965A1E2-7652-4FF2-8419-F536D2A9C1ED}">
  <cacheSource type="external" connectionId="1"/>
  <cacheFields count="5">
    <cacheField name="[Range1].[Parent Category].[Parent Category]" caption="Parent Category" numFmtId="0" hierarchy="57" level="1">
      <sharedItems containsSemiMixedTypes="0" containsNonDate="0" containsString="0"/>
    </cacheField>
    <cacheField name="[Range1].[Year].[Year]" caption="Year" numFmtId="0" hierarchy="61" level="1">
      <sharedItems containsSemiMixedTypes="0" containsNonDate="0" containsString="0"/>
    </cacheField>
    <cacheField name="[Range1].[outcomes].[outcomes]" caption="outcomes" numFmtId="0" hierarchy="46" level="1">
      <sharedItems count="4">
        <s v="Canceled"/>
        <s v="Failed"/>
        <s v="Live"/>
        <s v="Successful"/>
      </sharedItems>
    </cacheField>
    <cacheField name="[Range1].[Date Ended Conversion (Month)].[Date Ended Conversion (Month)]" caption="Date Ended Conversion (Month)" numFmtId="0" hierarchy="64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outcomes 3]" caption="Count of outcomes 3" numFmtId="0" hierarchy="73" level="32767"/>
  </cacheFields>
  <cacheHierarchies count="74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outcomes]" caption="outcomes" attribute="1" defaultMemberUniqueName="[Range 1].[outcomes].[All]" allUniqueName="[Range 1].[outcomes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category]" caption="Category and Subcategory" attribute="1" defaultMemberUniqueName="[Range 1].[Category and Subcategory].[All]" allUniqueName="[Range 1].[Category and Subcategory].[All]" dimensionUniqueName="[Range 1]" displayFolder="" count="0" memberValueDatatype="130" unbalanced="0"/>
    <cacheHierarchy uniqueName="[Range 1].[Percentage Funded]" caption="Percentage Funded" attribute="1" defaultMemberUniqueName="[Range 1].[Percentage Funded].[All]" allUniqueName="[Range 1].[Percentage Funded].[All]" dimensionUniqueName="[Range 1]" displayFolder="" count="0" memberValueDatatype="2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5" unbalanced="0"/>
    <cacheHierarchy uniqueName="[Range 1].[Parent Category]" caption="Parent Category" attribute="1" defaultMemberUniqueName="[Range 1].[Parent Category].[All]" allUniqueName="[Range 1].[Parent Category].[All]" dimensionUniqueName="[Range 1]" displayFolder="" count="0" memberValueDatatype="130" unbalanced="0"/>
    <cacheHierarchy uniqueName="[Range 1].[SubCategory]" caption="SubCategory" attribute="1" defaultMemberUniqueName="[Range 1].[SubCategory].[All]" allUniqueName="[Range 1].[Sub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1].[id]" caption="id" attribute="1" defaultMemberUniqueName="[Range1].[id].[All]" allUniqueName="[Range1].[id].[All]" dimensionUniqueName="[Range1]" displayFolder="" count="0" memberValueDatatype="20" unbalanced="0"/>
    <cacheHierarchy uniqueName="[Range1].[name]" caption="name" attribute="1" defaultMemberUniqueName="[Range1].[name].[All]" allUniqueName="[Range1].[name].[All]" dimensionUniqueName="[Range1]" displayFolder="" count="0" memberValueDatatype="130" unbalanced="0"/>
    <cacheHierarchy uniqueName="[Range1].[blurb]" caption="blurb" attribute="1" defaultMemberUniqueName="[Range1].[blurb].[All]" allUniqueName="[Range1].[blurb].[All]" dimensionUniqueName="[Range1]" displayFolder="" count="0" memberValueDatatype="130" unbalanced="0"/>
    <cacheHierarchy uniqueName="[Range1].[goal]" caption="goal" attribute="1" defaultMemberUniqueName="[Range1].[goal].[All]" allUniqueName="[Range1].[goal].[All]" dimensionUniqueName="[Range1]" displayFolder="" count="0" memberValueDatatype="5" unbalanced="0"/>
    <cacheHierarchy uniqueName="[Range1].[pledged]" caption="pledged" attribute="1" defaultMemberUniqueName="[Range1].[pledged].[All]" allUniqueName="[Range1].[pledged].[All]" dimensionUniqueName="[Range1]" displayFolder="" count="0" memberValueDatatype="5" unbalanced="0"/>
    <cacheHierarchy uniqueName="[Range1].[outcomes]" caption="outcomes" attribute="1" defaultMemberUniqueName="[Range1].[outcomes].[All]" allUniqueName="[Range1].[outcomes].[All]" dimensionUniqueName="[Range1]" displayFolder="" count="2" memberValueDatatype="130" unbalanced="0">
      <fieldsUsage count="2">
        <fieldUsage x="-1"/>
        <fieldUsage x="2"/>
      </fieldsUsage>
    </cacheHierarchy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Range1].[currency]" caption="currency" attribute="1" defaultMemberUniqueName="[Range1].[currency].[All]" allUniqueName="[Range1].[currency].[All]" dimensionUniqueName="[Range1]" displayFolder="" count="0" memberValueDatatype="130" unbalanced="0"/>
    <cacheHierarchy uniqueName="[Range1].[deadline]" caption="deadline" attribute="1" defaultMemberUniqueName="[Range1].[deadline].[All]" allUniqueName="[Range1].[deadline].[All]" dimensionUniqueName="[Range1]" displayFolder="" count="0" memberValueDatatype="20" unbalanced="0"/>
    <cacheHierarchy uniqueName="[Range1].[launched_at]" caption="launched_at" attribute="1" defaultMemberUniqueName="[Range1].[launched_at].[All]" allUniqueName="[Range1].[launched_at].[All]" dimensionUniqueName="[Range1]" displayFolder="" count="0" memberValueDatatype="20" unbalanced="0"/>
    <cacheHierarchy uniqueName="[Range1].[staff_pick]" caption="staff_pick" attribute="1" defaultMemberUniqueName="[Range1].[staff_pick].[All]" allUniqueName="[Range1].[staff_pick].[All]" dimensionUniqueName="[Range1]" displayFolder="" count="0" memberValueDatatype="11" unbalanced="0"/>
    <cacheHierarchy uniqueName="[Range1].[backers_count]" caption="backers_count" attribute="1" defaultMemberUniqueName="[Range1].[backers_count].[All]" allUniqueName="[Range1].[backers_count].[All]" dimensionUniqueName="[Range1]" displayFolder="" count="0" memberValueDatatype="20" unbalanced="0"/>
    <cacheHierarchy uniqueName="[Range1].[spotlight]" caption="spotlight" attribute="1" defaultMemberUniqueName="[Range1].[spotlight].[All]" allUniqueName="[Range1].[spotlight].[All]" dimensionUniqueName="[Range1]" displayFolder="" count="0" memberValueDatatype="11" unbalanced="0"/>
    <cacheHierarchy uniqueName="[Range1].[Category and Subcategory]" caption="Category and Subcategory" attribute="1" defaultMemberUniqueName="[Range1].[Category and Subcategory].[All]" allUniqueName="[Range1].[Category and Subcategory].[All]" dimensionUniqueName="[Range1]" displayFolder="" count="0" memberValueDatatype="130" unbalanced="0"/>
    <cacheHierarchy uniqueName="[Range1].[Percentage Funded]" caption="Percentage Funded" attribute="1" defaultMemberUniqueName="[Range1].[Percentage Funded].[All]" allUniqueName="[Range1].[Percentage Funded].[All]" dimensionUniqueName="[Range1]" displayFolder="" count="0" memberValueDatatype="20" unbalanced="0"/>
    <cacheHierarchy uniqueName="[Range1].[Average Donation]" caption="Average Donation" attribute="1" defaultMemberUniqueName="[Range1].[Average Donation].[All]" allUniqueName="[Range1].[Average Donation].[All]" dimensionUniqueName="[Range1]" displayFolder="" count="0" memberValueDatatype="5" unbalanced="0"/>
    <cacheHierarchy uniqueName="[Range1].[Parent Category]" caption="Parent Category" attribute="1" defaultMemberUniqueName="[Range1].[Parent Category].[All]" allUniqueName="[Range1].[Parent Category].[All]" dimensionUniqueName="[Range1]" displayFolder="" count="2" memberValueDatatype="130" unbalanced="0">
      <fieldsUsage count="2">
        <fieldUsage x="-1"/>
        <fieldUsage x="0"/>
      </fieldsUsage>
    </cacheHierarchy>
    <cacheHierarchy uniqueName="[Range1].[SubCategory]" caption="SubCategory" attribute="1" defaultMemberUniqueName="[Range1].[SubCategory].[All]" allUniqueName="[Range1].[SubCategory].[All]" dimensionUniqueName="[Range1]" displayFolder="" count="0" memberValueDatatype="130" unbalanced="0"/>
    <cacheHierarchy uniqueName="[Range1].[Date Created Conversion]" caption="Date Created Conversion" attribute="1" time="1" defaultMemberUniqueName="[Range1].[Date Created Conversion].[All]" allUniqueName="[Range1].[Date Created Conversion].[All]" dimensionUniqueName="[Range1]" displayFolder="" count="0" memberValueDatatype="7" unbalanced="0"/>
    <cacheHierarchy uniqueName="[Range1].[Date Ended Conversion]" caption="Date Ended Conversion" attribute="1" time="1" defaultMemberUniqueName="[Range1].[Date Ended Conversion].[All]" allUniqueName="[Range1].[Date Ended Conversion].[All]" dimensionUniqueName="[Range1]" displayFolder="" count="0" memberValueDatatype="7" unbalanced="0"/>
    <cacheHierarchy uniqueName="[Range1].[Year]" caption="Year" attribute="1" defaultMemberUniqueName="[Range1].[Year].[All]" allUniqueName="[Range1].[Year].[All]" dimensionUniqueName="[Range1]" displayFolder="" count="2" memberValueDatatype="20" unbalanced="0">
      <fieldsUsage count="2">
        <fieldUsage x="-1"/>
        <fieldUsage x="1"/>
      </fieldsUsage>
    </cacheHierarchy>
    <cacheHierarchy uniqueName="[Range1].[Date Ended Conversion (Year)]" caption="Date Ended Conversion (Year)" attribute="1" defaultMemberUniqueName="[Range1].[Date Ended Conversion (Year)].[All]" allUniqueName="[Range1].[Date Ended Conversion (Year)].[All]" dimensionUniqueName="[Range1]" displayFolder="" count="0" memberValueDatatype="130" unbalanced="0"/>
    <cacheHierarchy uniqueName="[Range1].[Date Ended Conversion (Quarter)]" caption="Date Ended Conversion (Quarter)" attribute="1" defaultMemberUniqueName="[Range1].[Date Ended Conversion (Quarter)].[All]" allUniqueName="[Range1].[Date Ended Conversion (Quarter)].[All]" dimensionUniqueName="[Range1]" displayFolder="" count="0" memberValueDatatype="130" unbalanced="0"/>
    <cacheHierarchy uniqueName="[Range1].[Date Ended Conversion (Month)]" caption="Date Ended Conversion (Month)" attribute="1" defaultMemberUniqueName="[Range1].[Date Ended Conversion (Month)].[All]" allUniqueName="[Range1].[Date Ended Conversion (Month)].[All]" dimensionUniqueName="[Range1]" displayFolder="" count="2" memberValueDatatype="130" unbalanced="0">
      <fieldsUsage count="2">
        <fieldUsage x="-1"/>
        <fieldUsage x="3"/>
      </fieldsUsage>
    </cacheHierarchy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Range1].[Date Ended Conversion (Month Index)]" caption="Date Ended Conversion (Month Index)" attribute="1" defaultMemberUniqueName="[Range1].[Date Ended Conversion (Month Index)].[All]" allUniqueName="[Range1].[Date Ended Conversion (Month Index)].[All]" dimensionUniqueName="[Range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1]" caption="__XL_Count Range1" measure="1" displayFolder="" measureGroup="Range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outcomes 3]" caption="Count of outcomes 3" measure="1" displayFolder="" measureGroup="Rang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1" uniqueName="[Range1]" caption="Range1"/>
  </dimensions>
  <measureGroups count="3">
    <measureGroup name="Range" caption="Range"/>
    <measureGroup name="Range 1" caption="Range 1"/>
    <measureGroup name="Range1" caption="Range1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A11C-59E3-4F13-B1EB-BCA05BCB9185}" name="PivotTable1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1"/>
  </rowFields>
  <rowItems count="2">
    <i>
      <x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&amp;[US]" cap="US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A50B4-8654-49F6-9571-692C05BB7776}" name="PivotTable2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E6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  <pivotField axis="axisPage" allDrilled="1" subtotalTop="0" showAll="0" dataSourceSort="1" defaultSubtotal="0" defaultAttributeDrillState="1"/>
  </pivotFields>
  <rowFields count="1">
    <field x="2"/>
  </rowFields>
  <rowItems count="2">
    <i>
      <x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1">
    <pageField fld="3" hier="6" name="[Range].[country].&amp;[US]" cap="US"/>
  </pageFields>
  <dataFields count="1">
    <dataField name="Count of outcomes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26480-5B0F-4954-9366-C95A58B9CF30}" name="PivotTable1" cacheId="7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0" hier="34" name="[Range 1].[Parent Category].&amp;[theater]" cap="theater"/>
    <pageField fld="3" hier="38" name="[Range 1].[Date Created Conversion (Year)].[All]" cap="All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378DE-8E0F-4A07-897F-82E7AB2911F0}" name="PivotTable2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showHeaders="0" outline="1" outlineData="1" multipleFieldFilters="0" chartFormat="4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sortType="descending" defaultSubtotal="0" defaultAttributeDrillState="1">
      <items count="4">
        <item x="3"/>
        <item x="2"/>
        <item x="1"/>
        <item x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0" hier="57" name="[Range1].[Parent Category].&amp;[theater]" cap="theater"/>
    <pageField fld="1" hier="61" name="[Range1].[Year].[All]" cap="All"/>
  </pageFields>
  <dataFields count="1">
    <dataField name="Count" fld="4" subtotal="count" baseField="3" baseItem="0"/>
  </dataFields>
  <formats count="36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3" count="0"/>
        </references>
      </pivotArea>
    </format>
    <format dxfId="5">
      <pivotArea dataOnly="0" labelOnly="1" grandRow="1" outline="0" fieldPosition="0"/>
    </format>
    <format dxfId="6">
      <pivotArea dataOnly="0" labelOnly="1" fieldPosition="0">
        <references count="1">
          <reference field="2" count="0"/>
        </references>
      </pivotArea>
    </format>
    <format dxfId="7">
      <pivotArea dataOnly="0" labelOnly="1" grandCol="1" outline="0" fieldPosition="0"/>
    </format>
    <format dxfId="8">
      <pivotArea type="all" dataOnly="0" outline="0" fieldPosition="0"/>
    </format>
    <format dxfId="9">
      <pivotArea outline="0" collapsedLevelsAreSubtotals="1" fieldPosition="0"/>
    </format>
    <format dxfId="10">
      <pivotArea type="origin" dataOnly="0" labelOnly="1" outline="0" fieldPosition="0"/>
    </format>
    <format dxfId="11">
      <pivotArea type="topRight" dataOnly="0" labelOnly="1" outline="0" fieldPosition="0"/>
    </format>
    <format dxfId="12">
      <pivotArea dataOnly="0" labelOnly="1" fieldPosition="0">
        <references count="1">
          <reference field="3" count="0"/>
        </references>
      </pivotArea>
    </format>
    <format dxfId="13">
      <pivotArea dataOnly="0" labelOnly="1" grandRow="1" outline="0" fieldPosition="0"/>
    </format>
    <format dxfId="14">
      <pivotArea dataOnly="0" labelOnly="1" fieldPosition="0">
        <references count="1">
          <reference field="2" count="0"/>
        </references>
      </pivotArea>
    </format>
    <format dxfId="15">
      <pivotArea dataOnly="0" labelOnly="1" grandCol="1" outline="0" fieldPosition="0"/>
    </format>
    <format dxfId="16">
      <pivotArea dataOnly="0" labelOnly="1" fieldPosition="0">
        <references count="1">
          <reference field="2" count="0"/>
        </references>
      </pivotArea>
    </format>
    <format dxfId="17">
      <pivotArea dataOnly="0" labelOnly="1" grandCol="1" outline="0" fieldPosition="0"/>
    </format>
    <format dxfId="18">
      <pivotArea type="all" dataOnly="0" outline="0" fieldPosition="0"/>
    </format>
    <format dxfId="19">
      <pivotArea outline="0" collapsedLevelsAreSubtotals="1" fieldPosition="0"/>
    </format>
    <format dxfId="20">
      <pivotArea type="origin" dataOnly="0" labelOnly="1" outline="0" fieldPosition="0"/>
    </format>
    <format dxfId="21">
      <pivotArea type="topRight" dataOnly="0" labelOnly="1" outline="0" fieldPosition="0"/>
    </format>
    <format dxfId="22">
      <pivotArea dataOnly="0" labelOnly="1" fieldPosition="0">
        <references count="1">
          <reference field="3" count="0"/>
        </references>
      </pivotArea>
    </format>
    <format dxfId="23">
      <pivotArea dataOnly="0" labelOnly="1" grandRow="1" outline="0" fieldPosition="0"/>
    </format>
    <format dxfId="24">
      <pivotArea dataOnly="0" labelOnly="1" fieldPosition="0">
        <references count="1">
          <reference field="2" count="0"/>
        </references>
      </pivotArea>
    </format>
    <format dxfId="25">
      <pivotArea dataOnly="0" labelOnly="1" grandCol="1" outline="0" fieldPosition="0"/>
    </format>
    <format dxfId="26">
      <pivotArea type="all" dataOnly="0" outline="0" fieldPosition="0"/>
    </format>
    <format dxfId="27">
      <pivotArea outline="0" collapsedLevelsAreSubtotals="1" fieldPosition="0"/>
    </format>
    <format dxfId="28">
      <pivotArea type="origin" dataOnly="0" labelOnly="1" outline="0" fieldPosition="0"/>
    </format>
    <format dxfId="29">
      <pivotArea type="topRight" dataOnly="0" labelOnly="1" outline="0" fieldPosition="0"/>
    </format>
    <format dxfId="30">
      <pivotArea dataOnly="0" labelOnly="1" fieldPosition="0">
        <references count="1">
          <reference field="3" count="0"/>
        </references>
      </pivotArea>
    </format>
    <format dxfId="31">
      <pivotArea dataOnly="0" labelOnly="1" grandRow="1" outline="0" fieldPosition="0"/>
    </format>
    <format dxfId="32">
      <pivotArea dataOnly="0" labelOnly="1" fieldPosition="0">
        <references count="1">
          <reference field="2" count="0"/>
        </references>
      </pivotArea>
    </format>
    <format dxfId="33">
      <pivotArea dataOnly="0" labelOnly="1" grandCol="1" outline="0" fieldPosition="0"/>
    </format>
    <format dxfId="34">
      <pivotArea field="3" grandCol="1" collapsedLevelsAreSubtotals="1" axis="axisRow" fieldPosition="0">
        <references count="1">
          <reference field="3" count="0"/>
        </references>
      </pivotArea>
    </format>
    <format dxfId="35">
      <pivotArea field="3" grandCol="1" collapsedLevelsAreSubtotals="1" axis="axisRow" fieldPosition="0">
        <references count="1">
          <reference field="3" count="0"/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7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"/>
  </pivotHierarchies>
  <pivotTableStyleInfo name="PivotStyleMedium5" showRowHeaders="1" showColHeaders="1" showRowStripes="0" showColStripes="0" showLastColumn="1"/>
  <rowHierarchiesUsage count="1">
    <rowHierarchyUsage hierarchyUsage="64"/>
  </rowHierarchiesUsage>
  <colHierarchiesUsage count="1">
    <colHierarchyUsage hierarchyUsage="4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U$4115">
        <x15:activeTabTopLevelEntity name="[Rang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3" activePane="bottomRight" state="frozen"/>
      <selection pane="topRight" activeCell="D1" sqref="D1"/>
      <selection pane="bottomLeft" activeCell="A2" sqref="A2"/>
      <selection pane="bottomRight" activeCell="C3190" sqref="C319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2:A4116"/>
  </sortState>
  <conditionalFormatting sqref="F1:F1048576">
    <cfRule type="cellIs" dxfId="39" priority="2" operator="equal">
      <formula>"canceled"</formula>
    </cfRule>
    <cfRule type="cellIs" dxfId="38" priority="3" operator="equal">
      <formula>"failed"</formula>
    </cfRule>
    <cfRule type="cellIs" dxfId="37" priority="4" operator="equal">
      <formula>"successful"</formula>
    </cfRule>
    <cfRule type="cellIs" dxfId="3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D3598-4B62-4003-8F08-8D4F1DAF79C5}">
  <dimension ref="A1:F6"/>
  <sheetViews>
    <sheetView topLeftCell="B1" workbookViewId="0">
      <selection activeCell="H11" sqref="H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 vm="1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BE73-305F-4D99-973C-355FE1C0E7ED}">
  <dimension ref="A1:E6"/>
  <sheetViews>
    <sheetView workbookViewId="0">
      <selection activeCell="J18" sqref="J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 vm="1">
        <v>8223</v>
      </c>
    </row>
    <row r="3" spans="1:5" x14ac:dyDescent="0.25">
      <c r="A3" s="12" t="s">
        <v>8363</v>
      </c>
      <c r="B3" s="12" t="s">
        <v>8362</v>
      </c>
    </row>
    <row r="4" spans="1:5" x14ac:dyDescent="0.25">
      <c r="A4" s="12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3" t="s">
        <v>8316</v>
      </c>
      <c r="B5" s="9">
        <v>250</v>
      </c>
      <c r="C5" s="9">
        <v>9</v>
      </c>
      <c r="D5" s="9">
        <v>412</v>
      </c>
      <c r="E5" s="9">
        <v>671</v>
      </c>
    </row>
    <row r="6" spans="1:5" x14ac:dyDescent="0.25">
      <c r="A6" s="13" t="s">
        <v>8361</v>
      </c>
      <c r="B6" s="9">
        <v>250</v>
      </c>
      <c r="C6" s="9">
        <v>9</v>
      </c>
      <c r="D6" s="9">
        <v>412</v>
      </c>
      <c r="E6" s="9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AC2EE-717D-473A-A37E-EA0A0C0E7200}">
  <dimension ref="A1:F18"/>
  <sheetViews>
    <sheetView workbookViewId="0">
      <selection activeCell="C21" sqref="C21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 vm="3">
        <v>8315</v>
      </c>
    </row>
    <row r="2" spans="1:6" x14ac:dyDescent="0.25">
      <c r="A2" s="12" t="s">
        <v>8379</v>
      </c>
      <c r="B2" t="s" vm="2">
        <v>8366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3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3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3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3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3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3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3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3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3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3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3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3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B245-E0F8-408E-BF3A-5F27C23BF85F}">
  <dimension ref="A1:F9"/>
  <sheetViews>
    <sheetView workbookViewId="0">
      <selection activeCell="I3" sqref="I3"/>
    </sheetView>
  </sheetViews>
  <sheetFormatPr defaultRowHeight="15" x14ac:dyDescent="0.25"/>
  <cols>
    <col min="1" max="1" width="33.5703125" bestFit="1" customWidth="1"/>
    <col min="2" max="2" width="36" customWidth="1"/>
    <col min="5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60" x14ac:dyDescent="0.2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Kickstarter!B:P,14, FALSE)</f>
        <v>101</v>
      </c>
      <c r="F2" s="17">
        <f>VLOOKUP(A2, Kickstarter!B:P,11, FALSE)</f>
        <v>39</v>
      </c>
    </row>
    <row r="3" spans="1:6" ht="60" x14ac:dyDescent="0.2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Kickstarter!B:P,14, FALSE)</f>
        <v>101</v>
      </c>
      <c r="F3" s="17">
        <f>VLOOKUP(A3, Kickstarter!B:P,11, FALSE)</f>
        <v>56</v>
      </c>
    </row>
    <row r="4" spans="1:6" ht="60" x14ac:dyDescent="0.25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Kickstarter!B:P,14, FALSE)</f>
        <v>172</v>
      </c>
      <c r="F4" s="17">
        <f>VLOOKUP(A4, Kickstarter!B:P,11, FALSE)</f>
        <v>78</v>
      </c>
    </row>
    <row r="5" spans="1:6" s="15" customFormat="1" ht="60" x14ac:dyDescent="0.25">
      <c r="A5" s="15" t="s">
        <v>3329</v>
      </c>
      <c r="B5" s="16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Kickstarter!B:P,14, FALSE)</f>
        <v>117</v>
      </c>
      <c r="F5" s="17">
        <f>VLOOKUP(A5, Kickstarter!B:P,11, FALSE)</f>
        <v>26</v>
      </c>
    </row>
    <row r="6" spans="1:6" s="15" customFormat="1" ht="60" x14ac:dyDescent="0.25">
      <c r="A6" s="15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Kickstarter!B:P,14, FALSE)</f>
        <v>103</v>
      </c>
      <c r="F6" s="17">
        <f>VLOOKUP(A6, Kickstarter!B:P,11, FALSE)</f>
        <v>113</v>
      </c>
    </row>
    <row r="7" spans="1:6" s="15" customFormat="1" x14ac:dyDescent="0.25"/>
    <row r="8" spans="1:6" s="15" customFormat="1" x14ac:dyDescent="0.25"/>
    <row r="9" spans="1:6" s="15" customFormat="1" x14ac:dyDescent="0.25"/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14F3-B3B8-48F8-AE5C-D0C5992E2439}">
  <dimension ref="A1:F18"/>
  <sheetViews>
    <sheetView tabSelected="1" workbookViewId="0">
      <selection activeCell="C22" sqref="C22"/>
    </sheetView>
  </sheetViews>
  <sheetFormatPr defaultColWidth="13.28515625" defaultRowHeight="12.75" x14ac:dyDescent="0.25"/>
  <cols>
    <col min="1" max="1" width="14.28515625" style="29" bestFit="1" customWidth="1"/>
    <col min="2" max="6" width="15.140625" style="29" customWidth="1"/>
    <col min="7" max="16384" width="13.28515625" style="29"/>
  </cols>
  <sheetData>
    <row r="1" spans="1:6" x14ac:dyDescent="0.25">
      <c r="A1" s="32" t="s">
        <v>8358</v>
      </c>
      <c r="B1" s="29" t="s" vm="4">
        <v>8315</v>
      </c>
    </row>
    <row r="2" spans="1:6" x14ac:dyDescent="0.25">
      <c r="A2" s="32" t="s">
        <v>8409</v>
      </c>
      <c r="B2" s="29" t="s" vm="5">
        <v>8366</v>
      </c>
    </row>
    <row r="4" spans="1:6" x14ac:dyDescent="0.25">
      <c r="A4" s="32" t="s">
        <v>8410</v>
      </c>
      <c r="B4" s="32"/>
    </row>
    <row r="5" spans="1:6" x14ac:dyDescent="0.25">
      <c r="A5" s="32"/>
      <c r="B5" s="30" t="s">
        <v>8386</v>
      </c>
      <c r="C5" s="30" t="s">
        <v>8411</v>
      </c>
      <c r="D5" s="30" t="s">
        <v>8387</v>
      </c>
      <c r="E5" s="30" t="s">
        <v>8412</v>
      </c>
      <c r="F5" s="30" t="s">
        <v>8361</v>
      </c>
    </row>
    <row r="6" spans="1:6" x14ac:dyDescent="0.25">
      <c r="A6" s="29" t="s">
        <v>8373</v>
      </c>
      <c r="B6" s="29">
        <v>42</v>
      </c>
      <c r="D6" s="29">
        <v>38</v>
      </c>
      <c r="E6" s="29">
        <v>4</v>
      </c>
      <c r="F6" s="31">
        <v>84</v>
      </c>
    </row>
    <row r="7" spans="1:6" x14ac:dyDescent="0.25">
      <c r="A7" s="29" t="s">
        <v>8374</v>
      </c>
      <c r="B7" s="29">
        <v>56</v>
      </c>
      <c r="D7" s="29">
        <v>31</v>
      </c>
      <c r="E7" s="29">
        <v>3</v>
      </c>
      <c r="F7" s="31">
        <v>90</v>
      </c>
    </row>
    <row r="8" spans="1:6" x14ac:dyDescent="0.25">
      <c r="A8" s="29" t="s">
        <v>8375</v>
      </c>
      <c r="B8" s="29">
        <v>63</v>
      </c>
      <c r="C8" s="29">
        <v>10</v>
      </c>
      <c r="D8" s="29">
        <v>34</v>
      </c>
      <c r="E8" s="29">
        <v>7</v>
      </c>
      <c r="F8" s="31">
        <v>114</v>
      </c>
    </row>
    <row r="9" spans="1:6" x14ac:dyDescent="0.25">
      <c r="A9" s="29" t="s">
        <v>8376</v>
      </c>
      <c r="B9" s="29">
        <v>62</v>
      </c>
      <c r="C9" s="29">
        <v>13</v>
      </c>
      <c r="D9" s="29">
        <v>35</v>
      </c>
      <c r="F9" s="31">
        <v>110</v>
      </c>
    </row>
    <row r="10" spans="1:6" x14ac:dyDescent="0.25">
      <c r="A10" s="29" t="s">
        <v>8367</v>
      </c>
      <c r="B10" s="29">
        <v>75</v>
      </c>
      <c r="C10" s="29">
        <v>1</v>
      </c>
      <c r="D10" s="29">
        <v>46</v>
      </c>
      <c r="E10" s="29">
        <v>4</v>
      </c>
      <c r="F10" s="31">
        <v>126</v>
      </c>
    </row>
    <row r="11" spans="1:6" x14ac:dyDescent="0.25">
      <c r="A11" s="29" t="s">
        <v>8377</v>
      </c>
      <c r="B11" s="29">
        <v>101</v>
      </c>
      <c r="D11" s="29">
        <v>45</v>
      </c>
      <c r="E11" s="29">
        <v>3</v>
      </c>
      <c r="F11" s="31">
        <v>149</v>
      </c>
    </row>
    <row r="12" spans="1:6" x14ac:dyDescent="0.25">
      <c r="A12" s="29" t="s">
        <v>8368</v>
      </c>
      <c r="B12" s="29">
        <v>109</v>
      </c>
      <c r="D12" s="29">
        <v>50</v>
      </c>
      <c r="E12" s="29">
        <v>3</v>
      </c>
      <c r="F12" s="31">
        <v>162</v>
      </c>
    </row>
    <row r="13" spans="1:6" x14ac:dyDescent="0.25">
      <c r="A13" s="29" t="s">
        <v>8369</v>
      </c>
      <c r="B13" s="29">
        <v>94</v>
      </c>
      <c r="D13" s="29">
        <v>51</v>
      </c>
      <c r="E13" s="29">
        <v>1</v>
      </c>
      <c r="F13" s="31">
        <v>146</v>
      </c>
    </row>
    <row r="14" spans="1:6" x14ac:dyDescent="0.25">
      <c r="A14" s="29" t="s">
        <v>8370</v>
      </c>
      <c r="B14" s="29">
        <v>62</v>
      </c>
      <c r="D14" s="29">
        <v>45</v>
      </c>
      <c r="E14" s="29">
        <v>5</v>
      </c>
      <c r="F14" s="31">
        <v>112</v>
      </c>
    </row>
    <row r="15" spans="1:6" x14ac:dyDescent="0.25">
      <c r="A15" s="29" t="s">
        <v>8371</v>
      </c>
      <c r="B15" s="29">
        <v>65</v>
      </c>
      <c r="D15" s="29">
        <v>49</v>
      </c>
      <c r="E15" s="29">
        <v>4</v>
      </c>
      <c r="F15" s="31">
        <v>118</v>
      </c>
    </row>
    <row r="16" spans="1:6" x14ac:dyDescent="0.25">
      <c r="A16" s="29" t="s">
        <v>8372</v>
      </c>
      <c r="B16" s="29">
        <v>58</v>
      </c>
      <c r="D16" s="29">
        <v>38</v>
      </c>
      <c r="E16" s="29">
        <v>1</v>
      </c>
      <c r="F16" s="31">
        <v>97</v>
      </c>
    </row>
    <row r="17" spans="1:6" x14ac:dyDescent="0.25">
      <c r="A17" s="29" t="s">
        <v>8378</v>
      </c>
      <c r="B17" s="29">
        <v>52</v>
      </c>
      <c r="D17" s="29">
        <v>31</v>
      </c>
      <c r="E17" s="29">
        <v>2</v>
      </c>
      <c r="F17" s="31">
        <v>85</v>
      </c>
    </row>
    <row r="18" spans="1:6" x14ac:dyDescent="0.25">
      <c r="A18" s="29" t="s">
        <v>8361</v>
      </c>
      <c r="B18" s="29">
        <v>839</v>
      </c>
      <c r="C18" s="29">
        <v>24</v>
      </c>
      <c r="D18" s="29">
        <v>493</v>
      </c>
      <c r="E18" s="29">
        <v>37</v>
      </c>
      <c r="F18" s="2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306E0-C97A-46A7-BEFA-EBE9ABBC181F}">
  <dimension ref="A1:J14"/>
  <sheetViews>
    <sheetView workbookViewId="0">
      <selection activeCell="B21" sqref="B21"/>
    </sheetView>
  </sheetViews>
  <sheetFormatPr defaultColWidth="19.42578125" defaultRowHeight="12.75" x14ac:dyDescent="0.2"/>
  <cols>
    <col min="1" max="1" width="19.42578125" style="27"/>
    <col min="2" max="6" width="19.42578125" style="22"/>
    <col min="7" max="10" width="19.42578125" style="28"/>
    <col min="11" max="16384" width="19.42578125" style="22"/>
  </cols>
  <sheetData>
    <row r="1" spans="1:10" ht="25.5" x14ac:dyDescent="0.2">
      <c r="A1" s="18" t="s">
        <v>8382</v>
      </c>
      <c r="B1" s="19" t="s">
        <v>8388</v>
      </c>
      <c r="C1" s="19" t="s">
        <v>8389</v>
      </c>
      <c r="D1" s="19" t="s">
        <v>8390</v>
      </c>
      <c r="E1" s="19" t="s">
        <v>8391</v>
      </c>
      <c r="F1" s="19" t="s">
        <v>8392</v>
      </c>
      <c r="G1" s="20" t="s">
        <v>8393</v>
      </c>
      <c r="H1" s="20" t="s">
        <v>8394</v>
      </c>
      <c r="I1" s="20" t="s">
        <v>8395</v>
      </c>
      <c r="J1" s="21" t="s">
        <v>8396</v>
      </c>
    </row>
    <row r="2" spans="1:10" x14ac:dyDescent="0.2">
      <c r="A2" s="23" t="s">
        <v>8397</v>
      </c>
      <c r="B2" s="24">
        <f>COUNTIFS('[1]Kickstart Data'!$D:$D,"&lt;1000",'[1]Kickstart Data'!$F:$F,"Successful")</f>
        <v>322</v>
      </c>
      <c r="C2" s="24">
        <f>COUNTIFS('[1]Kickstart Data'!$D:$D,"&lt;1000",'[1]Kickstart Data'!$F:$F,"Failed")</f>
        <v>113</v>
      </c>
      <c r="D2" s="24">
        <f>COUNTIFS('[1]Kickstart Data'!$D:$D,"&lt;1000",'[1]Kickstart Data'!$F:$F,"Canceled")</f>
        <v>18</v>
      </c>
      <c r="E2" s="24">
        <f>COUNTIFS('[1]Kickstart Data'!$D:$D,"&lt;1000",'[1]Kickstart Data'!$F:$F,"Live")</f>
        <v>8</v>
      </c>
      <c r="F2" s="24">
        <f>COUNTIFS('[1]Kickstart Data'!$D:$D,"&lt;1000")</f>
        <v>461</v>
      </c>
      <c r="G2" s="25">
        <f>B2/F2</f>
        <v>0.69848156182212584</v>
      </c>
      <c r="H2" s="25">
        <f>C2/F2</f>
        <v>0.24511930585683298</v>
      </c>
      <c r="I2" s="25">
        <f>D2/F2</f>
        <v>3.9045553145336226E-2</v>
      </c>
      <c r="J2" s="25">
        <f>E2/F2</f>
        <v>1.735357917570499E-2</v>
      </c>
    </row>
    <row r="3" spans="1:10" x14ac:dyDescent="0.2">
      <c r="A3" s="23" t="s">
        <v>8398</v>
      </c>
      <c r="B3" s="24">
        <f>COUNTIFS('[1]Kickstart Data'!$D:$D,"&gt;=1000",'[1]Kickstart Data'!$D:$D,"&lt;4999",'[1]Kickstart Data'!$F:$F,"Successful")</f>
        <v>931</v>
      </c>
      <c r="C3" s="24">
        <f>COUNTIFS('[1]Kickstart Data'!$D:$D,"&gt;=1000",'[1]Kickstart Data'!$D:$D,"&lt;4999",'[1]Kickstart Data'!$F:$F,"Failed")</f>
        <v>420</v>
      </c>
      <c r="D3" s="24">
        <f>COUNTIFS('[1]Kickstart Data'!$D:$D,"&gt;=1000",'[1]Kickstart Data'!$D:$D,"&lt;4999",'[1]Kickstart Data'!$F:$F,"Canceled")</f>
        <v>60</v>
      </c>
      <c r="E3" s="24">
        <f>COUNTIFS('[1]Kickstart Data'!$D:$D,"&gt;=1000",'[1]Kickstart Data'!$D:$D,"&lt;4999",'[1]Kickstart Data'!$F:$F,"Live")</f>
        <v>13</v>
      </c>
      <c r="F3" s="24">
        <f>COUNTIFS('[1]Kickstart Data'!$D:$D,"&gt;=1000",'[1]Kickstart Data'!$D:$D,"&lt;4999")</f>
        <v>1424</v>
      </c>
      <c r="G3" s="25">
        <f t="shared" ref="G3:G13" si="0">B3/F3</f>
        <v>0.6537921348314607</v>
      </c>
      <c r="H3" s="25">
        <f t="shared" ref="H3:H13" si="1">C3/F3</f>
        <v>0.2949438202247191</v>
      </c>
      <c r="I3" s="25">
        <f t="shared" ref="I3:I13" si="2">D3/F3</f>
        <v>4.2134831460674156E-2</v>
      </c>
      <c r="J3" s="25">
        <f t="shared" ref="J3:J13" si="3">E3/F3</f>
        <v>9.1292134831460672E-3</v>
      </c>
    </row>
    <row r="4" spans="1:10" x14ac:dyDescent="0.2">
      <c r="A4" s="23" t="s">
        <v>8399</v>
      </c>
      <c r="B4" s="24">
        <f>COUNTIFS('[1]Kickstart Data'!$D:$D,"&gt;=5000",'[1]Kickstart Data'!$D:$D,"&lt;9999",'[1]Kickstart Data'!$F:$F,"Successful")</f>
        <v>380</v>
      </c>
      <c r="C4" s="24">
        <f>COUNTIFS('[1]Kickstart Data'!$D:$D,"&gt;=5000",'[1]Kickstart Data'!$D:$D,"&lt;9999",'[1]Kickstart Data'!$F:$F,"Failed")</f>
        <v>282</v>
      </c>
      <c r="D4" s="24">
        <f>COUNTIFS('[1]Kickstart Data'!$D:$D,"&gt;=5000",'[1]Kickstart Data'!$D:$D,"&lt;9999",'[1]Kickstart Data'!$F:$F,"Canceled")</f>
        <v>51</v>
      </c>
      <c r="E4" s="24">
        <f>COUNTIFS('[1]Kickstart Data'!$D:$D,"&gt;=5000",'[1]Kickstart Data'!$D:$D,"&lt;9999",'[1]Kickstart Data'!$F:$F,"Live")</f>
        <v>6</v>
      </c>
      <c r="F4" s="24">
        <f>COUNTIFS('[1]Kickstart Data'!$D:$D,"&gt;=5000",'[1]Kickstart Data'!$D:$D,"&lt;9999")</f>
        <v>719</v>
      </c>
      <c r="G4" s="25">
        <f t="shared" si="0"/>
        <v>0.52851182197496527</v>
      </c>
      <c r="H4" s="25">
        <f t="shared" si="1"/>
        <v>0.39221140472878996</v>
      </c>
      <c r="I4" s="25">
        <f t="shared" si="2"/>
        <v>7.0931849791376914E-2</v>
      </c>
      <c r="J4" s="25">
        <f t="shared" si="3"/>
        <v>8.3449235048678721E-3</v>
      </c>
    </row>
    <row r="5" spans="1:10" x14ac:dyDescent="0.2">
      <c r="A5" s="23" t="s">
        <v>8400</v>
      </c>
      <c r="B5" s="24">
        <f>COUNTIFS('[1]Kickstart Data'!$D:$D,"&gt;=10000",'[1]Kickstart Data'!$D:$D,"&lt;14999",'[1]Kickstart Data'!$F:$F,"Successful")</f>
        <v>168</v>
      </c>
      <c r="C5" s="24">
        <f>COUNTIFS('[1]Kickstart Data'!$D:$D,"&gt;=10000",'[1]Kickstart Data'!$D:$D,"&lt;14999",'[1]Kickstart Data'!$F:$F,"Failed")</f>
        <v>144</v>
      </c>
      <c r="D5" s="24">
        <f>COUNTIFS('[1]Kickstart Data'!$D:$D,"&gt;=10000",'[1]Kickstart Data'!$D:$D,"&lt;14999",'[1]Kickstart Data'!$F:$F,"Canceled")</f>
        <v>40</v>
      </c>
      <c r="E5" s="24">
        <f>COUNTIFS('[1]Kickstart Data'!$D:$D,"&gt;=10000",'[1]Kickstart Data'!$D:$D,"&lt;14999",'[1]Kickstart Data'!$F:$F,"Live")</f>
        <v>9</v>
      </c>
      <c r="F5" s="24">
        <f>COUNTIFS('[1]Kickstart Data'!$D:$D,"&gt;=10000",'[1]Kickstart Data'!$D:$D,"&lt;14999")</f>
        <v>361</v>
      </c>
      <c r="G5" s="25">
        <f t="shared" si="0"/>
        <v>0.46537396121883656</v>
      </c>
      <c r="H5" s="25">
        <f t="shared" si="1"/>
        <v>0.39889196675900279</v>
      </c>
      <c r="I5" s="25">
        <f t="shared" si="2"/>
        <v>0.11080332409972299</v>
      </c>
      <c r="J5" s="25">
        <f t="shared" si="3"/>
        <v>2.4930747922437674E-2</v>
      </c>
    </row>
    <row r="6" spans="1:10" x14ac:dyDescent="0.2">
      <c r="A6" s="23" t="s">
        <v>8401</v>
      </c>
      <c r="B6" s="24">
        <f>COUNTIFS('[1]Kickstart Data'!$D:$D,"&gt;=15000",'[1]Kickstart Data'!$D:$D,"&lt;19999",'[1]Kickstart Data'!$F:$F,"Successful")</f>
        <v>94</v>
      </c>
      <c r="C6" s="24">
        <f>COUNTIFS('[1]Kickstart Data'!$D:$D,"&gt;=15000",'[1]Kickstart Data'!$D:$D,"&lt;19999",'[1]Kickstart Data'!$F:$F,"Failed")</f>
        <v>90</v>
      </c>
      <c r="D6" s="24">
        <f>COUNTIFS('[1]Kickstart Data'!$D:$D,"&gt;=15000",'[1]Kickstart Data'!$D:$D,"&lt;19999",'[1]Kickstart Data'!$F:$F,"Canceled")</f>
        <v>17</v>
      </c>
      <c r="E6" s="24">
        <f>COUNTIFS('[1]Kickstart Data'!$D:$D,"&gt;=15000",'[1]Kickstart Data'!$D:$D,"&lt;19999",'[1]Kickstart Data'!$F:$F,"Live")</f>
        <v>4</v>
      </c>
      <c r="F6" s="24">
        <f>COUNTIFS('[1]Kickstart Data'!$D:$D,"&gt;=15000",'[1]Kickstart Data'!$D:$D,"&lt;19999")</f>
        <v>205</v>
      </c>
      <c r="G6" s="25">
        <f t="shared" si="0"/>
        <v>0.45853658536585368</v>
      </c>
      <c r="H6" s="25">
        <f t="shared" si="1"/>
        <v>0.43902439024390244</v>
      </c>
      <c r="I6" s="25">
        <f t="shared" si="2"/>
        <v>8.2926829268292687E-2</v>
      </c>
      <c r="J6" s="25">
        <f t="shared" si="3"/>
        <v>1.9512195121951219E-2</v>
      </c>
    </row>
    <row r="7" spans="1:10" x14ac:dyDescent="0.2">
      <c r="A7" s="23" t="s">
        <v>8402</v>
      </c>
      <c r="B7" s="24">
        <f>COUNTIFS('[1]Kickstart Data'!$D:$D,"&gt;=20000",'[1]Kickstart Data'!$D:$D,"&lt;24999",'[1]Kickstart Data'!$F:$F,"Successful")</f>
        <v>62</v>
      </c>
      <c r="C7" s="24">
        <f>COUNTIFS('[1]Kickstart Data'!$D:$D,"&gt;=20000",'[1]Kickstart Data'!$D:$D,"&lt;24999",'[1]Kickstart Data'!$F:$F,"Failed")</f>
        <v>72</v>
      </c>
      <c r="D7" s="24">
        <f>COUNTIFS('[1]Kickstart Data'!$D:$D,"&gt;=20000",'[1]Kickstart Data'!$D:$D,"&lt;24999",'[1]Kickstart Data'!$F:$F,"Canceled")</f>
        <v>14</v>
      </c>
      <c r="E7" s="24">
        <f>COUNTIFS('[1]Kickstart Data'!$D:$D,"&gt;=20000",'[1]Kickstart Data'!$D:$D,"&lt;24999",'[1]Kickstart Data'!$F:$F,"Live")</f>
        <v>1</v>
      </c>
      <c r="F7" s="24">
        <f>COUNTIFS('[1]Kickstart Data'!$D:$D,"&gt;=20000",'[1]Kickstart Data'!$D:$D,"&lt;24999")</f>
        <v>149</v>
      </c>
      <c r="G7" s="25">
        <f t="shared" si="0"/>
        <v>0.41610738255033558</v>
      </c>
      <c r="H7" s="25">
        <f t="shared" si="1"/>
        <v>0.48322147651006714</v>
      </c>
      <c r="I7" s="25">
        <f t="shared" si="2"/>
        <v>9.3959731543624164E-2</v>
      </c>
      <c r="J7" s="25">
        <f t="shared" si="3"/>
        <v>6.7114093959731542E-3</v>
      </c>
    </row>
    <row r="8" spans="1:10" x14ac:dyDescent="0.2">
      <c r="A8" s="23" t="s">
        <v>8403</v>
      </c>
      <c r="B8" s="24">
        <f>COUNTIFS('[1]Kickstart Data'!$D:$D,"&gt;=25000",'[1]Kickstart Data'!$D:$D,"&lt;29999",'[1]Kickstart Data'!$F:$F,"Successful")</f>
        <v>55</v>
      </c>
      <c r="C8" s="24">
        <f>COUNTIFS('[1]Kickstart Data'!$D:$D,"&gt;=25000",'[1]Kickstart Data'!$D:$D,"&lt;29999",'[1]Kickstart Data'!$F:$F,"Failed")</f>
        <v>64</v>
      </c>
      <c r="D8" s="24">
        <f>COUNTIFS('[1]Kickstart Data'!$D:$D,"&gt;=25000",'[1]Kickstart Data'!$D:$D,"&lt;29999",'[1]Kickstart Data'!$F:$F,"Canceled")</f>
        <v>18</v>
      </c>
      <c r="E8" s="24">
        <f>COUNTIFS('[1]Kickstart Data'!$D:$D,"&gt;=25000",'[1]Kickstart Data'!$D:$D,"&lt;29999",'[1]Kickstart Data'!$F:$F,"Live")</f>
        <v>1</v>
      </c>
      <c r="F8" s="24">
        <f>COUNTIFS('[1]Kickstart Data'!$D:$D,"&gt;=25000",'[1]Kickstart Data'!$D:$D,"&lt;29999")</f>
        <v>138</v>
      </c>
      <c r="G8" s="25">
        <f t="shared" si="0"/>
        <v>0.39855072463768115</v>
      </c>
      <c r="H8" s="25">
        <f t="shared" si="1"/>
        <v>0.46376811594202899</v>
      </c>
      <c r="I8" s="25">
        <f t="shared" si="2"/>
        <v>0.13043478260869565</v>
      </c>
      <c r="J8" s="25">
        <f t="shared" si="3"/>
        <v>7.246376811594203E-3</v>
      </c>
    </row>
    <row r="9" spans="1:10" x14ac:dyDescent="0.2">
      <c r="A9" s="23" t="s">
        <v>8404</v>
      </c>
      <c r="B9" s="24">
        <f>COUNTIFS('[1]Kickstart Data'!$D:$D,"&gt;=30000",'[1]Kickstart Data'!$D:$D,"&lt;34999",'[1]Kickstart Data'!$F:$F,"Successful")</f>
        <v>32</v>
      </c>
      <c r="C9" s="24">
        <f>COUNTIFS('[1]Kickstart Data'!$D:$D,"&gt;=30000",'[1]Kickstart Data'!$D:$D,"&lt;34999",'[1]Kickstart Data'!$F:$F,"Failed")</f>
        <v>37</v>
      </c>
      <c r="D9" s="24">
        <f>COUNTIFS('[1]Kickstart Data'!$D:$D,"&gt;=30000",'[1]Kickstart Data'!$D:$D,"&lt;34999",'[1]Kickstart Data'!$F:$F,"Canceled")</f>
        <v>13</v>
      </c>
      <c r="E9" s="24">
        <f>COUNTIFS('[1]Kickstart Data'!$D:$D,"&gt;=30000",'[1]Kickstart Data'!$D:$D,"&lt;34999",'[1]Kickstart Data'!$F:$F,"Live")</f>
        <v>2</v>
      </c>
      <c r="F9" s="24">
        <f>COUNTIFS('[1]Kickstart Data'!$D:$D,"&gt;=30000",'[1]Kickstart Data'!$D:$D,"&lt;34999")</f>
        <v>84</v>
      </c>
      <c r="G9" s="25">
        <f t="shared" si="0"/>
        <v>0.38095238095238093</v>
      </c>
      <c r="H9" s="25">
        <f t="shared" si="1"/>
        <v>0.44047619047619047</v>
      </c>
      <c r="I9" s="25">
        <f t="shared" si="2"/>
        <v>0.15476190476190477</v>
      </c>
      <c r="J9" s="25">
        <f t="shared" si="3"/>
        <v>2.3809523809523808E-2</v>
      </c>
    </row>
    <row r="10" spans="1:10" x14ac:dyDescent="0.2">
      <c r="A10" s="23" t="s">
        <v>8405</v>
      </c>
      <c r="B10" s="24">
        <f>COUNTIFS('[1]Kickstart Data'!$D:$D,"&gt;=35000",'[1]Kickstart Data'!$D:$D,"&lt;39999",'[1]Kickstart Data'!$F:$F,"Successful")</f>
        <v>26</v>
      </c>
      <c r="C10" s="24">
        <f>COUNTIFS('[1]Kickstart Data'!$D:$D,"&gt;=35000",'[1]Kickstart Data'!$D:$D,"&lt;39999",'[1]Kickstart Data'!$F:$F,"Failed")</f>
        <v>22</v>
      </c>
      <c r="D10" s="24">
        <f>COUNTIFS('[1]Kickstart Data'!$D:$D,"&gt;=35000",'[1]Kickstart Data'!$D:$D,"&lt;39999",'[1]Kickstart Data'!$F:$F,"Canceled")</f>
        <v>7</v>
      </c>
      <c r="E10" s="24">
        <f>COUNTIFS('[1]Kickstart Data'!$D:$D,"&gt;=35000",'[1]Kickstart Data'!$D:$D,"&lt;39999",'[1]Kickstart Data'!$F:$F,"Live")</f>
        <v>0</v>
      </c>
      <c r="F10" s="24">
        <f>COUNTIFS('[1]Kickstart Data'!$D:$D,"&gt;=35000",'[1]Kickstart Data'!$D:$D,"&lt;39999")</f>
        <v>55</v>
      </c>
      <c r="G10" s="25">
        <f t="shared" si="0"/>
        <v>0.47272727272727272</v>
      </c>
      <c r="H10" s="25">
        <f t="shared" si="1"/>
        <v>0.4</v>
      </c>
      <c r="I10" s="25">
        <f t="shared" si="2"/>
        <v>0.12727272727272726</v>
      </c>
      <c r="J10" s="25">
        <f t="shared" si="3"/>
        <v>0</v>
      </c>
    </row>
    <row r="11" spans="1:10" x14ac:dyDescent="0.2">
      <c r="A11" s="23" t="s">
        <v>8406</v>
      </c>
      <c r="B11" s="24">
        <f>COUNTIFS('[1]Kickstart Data'!$D:$D,"&gt;=40000",'[1]Kickstart Data'!$D:$D,"&lt;44999",'[1]Kickstart Data'!$F:$F,"Successful")</f>
        <v>21</v>
      </c>
      <c r="C11" s="24">
        <f>COUNTIFS('[1]Kickstart Data'!$D:$D,"&gt;=40000",'[1]Kickstart Data'!$D:$D,"&lt;44999",'[1]Kickstart Data'!$F:$F,"Failed")</f>
        <v>16</v>
      </c>
      <c r="D11" s="24">
        <f>COUNTIFS('[1]Kickstart Data'!$D:$D,"&gt;=40000",'[1]Kickstart Data'!$D:$D,"&lt;44999",'[1]Kickstart Data'!$F:$F,"Canceled")</f>
        <v>6</v>
      </c>
      <c r="E11" s="24">
        <f>COUNTIFS('[1]Kickstart Data'!$D:$D,"&gt;=40000",'[1]Kickstart Data'!$D:$D,"&lt;44999",'[1]Kickstart Data'!$F:$F,"Live")</f>
        <v>1</v>
      </c>
      <c r="F11" s="24">
        <f>COUNTIFS('[1]Kickstart Data'!$D:$D,"&gt;=40000",'[1]Kickstart Data'!$D:$D,"&lt;44999")</f>
        <v>44</v>
      </c>
      <c r="G11" s="25">
        <f t="shared" si="0"/>
        <v>0.47727272727272729</v>
      </c>
      <c r="H11" s="25">
        <f t="shared" si="1"/>
        <v>0.36363636363636365</v>
      </c>
      <c r="I11" s="25">
        <f t="shared" si="2"/>
        <v>0.13636363636363635</v>
      </c>
      <c r="J11" s="25">
        <f t="shared" si="3"/>
        <v>2.2727272727272728E-2</v>
      </c>
    </row>
    <row r="12" spans="1:10" x14ac:dyDescent="0.2">
      <c r="A12" s="23" t="s">
        <v>8407</v>
      </c>
      <c r="B12" s="24">
        <f>COUNTIFS('[1]Kickstart Data'!$D:$D,"&gt;=45000",'[1]Kickstart Data'!$D:$D,"&lt;49999",'[1]Kickstart Data'!$F:$F,"Successful")</f>
        <v>6</v>
      </c>
      <c r="C12" s="24">
        <f>COUNTIFS('[1]Kickstart Data'!$D:$D,"&gt;=45000",'[1]Kickstart Data'!$D:$D,"&lt;49999",'[1]Kickstart Data'!$F:$F,"Failed")</f>
        <v>11</v>
      </c>
      <c r="D12" s="24">
        <f>COUNTIFS('[1]Kickstart Data'!$D:$D,"&gt;=45000",'[1]Kickstart Data'!$D:$D,"&lt;49999",'[1]Kickstart Data'!$F:$F,"Canceled")</f>
        <v>4</v>
      </c>
      <c r="E12" s="24">
        <f>COUNTIFS('[1]Kickstart Data'!$D:$D,"&gt;=45000",'[1]Kickstart Data'!$D:$D,"&lt;49999",'[1]Kickstart Data'!$F:$F,"Live")</f>
        <v>0</v>
      </c>
      <c r="F12" s="24">
        <f>COUNTIFS('[1]Kickstart Data'!$D:$D,"&gt;=45000",'[1]Kickstart Data'!$D:$D,"&lt;49999")</f>
        <v>21</v>
      </c>
      <c r="G12" s="25">
        <f t="shared" si="0"/>
        <v>0.2857142857142857</v>
      </c>
      <c r="H12" s="25">
        <f t="shared" si="1"/>
        <v>0.52380952380952384</v>
      </c>
      <c r="I12" s="25">
        <f t="shared" si="2"/>
        <v>0.19047619047619047</v>
      </c>
      <c r="J12" s="25">
        <f t="shared" si="3"/>
        <v>0</v>
      </c>
    </row>
    <row r="13" spans="1:10" x14ac:dyDescent="0.2">
      <c r="A13" s="23" t="s">
        <v>8408</v>
      </c>
      <c r="B13" s="24">
        <f>COUNTIFS('[1]Kickstart Data'!$D:$D,"&gt;50000",'[1]Kickstart Data'!$F:$F,"Successful")</f>
        <v>55</v>
      </c>
      <c r="C13" s="24">
        <f>COUNTIFS('[1]Kickstart Data'!$D:$D,"&gt;50000",'[1]Kickstart Data'!$F:$F,"Failed")</f>
        <v>198</v>
      </c>
      <c r="D13" s="24">
        <f>COUNTIFS('[1]Kickstart Data'!$D:$D,"&gt;50000",'[1]Kickstart Data'!$F:$F,"Canceled")</f>
        <v>83</v>
      </c>
      <c r="E13" s="24">
        <f>COUNTIFS('[1]Kickstart Data'!$D:$D,"&gt;50000",'[1]Kickstart Data'!$F:$F,"Live")</f>
        <v>3</v>
      </c>
      <c r="F13" s="24">
        <f>COUNTIFS('[1]Kickstart Data'!$D:$D,"&gt;50000")</f>
        <v>339</v>
      </c>
      <c r="G13" s="25">
        <f t="shared" si="0"/>
        <v>0.16224188790560473</v>
      </c>
      <c r="H13" s="25">
        <f t="shared" si="1"/>
        <v>0.58407079646017701</v>
      </c>
      <c r="I13" s="25">
        <f t="shared" si="2"/>
        <v>0.24483775811209441</v>
      </c>
      <c r="J13" s="25">
        <f t="shared" si="3"/>
        <v>8.8495575221238937E-3</v>
      </c>
    </row>
    <row r="14" spans="1:10" x14ac:dyDescent="0.2">
      <c r="A14" s="26"/>
      <c r="B14" s="24">
        <f>SUM(B2:B13)</f>
        <v>2152</v>
      </c>
      <c r="C14" s="24">
        <f>SUM(C2:C13)</f>
        <v>1469</v>
      </c>
      <c r="D14" s="24">
        <f>SUM(D2:D13)</f>
        <v>331</v>
      </c>
      <c r="E14" s="24">
        <f>SUM(E2:E13)</f>
        <v>48</v>
      </c>
      <c r="F14" s="24">
        <f>SUM(F2:F13)</f>
        <v>4000</v>
      </c>
      <c r="G14" s="25"/>
      <c r="H14" s="25"/>
      <c r="I14" s="25"/>
      <c r="J14" s="2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14145</cp:lastModifiedBy>
  <dcterms:created xsi:type="dcterms:W3CDTF">2017-04-20T15:17:24Z</dcterms:created>
  <dcterms:modified xsi:type="dcterms:W3CDTF">2022-07-07T20:40:55Z</dcterms:modified>
</cp:coreProperties>
</file>