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ar\OneDrive\Desktop\Facultad\Ing en sistemas\"/>
    </mc:Choice>
  </mc:AlternateContent>
  <xr:revisionPtr revIDLastSave="0" documentId="8_{428B93A3-0397-402A-BA96-A11FA85B0105}" xr6:coauthVersionLast="47" xr6:coauthVersionMax="47" xr10:uidLastSave="{00000000-0000-0000-0000-000000000000}"/>
  <bookViews>
    <workbookView xWindow="-120" yWindow="-120" windowWidth="29040" windowHeight="15720" xr2:uid="{178AE0A6-C07B-784A-A0D4-9A03B470E31A}"/>
  </bookViews>
  <sheets>
    <sheet name="BI_Proceso de Mesa de Ayuda" sheetId="1" r:id="rId1"/>
  </sheets>
  <definedNames>
    <definedName name="_xlnm._FilterDatabase" localSheetId="0" hidden="1">'BI_Proceso de Mesa de Ayuda'!$B$3:$J$32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1" l="1"/>
  <c r="E31" i="1"/>
  <c r="F31" i="1"/>
  <c r="G31" i="1"/>
  <c r="H31" i="1"/>
  <c r="I31" i="1"/>
  <c r="C31" i="1"/>
  <c r="D30" i="1"/>
  <c r="E30" i="1"/>
  <c r="F30" i="1"/>
  <c r="G30" i="1"/>
  <c r="H30" i="1"/>
  <c r="I30" i="1"/>
  <c r="C30" i="1"/>
  <c r="M6" i="1"/>
  <c r="L4" i="1"/>
  <c r="L5" i="1"/>
  <c r="L8" i="1"/>
  <c r="L9" i="1"/>
  <c r="L10" i="1"/>
  <c r="L11" i="1"/>
  <c r="L12" i="1"/>
  <c r="L15" i="1"/>
  <c r="L16" i="1"/>
  <c r="M16" i="1" s="1"/>
  <c r="L17" i="1"/>
  <c r="L18" i="1"/>
  <c r="L20" i="1"/>
  <c r="L21" i="1"/>
  <c r="L22" i="1"/>
  <c r="L24" i="1"/>
  <c r="L25" i="1"/>
  <c r="L27" i="1"/>
  <c r="L28" i="1"/>
  <c r="K4" i="1"/>
  <c r="M4" i="1" s="1"/>
  <c r="K5" i="1"/>
  <c r="K6" i="1"/>
  <c r="K7" i="1"/>
  <c r="M7" i="1" s="1"/>
  <c r="K8" i="1"/>
  <c r="K9" i="1"/>
  <c r="M9" i="1" s="1"/>
  <c r="K10" i="1"/>
  <c r="M10" i="1" s="1"/>
  <c r="K11" i="1"/>
  <c r="K12" i="1"/>
  <c r="K13" i="1"/>
  <c r="M13" i="1" s="1"/>
  <c r="K14" i="1"/>
  <c r="K31" i="1" s="1"/>
  <c r="K15" i="1"/>
  <c r="M15" i="1" s="1"/>
  <c r="K16" i="1"/>
  <c r="K17" i="1"/>
  <c r="M17" i="1" s="1"/>
  <c r="K18" i="1"/>
  <c r="M18" i="1" s="1"/>
  <c r="K19" i="1"/>
  <c r="M19" i="1" s="1"/>
  <c r="K20" i="1"/>
  <c r="M20" i="1" s="1"/>
  <c r="K21" i="1"/>
  <c r="K22" i="1"/>
  <c r="K23" i="1"/>
  <c r="M23" i="1" s="1"/>
  <c r="K24" i="1"/>
  <c r="M24" i="1" s="1"/>
  <c r="K25" i="1"/>
  <c r="M25" i="1" s="1"/>
  <c r="K26" i="1"/>
  <c r="M26" i="1" s="1"/>
  <c r="K27" i="1"/>
  <c r="K28" i="1"/>
  <c r="L3" i="1"/>
  <c r="K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M8" i="1" l="1"/>
  <c r="M22" i="1"/>
  <c r="K30" i="1"/>
  <c r="L30" i="1"/>
  <c r="M21" i="1"/>
  <c r="M28" i="1"/>
  <c r="M12" i="1"/>
  <c r="M5" i="1"/>
  <c r="M27" i="1"/>
  <c r="M11" i="1"/>
  <c r="M14" i="1"/>
  <c r="M31" i="1" s="1"/>
  <c r="M3" i="1"/>
  <c r="L31" i="1"/>
  <c r="M30" i="1"/>
</calcChain>
</file>

<file path=xl/sharedStrings.xml><?xml version="1.0" encoding="utf-8"?>
<sst xmlns="http://schemas.openxmlformats.org/spreadsheetml/2006/main" count="17" uniqueCount="17">
  <si>
    <t>Revisa[2]</t>
  </si>
  <si>
    <t>Revisa [1]</t>
  </si>
  <si>
    <t>Soluciona[1]</t>
  </si>
  <si>
    <t>Escala[1]</t>
  </si>
  <si>
    <t>Soluciona[2]</t>
  </si>
  <si>
    <t>Informa[1]</t>
  </si>
  <si>
    <t>Ticket</t>
  </si>
  <si>
    <t xml:space="preserve">Tiempos expresados en tiempo (hh:mm:ss) consumido en la actividad. </t>
  </si>
  <si>
    <t>Tipo</t>
  </si>
  <si>
    <t>Primer Nivel</t>
  </si>
  <si>
    <t>Segundo nivel</t>
  </si>
  <si>
    <t>Informa[2]</t>
  </si>
  <si>
    <t>Total tiempo primer nivel</t>
  </si>
  <si>
    <t>Total tiempo segundo nivel</t>
  </si>
  <si>
    <t>Tiempo Total</t>
  </si>
  <si>
    <t>Tiempo
Total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</si>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</sst>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h:mm:ss;@"/>
  </numFmts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1" fontId="0" fillId="0" borderId="0" xfId="0" applyNumberFormat="1"/>
    <xf numFmtId="18" fontId="0" fillId="0" borderId="0" xfId="0" applyNumberFormat="1"/>
    <xf numFmtId="165" fontId="0" fillId="0" borderId="0" xfId="0" applyNumberFormat="1"/>
    <xf numFmtId="21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4" borderId="0" xfId="0" applyNumberFormat="1" applyFill="1" applyAlignment="1">
      <alignment horizontal="center" vertical="center"/>
    </xf>
    <xf numFmtId="46" fontId="0" fillId="5" borderId="0" xfId="0" applyNumberFormat="1" applyFill="1" applyAlignment="1">
      <alignment horizontal="center" vertical="center"/>
    </xf>
    <xf numFmtId="21" fontId="0" fillId="3" borderId="2" xfId="0" applyNumberFormat="1" applyFill="1" applyBorder="1" applyAlignment="1">
      <alignment horizontal="center" vertical="center"/>
    </xf>
    <xf numFmtId="21" fontId="0" fillId="4" borderId="2" xfId="0" applyNumberFormat="1" applyFill="1" applyBorder="1" applyAlignment="1">
      <alignment horizontal="center" vertical="center"/>
    </xf>
    <xf numFmtId="21" fontId="0" fillId="3" borderId="3" xfId="0" applyNumberFormat="1" applyFill="1" applyBorder="1" applyAlignment="1">
      <alignment horizontal="center" vertical="center"/>
    </xf>
    <xf numFmtId="21" fontId="0" fillId="4" borderId="3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6" fontId="0" fillId="7" borderId="1" xfId="0" applyNumberFormat="1" applyFill="1" applyBorder="1" applyAlignment="1">
      <alignment horizontal="center" vertical="center"/>
    </xf>
    <xf numFmtId="46" fontId="2" fillId="7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1" fontId="0" fillId="3" borderId="4" xfId="0" applyNumberFormat="1" applyFill="1" applyBorder="1" applyAlignment="1">
      <alignment horizontal="center" vertical="center"/>
    </xf>
    <xf numFmtId="21" fontId="0" fillId="4" borderId="4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21" fontId="0" fillId="2" borderId="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CB9DB-DDE4-5D4E-A0F8-3D384BF04B53}">
  <dimension ref="B1:AC34"/>
  <sheetViews>
    <sheetView tabSelected="1" topLeftCell="B3" zoomScaleNormal="100" workbookViewId="0">
      <selection activeCell="J32" sqref="J32"/>
    </sheetView>
  </sheetViews>
  <sheetFormatPr baseColWidth="10" defaultRowHeight="15.75" x14ac:dyDescent="0.25"/>
  <cols>
    <col min="3" max="9" width="12.875" bestFit="1" customWidth="1"/>
    <col min="11" max="11" width="21.5" bestFit="1" customWidth="1"/>
    <col min="12" max="12" width="23.125" bestFit="1" customWidth="1"/>
    <col min="13" max="13" width="11.875" bestFit="1" customWidth="1"/>
  </cols>
  <sheetData>
    <row r="1" spans="2:29" x14ac:dyDescent="0.25">
      <c r="B1" s="23" t="s">
        <v>6</v>
      </c>
      <c r="C1" s="24" t="s">
        <v>9</v>
      </c>
      <c r="D1" s="24"/>
      <c r="E1" s="24"/>
      <c r="F1" s="25" t="s">
        <v>10</v>
      </c>
      <c r="G1" s="25"/>
      <c r="H1" s="25"/>
      <c r="I1" s="25"/>
      <c r="J1" s="25" t="s">
        <v>8</v>
      </c>
      <c r="K1" s="26" t="s">
        <v>12</v>
      </c>
      <c r="L1" s="26" t="s">
        <v>13</v>
      </c>
      <c r="M1" s="27" t="s">
        <v>14</v>
      </c>
    </row>
    <row r="2" spans="2:29" ht="16.5" thickBot="1" x14ac:dyDescent="0.3">
      <c r="B2" s="28"/>
      <c r="C2" s="29" t="s">
        <v>1</v>
      </c>
      <c r="D2" s="29" t="s">
        <v>2</v>
      </c>
      <c r="E2" s="29" t="s">
        <v>5</v>
      </c>
      <c r="F2" s="29" t="s">
        <v>3</v>
      </c>
      <c r="G2" s="29" t="s">
        <v>0</v>
      </c>
      <c r="H2" s="29" t="s">
        <v>4</v>
      </c>
      <c r="I2" s="29" t="s">
        <v>11</v>
      </c>
      <c r="J2" s="30"/>
      <c r="K2" s="31"/>
      <c r="L2" s="31"/>
      <c r="M2" s="32"/>
    </row>
    <row r="3" spans="2:29" x14ac:dyDescent="0.25">
      <c r="B3" s="20">
        <f>1</f>
        <v>1</v>
      </c>
      <c r="C3" s="21">
        <v>0.15</v>
      </c>
      <c r="D3" s="21">
        <v>0.15486111111111112</v>
      </c>
      <c r="E3" s="21">
        <v>0.52986111111111112</v>
      </c>
      <c r="F3" s="22">
        <v>0.875</v>
      </c>
      <c r="G3" s="22">
        <v>0.55972222222222223</v>
      </c>
      <c r="H3" s="22">
        <v>0.52083333333333337</v>
      </c>
      <c r="I3" s="9">
        <v>0.43541666666666656</v>
      </c>
      <c r="J3" s="20">
        <v>1</v>
      </c>
      <c r="K3" s="10">
        <f>C3+D3+E3</f>
        <v>0.83472222222222225</v>
      </c>
      <c r="L3" s="10">
        <f>F3+G3+H3+I3</f>
        <v>2.3909722222222225</v>
      </c>
      <c r="M3" s="10">
        <f>K3+L3</f>
        <v>3.2256944444444446</v>
      </c>
      <c r="N3" s="4"/>
      <c r="O3" s="4"/>
      <c r="P3" s="4"/>
      <c r="Q3" s="4"/>
      <c r="R3" s="4"/>
      <c r="S3" s="4"/>
      <c r="U3" s="2"/>
      <c r="W3" s="2"/>
      <c r="Y3" s="2"/>
      <c r="AA3" s="2"/>
      <c r="AC3" s="3"/>
    </row>
    <row r="4" spans="2:29" x14ac:dyDescent="0.25">
      <c r="B4" s="6">
        <f>B3+1</f>
        <v>2</v>
      </c>
      <c r="C4" s="11">
        <v>0.28055555555555545</v>
      </c>
      <c r="D4" s="11">
        <v>0.47847222222222224</v>
      </c>
      <c r="E4" s="11">
        <v>0.70625000000000004</v>
      </c>
      <c r="F4" s="12">
        <v>0.20763888888888893</v>
      </c>
      <c r="G4" s="12">
        <v>0.82291666666666663</v>
      </c>
      <c r="H4" s="12">
        <v>0.24930555555555545</v>
      </c>
      <c r="I4" s="9">
        <v>0.28888888888888886</v>
      </c>
      <c r="J4" s="6">
        <v>1</v>
      </c>
      <c r="K4" s="10">
        <f t="shared" ref="K4:K28" si="0">C4+D4+E4</f>
        <v>1.4652777777777777</v>
      </c>
      <c r="L4" s="10">
        <f t="shared" ref="L4:L28" si="1">F4+G4+H4+I4</f>
        <v>1.5687499999999996</v>
      </c>
      <c r="M4" s="10">
        <f t="shared" ref="M4:M28" si="2">K4+L4</f>
        <v>3.0340277777777773</v>
      </c>
      <c r="N4" s="4"/>
      <c r="O4" s="4"/>
      <c r="P4" s="4"/>
      <c r="Q4" s="4"/>
      <c r="R4" s="4"/>
      <c r="S4" s="4"/>
    </row>
    <row r="5" spans="2:29" x14ac:dyDescent="0.25">
      <c r="B5" s="6">
        <f t="shared" ref="B5:B28" si="3">B4+1</f>
        <v>3</v>
      </c>
      <c r="C5" s="11">
        <v>0.98750000000000004</v>
      </c>
      <c r="D5" s="11">
        <v>5.5555555555555558E-3</v>
      </c>
      <c r="E5" s="11">
        <v>4.3749999999999956E-2</v>
      </c>
      <c r="F5" s="12">
        <v>0.60902777777777772</v>
      </c>
      <c r="G5" s="12">
        <v>0.56805555555555554</v>
      </c>
      <c r="H5" s="12">
        <v>0.42152777777777772</v>
      </c>
      <c r="I5" s="9">
        <v>0.75902777777777775</v>
      </c>
      <c r="J5" s="6">
        <v>1</v>
      </c>
      <c r="K5" s="10">
        <f t="shared" si="0"/>
        <v>1.0368055555555555</v>
      </c>
      <c r="L5" s="10">
        <f t="shared" si="1"/>
        <v>2.3576388888888888</v>
      </c>
      <c r="M5" s="10">
        <f t="shared" si="2"/>
        <v>3.3944444444444444</v>
      </c>
      <c r="N5" s="4"/>
      <c r="O5" s="4"/>
      <c r="P5" s="4"/>
      <c r="Q5" s="4"/>
      <c r="R5" s="4"/>
      <c r="S5" s="4"/>
    </row>
    <row r="6" spans="2:29" x14ac:dyDescent="0.25">
      <c r="B6" s="6">
        <f t="shared" si="3"/>
        <v>4</v>
      </c>
      <c r="C6" s="11">
        <v>2.7777777777777779E-3</v>
      </c>
      <c r="D6" s="11">
        <v>0.50625000000000009</v>
      </c>
      <c r="E6" s="11">
        <v>0.97569444444444442</v>
      </c>
      <c r="F6" s="12"/>
      <c r="G6" s="12"/>
      <c r="H6" s="12"/>
      <c r="I6" s="9"/>
      <c r="J6" s="6"/>
      <c r="K6" s="10">
        <f t="shared" si="0"/>
        <v>1.4847222222222223</v>
      </c>
      <c r="L6" s="10"/>
      <c r="M6" s="10">
        <f t="shared" si="2"/>
        <v>1.4847222222222223</v>
      </c>
      <c r="N6" s="5"/>
      <c r="O6" s="5"/>
      <c r="P6" s="4"/>
      <c r="Q6" s="4"/>
      <c r="R6" s="4"/>
      <c r="S6" s="4"/>
    </row>
    <row r="7" spans="2:29" x14ac:dyDescent="0.25">
      <c r="B7" s="6">
        <f t="shared" si="3"/>
        <v>5</v>
      </c>
      <c r="C7" s="11">
        <v>0.55763888888888891</v>
      </c>
      <c r="D7" s="11">
        <v>0.28888888888888886</v>
      </c>
      <c r="E7" s="11">
        <v>0.21249999999999991</v>
      </c>
      <c r="F7" s="12"/>
      <c r="G7" s="12"/>
      <c r="H7" s="12"/>
      <c r="I7" s="9"/>
      <c r="J7" s="6"/>
      <c r="K7" s="10">
        <f t="shared" si="0"/>
        <v>1.0590277777777777</v>
      </c>
      <c r="L7" s="10"/>
      <c r="M7" s="10">
        <f t="shared" si="2"/>
        <v>1.0590277777777777</v>
      </c>
      <c r="N7" s="4"/>
      <c r="O7" s="4"/>
      <c r="P7" s="4"/>
      <c r="Q7" s="4"/>
      <c r="R7" s="4"/>
      <c r="S7" s="4"/>
    </row>
    <row r="8" spans="2:29" x14ac:dyDescent="0.25">
      <c r="B8" s="6">
        <f t="shared" si="3"/>
        <v>6</v>
      </c>
      <c r="C8" s="11">
        <v>0.9555555555555556</v>
      </c>
      <c r="D8" s="11">
        <v>0.41041666666666665</v>
      </c>
      <c r="E8" s="11">
        <v>0.87708333333333333</v>
      </c>
      <c r="F8" s="12">
        <v>2.2222222222222143E-2</v>
      </c>
      <c r="G8" s="12">
        <v>0.38819444444444451</v>
      </c>
      <c r="H8" s="12">
        <v>6.1805555555555558E-2</v>
      </c>
      <c r="I8" s="9">
        <v>0.23333333333333339</v>
      </c>
      <c r="J8" s="6">
        <v>1</v>
      </c>
      <c r="K8" s="10">
        <f t="shared" si="0"/>
        <v>2.2430555555555554</v>
      </c>
      <c r="L8" s="10">
        <f t="shared" si="1"/>
        <v>0.7055555555555556</v>
      </c>
      <c r="M8" s="10">
        <f t="shared" si="2"/>
        <v>2.9486111111111111</v>
      </c>
      <c r="N8" s="4"/>
      <c r="O8" s="4"/>
      <c r="P8" s="4"/>
      <c r="Q8" s="4"/>
      <c r="R8" s="4"/>
      <c r="S8" s="4"/>
    </row>
    <row r="9" spans="2:29" x14ac:dyDescent="0.25">
      <c r="B9" s="6">
        <f t="shared" si="3"/>
        <v>7</v>
      </c>
      <c r="C9" s="11">
        <v>0.98750000000000004</v>
      </c>
      <c r="D9" s="11">
        <v>0.7055555555555556</v>
      </c>
      <c r="E9" s="11">
        <v>0.60833333333333328</v>
      </c>
      <c r="F9" s="12">
        <v>0.43888888888888888</v>
      </c>
      <c r="G9" s="12">
        <v>5.3472222222222143E-2</v>
      </c>
      <c r="H9" s="12">
        <v>0.69930555555555551</v>
      </c>
      <c r="I9" s="9">
        <v>0.8041666666666667</v>
      </c>
      <c r="J9" s="6">
        <v>1</v>
      </c>
      <c r="K9" s="10">
        <f t="shared" si="0"/>
        <v>2.3013888888888889</v>
      </c>
      <c r="L9" s="10">
        <f t="shared" si="1"/>
        <v>1.9958333333333331</v>
      </c>
      <c r="M9" s="10">
        <f t="shared" si="2"/>
        <v>4.2972222222222225</v>
      </c>
      <c r="N9" s="4"/>
      <c r="O9" s="4"/>
      <c r="P9" s="4"/>
      <c r="Q9" s="4"/>
      <c r="R9" s="4"/>
      <c r="S9" s="4"/>
    </row>
    <row r="10" spans="2:29" x14ac:dyDescent="0.25">
      <c r="B10" s="6">
        <f t="shared" si="3"/>
        <v>8</v>
      </c>
      <c r="C10" s="11">
        <v>0.88749999999999996</v>
      </c>
      <c r="D10" s="11">
        <v>0.43402777777777779</v>
      </c>
      <c r="E10" s="11">
        <v>0.49305555555555558</v>
      </c>
      <c r="F10" s="12">
        <v>0.79027777777777775</v>
      </c>
      <c r="G10" s="12">
        <v>0.67777777777777781</v>
      </c>
      <c r="H10" s="12">
        <v>0.38611111111111113</v>
      </c>
      <c r="I10" s="9">
        <v>0.69236111111111109</v>
      </c>
      <c r="J10" s="6">
        <v>1</v>
      </c>
      <c r="K10" s="10">
        <f t="shared" si="0"/>
        <v>1.8145833333333334</v>
      </c>
      <c r="L10" s="10">
        <f t="shared" si="1"/>
        <v>2.5465277777777775</v>
      </c>
      <c r="M10" s="10">
        <f t="shared" si="2"/>
        <v>4.3611111111111107</v>
      </c>
      <c r="N10" s="4"/>
      <c r="O10" s="4"/>
      <c r="P10" s="4"/>
      <c r="Q10" s="4"/>
      <c r="R10" s="4"/>
      <c r="S10" s="4"/>
    </row>
    <row r="11" spans="2:29" x14ac:dyDescent="0.25">
      <c r="B11" s="6">
        <f t="shared" si="3"/>
        <v>9</v>
      </c>
      <c r="C11" s="11">
        <v>0.27847222222222223</v>
      </c>
      <c r="D11" s="11">
        <v>0.60347222222222219</v>
      </c>
      <c r="E11" s="11">
        <v>0.65277777777777779</v>
      </c>
      <c r="F11" s="12">
        <v>0.2298611111111111</v>
      </c>
      <c r="G11" s="12">
        <v>0.95625000000000004</v>
      </c>
      <c r="H11" s="12">
        <v>0.34930555555555554</v>
      </c>
      <c r="I11" s="9">
        <v>0.78680555555555554</v>
      </c>
      <c r="J11" s="6">
        <v>1</v>
      </c>
      <c r="K11" s="10">
        <f t="shared" si="0"/>
        <v>1.5347222222222223</v>
      </c>
      <c r="L11" s="10">
        <f t="shared" si="1"/>
        <v>2.322222222222222</v>
      </c>
      <c r="M11" s="10">
        <f t="shared" si="2"/>
        <v>3.8569444444444443</v>
      </c>
      <c r="N11" s="4"/>
      <c r="O11" s="4"/>
      <c r="P11" s="4"/>
      <c r="Q11" s="4"/>
      <c r="R11" s="4"/>
      <c r="S11" s="4"/>
    </row>
    <row r="12" spans="2:29" x14ac:dyDescent="0.25">
      <c r="B12" s="6">
        <f t="shared" si="3"/>
        <v>10</v>
      </c>
      <c r="C12" s="11">
        <v>9.0277777777777679E-2</v>
      </c>
      <c r="D12" s="11">
        <v>0.69097222222222221</v>
      </c>
      <c r="E12" s="11">
        <v>0.59097222222222223</v>
      </c>
      <c r="F12" s="12">
        <v>0.65763888888888888</v>
      </c>
      <c r="G12" s="12">
        <v>0.11805555555555558</v>
      </c>
      <c r="H12" s="12">
        <v>0.50347222222222232</v>
      </c>
      <c r="I12" s="9">
        <v>4.3749999999999997E-2</v>
      </c>
      <c r="J12" s="6">
        <v>1</v>
      </c>
      <c r="K12" s="10">
        <f t="shared" si="0"/>
        <v>1.3722222222222222</v>
      </c>
      <c r="L12" s="10">
        <f t="shared" si="1"/>
        <v>1.3229166666666667</v>
      </c>
      <c r="M12" s="10">
        <f t="shared" si="2"/>
        <v>2.6951388888888888</v>
      </c>
      <c r="N12" s="4"/>
      <c r="O12" s="4"/>
      <c r="P12" s="4"/>
      <c r="Q12" s="4"/>
      <c r="R12" s="4"/>
      <c r="S12" s="4"/>
    </row>
    <row r="13" spans="2:29" x14ac:dyDescent="0.25">
      <c r="B13" s="6">
        <f t="shared" si="3"/>
        <v>11</v>
      </c>
      <c r="C13" s="11">
        <v>0.41597222222222224</v>
      </c>
      <c r="D13" s="11">
        <v>0.90694444444444444</v>
      </c>
      <c r="E13" s="11">
        <v>0.58680555555555558</v>
      </c>
      <c r="F13" s="12"/>
      <c r="G13" s="12"/>
      <c r="H13" s="12"/>
      <c r="I13" s="9"/>
      <c r="J13" s="6"/>
      <c r="K13" s="10">
        <f t="shared" si="0"/>
        <v>1.9097222222222223</v>
      </c>
      <c r="L13" s="10"/>
      <c r="M13" s="10">
        <f t="shared" si="2"/>
        <v>1.9097222222222223</v>
      </c>
      <c r="N13" s="4"/>
      <c r="O13" s="4"/>
      <c r="P13" s="4"/>
      <c r="Q13" s="4"/>
      <c r="R13" s="4"/>
      <c r="S13" s="4"/>
    </row>
    <row r="14" spans="2:29" x14ac:dyDescent="0.25">
      <c r="B14" s="6">
        <f t="shared" si="3"/>
        <v>12</v>
      </c>
      <c r="C14" s="11">
        <v>0.13402777777777786</v>
      </c>
      <c r="D14" s="11">
        <v>0.23958333333333334</v>
      </c>
      <c r="E14" s="11">
        <v>0.42361111111111116</v>
      </c>
      <c r="F14" s="12"/>
      <c r="G14" s="12"/>
      <c r="H14" s="12"/>
      <c r="I14" s="9"/>
      <c r="J14" s="6"/>
      <c r="K14" s="10">
        <f t="shared" si="0"/>
        <v>0.79722222222222239</v>
      </c>
      <c r="L14" s="10"/>
      <c r="M14" s="10">
        <f t="shared" si="2"/>
        <v>0.79722222222222239</v>
      </c>
      <c r="N14" s="4"/>
      <c r="O14" s="4"/>
      <c r="P14" s="4"/>
      <c r="Q14" s="4"/>
      <c r="R14" s="4"/>
      <c r="S14" s="4"/>
    </row>
    <row r="15" spans="2:29" x14ac:dyDescent="0.25">
      <c r="B15" s="6">
        <f t="shared" si="3"/>
        <v>13</v>
      </c>
      <c r="C15" s="11">
        <v>0.21111111111111111</v>
      </c>
      <c r="D15" s="11">
        <v>0.49305555555555558</v>
      </c>
      <c r="E15" s="11">
        <v>0.3923611111111111</v>
      </c>
      <c r="F15" s="12">
        <v>0.57152777777777775</v>
      </c>
      <c r="G15" s="12">
        <v>0.62013888888888891</v>
      </c>
      <c r="H15" s="12">
        <v>5.5555555555555552E-2</v>
      </c>
      <c r="I15" s="9">
        <v>0.95208333333333328</v>
      </c>
      <c r="J15" s="6">
        <v>1</v>
      </c>
      <c r="K15" s="10">
        <f t="shared" si="0"/>
        <v>1.0965277777777778</v>
      </c>
      <c r="L15" s="10">
        <f t="shared" si="1"/>
        <v>2.1993055555555556</v>
      </c>
      <c r="M15" s="10">
        <f t="shared" si="2"/>
        <v>3.2958333333333334</v>
      </c>
      <c r="N15" s="4"/>
      <c r="O15" s="4"/>
      <c r="P15" s="4"/>
      <c r="Q15" s="4"/>
      <c r="R15" s="4"/>
      <c r="S15" s="4"/>
    </row>
    <row r="16" spans="2:29" x14ac:dyDescent="0.25">
      <c r="B16" s="6">
        <f t="shared" si="3"/>
        <v>14</v>
      </c>
      <c r="C16" s="11">
        <v>0.58888888888888891</v>
      </c>
      <c r="D16" s="11">
        <v>0.6694444444444444</v>
      </c>
      <c r="E16" s="11">
        <v>0.36666666666666664</v>
      </c>
      <c r="F16" s="12">
        <v>0.28541666666666665</v>
      </c>
      <c r="G16" s="12">
        <v>0.38541666666666674</v>
      </c>
      <c r="H16" s="12">
        <v>0.69513888888888886</v>
      </c>
      <c r="I16" s="9">
        <v>0.16180555555555554</v>
      </c>
      <c r="J16" s="6">
        <v>1</v>
      </c>
      <c r="K16" s="10">
        <f t="shared" si="0"/>
        <v>1.625</v>
      </c>
      <c r="L16" s="10">
        <f t="shared" si="1"/>
        <v>1.5277777777777777</v>
      </c>
      <c r="M16" s="10">
        <f t="shared" si="2"/>
        <v>3.1527777777777777</v>
      </c>
      <c r="N16" s="4"/>
      <c r="O16" s="4"/>
      <c r="P16" s="4"/>
      <c r="Q16" s="4"/>
      <c r="R16" s="4"/>
      <c r="S16" s="4"/>
    </row>
    <row r="17" spans="2:19" x14ac:dyDescent="0.25">
      <c r="B17" s="6">
        <f t="shared" si="3"/>
        <v>15</v>
      </c>
      <c r="C17" s="11">
        <v>0.21249999999999991</v>
      </c>
      <c r="D17" s="11">
        <v>0.20416666666666661</v>
      </c>
      <c r="E17" s="11">
        <v>0.9243055555555556</v>
      </c>
      <c r="F17" s="12">
        <v>4.6527777777777724E-2</v>
      </c>
      <c r="G17" s="12">
        <v>0.61111111111111116</v>
      </c>
      <c r="H17" s="12">
        <v>0.43125000000000002</v>
      </c>
      <c r="I17" s="9">
        <v>0.79166666666666663</v>
      </c>
      <c r="J17" s="6">
        <v>1</v>
      </c>
      <c r="K17" s="10">
        <f t="shared" si="0"/>
        <v>1.3409722222222222</v>
      </c>
      <c r="L17" s="10">
        <f t="shared" si="1"/>
        <v>1.8805555555555555</v>
      </c>
      <c r="M17" s="10">
        <f t="shared" si="2"/>
        <v>3.2215277777777778</v>
      </c>
      <c r="N17" s="4"/>
      <c r="O17" s="4"/>
      <c r="P17" s="4"/>
      <c r="Q17" s="4"/>
      <c r="R17" s="4"/>
      <c r="S17" s="4"/>
    </row>
    <row r="18" spans="2:19" x14ac:dyDescent="0.25">
      <c r="B18" s="6">
        <f t="shared" si="3"/>
        <v>16</v>
      </c>
      <c r="C18" s="11">
        <v>0.50416666666666665</v>
      </c>
      <c r="D18" s="11">
        <v>0.54861111111111116</v>
      </c>
      <c r="E18" s="11">
        <v>0.37430555555555545</v>
      </c>
      <c r="F18" s="12">
        <v>0.29305555555555557</v>
      </c>
      <c r="G18" s="12">
        <v>0.6875</v>
      </c>
      <c r="H18" s="12">
        <v>0.43680555555555556</v>
      </c>
      <c r="I18" s="9">
        <v>0.29583333333333334</v>
      </c>
      <c r="J18" s="6">
        <v>1</v>
      </c>
      <c r="K18" s="10">
        <f t="shared" si="0"/>
        <v>1.4270833333333333</v>
      </c>
      <c r="L18" s="10">
        <f t="shared" si="1"/>
        <v>1.7131944444444445</v>
      </c>
      <c r="M18" s="10">
        <f t="shared" si="2"/>
        <v>3.1402777777777775</v>
      </c>
      <c r="N18" s="4"/>
      <c r="O18" s="4"/>
      <c r="P18" s="4"/>
      <c r="Q18" s="4"/>
      <c r="R18" s="4"/>
      <c r="S18" s="4"/>
    </row>
    <row r="19" spans="2:19" x14ac:dyDescent="0.25">
      <c r="B19" s="6">
        <f t="shared" si="3"/>
        <v>17</v>
      </c>
      <c r="C19" s="11">
        <v>0.38611111111111113</v>
      </c>
      <c r="D19" s="11">
        <v>0.44305555555555554</v>
      </c>
      <c r="E19" s="11">
        <v>0.99097222222222225</v>
      </c>
      <c r="F19" s="12"/>
      <c r="G19" s="12"/>
      <c r="H19" s="12"/>
      <c r="I19" s="9"/>
      <c r="J19" s="6"/>
      <c r="K19" s="10">
        <f t="shared" si="0"/>
        <v>1.8201388888888888</v>
      </c>
      <c r="L19" s="10"/>
      <c r="M19" s="10">
        <f t="shared" si="2"/>
        <v>1.8201388888888888</v>
      </c>
      <c r="N19" s="4"/>
      <c r="O19" s="4"/>
      <c r="P19" s="4"/>
      <c r="Q19" s="4"/>
      <c r="R19" s="4"/>
      <c r="S19" s="4"/>
    </row>
    <row r="20" spans="2:19" x14ac:dyDescent="0.25">
      <c r="B20" s="6">
        <f t="shared" si="3"/>
        <v>18</v>
      </c>
      <c r="C20" s="11">
        <v>0.47013888888888888</v>
      </c>
      <c r="D20" s="11">
        <v>0.11736111111111111</v>
      </c>
      <c r="E20" s="11">
        <v>0.52013888888888893</v>
      </c>
      <c r="F20" s="12">
        <v>0.44374999999999998</v>
      </c>
      <c r="G20" s="12">
        <v>0.69652777777777775</v>
      </c>
      <c r="H20" s="12">
        <v>4.1666666666666741E-2</v>
      </c>
      <c r="I20" s="9">
        <v>0.6020833333333333</v>
      </c>
      <c r="J20" s="6">
        <v>1</v>
      </c>
      <c r="K20" s="10">
        <f t="shared" si="0"/>
        <v>1.1076388888888888</v>
      </c>
      <c r="L20" s="10">
        <f t="shared" si="1"/>
        <v>1.7840277777777778</v>
      </c>
      <c r="M20" s="10">
        <f t="shared" si="2"/>
        <v>2.8916666666666666</v>
      </c>
      <c r="N20" s="4"/>
      <c r="O20" s="4"/>
      <c r="P20" s="4"/>
      <c r="Q20" s="4"/>
      <c r="R20" s="4"/>
      <c r="S20" s="4"/>
    </row>
    <row r="21" spans="2:19" x14ac:dyDescent="0.25">
      <c r="B21" s="6">
        <f t="shared" si="3"/>
        <v>19</v>
      </c>
      <c r="C21" s="11">
        <v>0.85833333333333328</v>
      </c>
      <c r="D21" s="11">
        <v>0.54791666666666672</v>
      </c>
      <c r="E21" s="11">
        <v>0.31527777777777777</v>
      </c>
      <c r="F21" s="12">
        <v>5.2083333333333336E-2</v>
      </c>
      <c r="G21" s="12">
        <v>0.22569444444444442</v>
      </c>
      <c r="H21" s="12">
        <v>3.1944444444444553E-2</v>
      </c>
      <c r="I21" s="9">
        <v>2.9166666666666563E-2</v>
      </c>
      <c r="J21" s="6">
        <v>1</v>
      </c>
      <c r="K21" s="10">
        <f t="shared" si="0"/>
        <v>1.7215277777777778</v>
      </c>
      <c r="L21" s="10">
        <f t="shared" si="1"/>
        <v>0.33888888888888885</v>
      </c>
      <c r="M21" s="10">
        <f t="shared" si="2"/>
        <v>2.0604166666666668</v>
      </c>
      <c r="N21" s="4"/>
      <c r="O21" s="4"/>
      <c r="P21" s="4"/>
      <c r="Q21" s="4"/>
      <c r="R21" s="4"/>
      <c r="S21" s="4"/>
    </row>
    <row r="22" spans="2:19" x14ac:dyDescent="0.25">
      <c r="B22" s="6">
        <f t="shared" si="3"/>
        <v>20</v>
      </c>
      <c r="C22" s="11">
        <v>3.0555555555555555E-2</v>
      </c>
      <c r="D22" s="11">
        <v>0.75138888888888888</v>
      </c>
      <c r="E22" s="11">
        <v>0.25</v>
      </c>
      <c r="F22" s="12">
        <v>0.86805555555555558</v>
      </c>
      <c r="G22" s="12">
        <v>0.7319444444444444</v>
      </c>
      <c r="H22" s="12">
        <v>0.41249999999999998</v>
      </c>
      <c r="I22" s="9">
        <v>0.43541666666666656</v>
      </c>
      <c r="J22" s="6">
        <v>1</v>
      </c>
      <c r="K22" s="10">
        <f t="shared" si="0"/>
        <v>1.0319444444444446</v>
      </c>
      <c r="L22" s="10">
        <f t="shared" si="1"/>
        <v>2.447916666666667</v>
      </c>
      <c r="M22" s="10">
        <f t="shared" si="2"/>
        <v>3.4798611111111115</v>
      </c>
      <c r="N22" s="4"/>
      <c r="O22" s="4"/>
      <c r="P22" s="4"/>
      <c r="Q22" s="4"/>
      <c r="R22" s="4"/>
      <c r="S22" s="4"/>
    </row>
    <row r="23" spans="2:19" x14ac:dyDescent="0.25">
      <c r="B23" s="6">
        <f t="shared" si="3"/>
        <v>21</v>
      </c>
      <c r="C23" s="11">
        <v>0.23750000000000004</v>
      </c>
      <c r="D23" s="11">
        <v>0.25972222222222219</v>
      </c>
      <c r="E23" s="11">
        <v>0.19999999999999996</v>
      </c>
      <c r="F23" s="12"/>
      <c r="G23" s="12"/>
      <c r="H23" s="12"/>
      <c r="I23" s="9"/>
      <c r="J23" s="6"/>
      <c r="K23" s="10">
        <f t="shared" si="0"/>
        <v>0.69722222222222219</v>
      </c>
      <c r="L23" s="10"/>
      <c r="M23" s="10">
        <f t="shared" si="2"/>
        <v>0.69722222222222219</v>
      </c>
      <c r="N23" s="4"/>
      <c r="O23" s="4"/>
      <c r="P23" s="4"/>
      <c r="Q23" s="4"/>
      <c r="R23" s="4"/>
      <c r="S23" s="4"/>
    </row>
    <row r="24" spans="2:19" x14ac:dyDescent="0.25">
      <c r="B24" s="6">
        <f t="shared" si="3"/>
        <v>22</v>
      </c>
      <c r="C24" s="11">
        <v>6.9444444444444441E-3</v>
      </c>
      <c r="D24" s="11">
        <v>0.43819444444444455</v>
      </c>
      <c r="E24" s="11">
        <v>0.39305555555555549</v>
      </c>
      <c r="F24" s="12">
        <v>0.46250000000000002</v>
      </c>
      <c r="G24" s="12">
        <v>0.14930555555555555</v>
      </c>
      <c r="H24" s="12">
        <v>0.24236111111111111</v>
      </c>
      <c r="I24" s="9">
        <v>0.52777777777777779</v>
      </c>
      <c r="J24" s="6">
        <v>1</v>
      </c>
      <c r="K24" s="10">
        <f t="shared" si="0"/>
        <v>0.83819444444444446</v>
      </c>
      <c r="L24" s="10">
        <f t="shared" si="1"/>
        <v>1.3819444444444446</v>
      </c>
      <c r="M24" s="10">
        <f t="shared" si="2"/>
        <v>2.2201388888888891</v>
      </c>
      <c r="N24" s="4"/>
      <c r="O24" s="4"/>
      <c r="P24" s="4"/>
      <c r="Q24" s="4"/>
      <c r="R24" s="4"/>
      <c r="S24" s="4"/>
    </row>
    <row r="25" spans="2:19" x14ac:dyDescent="0.25">
      <c r="B25" s="6">
        <f t="shared" si="3"/>
        <v>23</v>
      </c>
      <c r="C25" s="11">
        <v>0.71875</v>
      </c>
      <c r="D25" s="11">
        <v>0.22916666666666666</v>
      </c>
      <c r="E25" s="11">
        <v>0.42708333333333326</v>
      </c>
      <c r="F25" s="12">
        <v>0.37013888888888891</v>
      </c>
      <c r="G25" s="12">
        <v>0.39930555555555558</v>
      </c>
      <c r="H25" s="12">
        <v>0.76180555555555551</v>
      </c>
      <c r="I25" s="9">
        <v>0.63402777777777775</v>
      </c>
      <c r="J25" s="6">
        <v>1</v>
      </c>
      <c r="K25" s="10">
        <f t="shared" si="0"/>
        <v>1.375</v>
      </c>
      <c r="L25" s="10">
        <f t="shared" si="1"/>
        <v>2.1652777777777779</v>
      </c>
      <c r="M25" s="10">
        <f t="shared" si="2"/>
        <v>3.5402777777777779</v>
      </c>
      <c r="N25" s="4"/>
      <c r="O25" s="4"/>
      <c r="P25" s="4"/>
      <c r="Q25" s="4"/>
      <c r="R25" s="4"/>
      <c r="S25" s="4"/>
    </row>
    <row r="26" spans="2:19" x14ac:dyDescent="0.25">
      <c r="B26" s="6">
        <f t="shared" si="3"/>
        <v>24</v>
      </c>
      <c r="C26" s="11">
        <v>0.41666666666666669</v>
      </c>
      <c r="D26" s="11">
        <v>0.31527777777777777</v>
      </c>
      <c r="E26" s="11">
        <v>0.69236111111111109</v>
      </c>
      <c r="F26" s="12"/>
      <c r="G26" s="12"/>
      <c r="H26" s="12"/>
      <c r="I26" s="9"/>
      <c r="J26" s="6"/>
      <c r="K26" s="10">
        <f t="shared" si="0"/>
        <v>1.4243055555555557</v>
      </c>
      <c r="L26" s="10"/>
      <c r="M26" s="10">
        <f t="shared" si="2"/>
        <v>1.4243055555555557</v>
      </c>
      <c r="N26" s="4"/>
      <c r="O26" s="4"/>
      <c r="P26" s="4"/>
      <c r="Q26" s="4"/>
      <c r="R26" s="4"/>
      <c r="S26" s="4"/>
    </row>
    <row r="27" spans="2:19" x14ac:dyDescent="0.25">
      <c r="B27" s="6">
        <f t="shared" si="3"/>
        <v>25</v>
      </c>
      <c r="C27" s="11">
        <v>0.44791666666666674</v>
      </c>
      <c r="D27" s="11">
        <v>0.90138888888888891</v>
      </c>
      <c r="E27" s="11">
        <v>0.84444444444444444</v>
      </c>
      <c r="F27" s="12">
        <v>1.3194444444444509E-2</v>
      </c>
      <c r="G27" s="12">
        <v>0.30694444444444446</v>
      </c>
      <c r="H27" s="12">
        <v>0.32222222222222224</v>
      </c>
      <c r="I27" s="9">
        <v>0.16250000000000009</v>
      </c>
      <c r="J27" s="6">
        <v>1</v>
      </c>
      <c r="K27" s="10">
        <f t="shared" si="0"/>
        <v>2.1937500000000001</v>
      </c>
      <c r="L27" s="10">
        <f t="shared" si="1"/>
        <v>0.80486111111111125</v>
      </c>
      <c r="M27" s="10">
        <f t="shared" si="2"/>
        <v>2.9986111111111113</v>
      </c>
      <c r="N27" s="4"/>
      <c r="O27" s="4"/>
      <c r="P27" s="4"/>
      <c r="Q27" s="4"/>
      <c r="R27" s="4"/>
      <c r="S27" s="4"/>
    </row>
    <row r="28" spans="2:19" x14ac:dyDescent="0.25">
      <c r="B28" s="7">
        <f t="shared" si="3"/>
        <v>26</v>
      </c>
      <c r="C28" s="13">
        <v>3.5416666666666666E-2</v>
      </c>
      <c r="D28" s="13">
        <v>0.45555555555555549</v>
      </c>
      <c r="E28" s="13">
        <v>0.26875000000000004</v>
      </c>
      <c r="F28" s="14">
        <v>0.27013888888888887</v>
      </c>
      <c r="G28" s="14">
        <v>0.36805555555555558</v>
      </c>
      <c r="H28" s="14">
        <v>0.17777777777777778</v>
      </c>
      <c r="I28" s="9">
        <v>0.17777777777777778</v>
      </c>
      <c r="J28" s="7">
        <v>1</v>
      </c>
      <c r="K28" s="10">
        <f t="shared" si="0"/>
        <v>0.75972222222222219</v>
      </c>
      <c r="L28" s="10">
        <f t="shared" si="1"/>
        <v>0.99375000000000013</v>
      </c>
      <c r="M28" s="10">
        <f t="shared" si="2"/>
        <v>1.7534722222222223</v>
      </c>
      <c r="N28" s="4"/>
      <c r="O28" s="4"/>
      <c r="P28" s="4"/>
      <c r="Q28" s="4"/>
      <c r="R28" s="4"/>
      <c r="S28" s="4"/>
    </row>
    <row r="29" spans="2:19" x14ac:dyDescent="0.25">
      <c r="B29" s="15" t="s">
        <v>7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2:19" ht="31.5" x14ac:dyDescent="0.25">
      <c r="B30" s="18" t="s">
        <v>15</v>
      </c>
      <c r="C30" s="16">
        <f>SUM(C3:C28)</f>
        <v>10.852777777777774</v>
      </c>
      <c r="D30" s="16">
        <f>SUM(D3:D28)</f>
        <v>11.799305555555556</v>
      </c>
      <c r="E30" s="16">
        <f>SUM(E3:E28)</f>
        <v>13.660416666666666</v>
      </c>
      <c r="F30" s="16">
        <f>SUM(F3:F28)</f>
        <v>7.5069444444444429</v>
      </c>
      <c r="G30" s="16">
        <f>SUM(G3:G28)</f>
        <v>9.3263888888888875</v>
      </c>
      <c r="H30" s="16">
        <f>SUM(H3:H28)</f>
        <v>6.8006944444444439</v>
      </c>
      <c r="I30" s="16">
        <f>SUM(I3:I28)</f>
        <v>8.8138888888888864</v>
      </c>
      <c r="K30" s="17">
        <f>SUM(K3:K28)</f>
        <v>36.312499999999993</v>
      </c>
      <c r="L30" s="17">
        <f>SUM(L3:L28)</f>
        <v>32.447916666666664</v>
      </c>
      <c r="M30" s="17">
        <f>SUM(M3:M28)</f>
        <v>68.7604166666667</v>
      </c>
    </row>
    <row r="31" spans="2:19" x14ac:dyDescent="0.25">
      <c r="B31" s="19" t="s">
        <v>16</v>
      </c>
      <c r="C31" s="16">
        <f>AVERAGE(C3:C28)</f>
        <v>0.41741452991452976</v>
      </c>
      <c r="D31" s="16">
        <f>AVERAGE(D3:D28)</f>
        <v>0.45381944444444444</v>
      </c>
      <c r="E31" s="16">
        <f>AVERAGE(E3:E28)</f>
        <v>0.52540064102564099</v>
      </c>
      <c r="F31" s="16">
        <f>AVERAGE(F3:F28)</f>
        <v>0.39510233918128645</v>
      </c>
      <c r="G31" s="16">
        <f>AVERAGE(G3:G28)</f>
        <v>0.49086257309941511</v>
      </c>
      <c r="H31" s="16">
        <f>AVERAGE(H3:H28)</f>
        <v>0.35793128654970757</v>
      </c>
      <c r="I31" s="16">
        <f>AVERAGE(I3:I28)</f>
        <v>0.46388888888888874</v>
      </c>
      <c r="K31" s="17">
        <f>AVERAGE(K3:K28)</f>
        <v>1.3966346153846152</v>
      </c>
      <c r="L31" s="17">
        <f>AVERAGE(L3:L28)</f>
        <v>1.7077850877192982</v>
      </c>
      <c r="M31" s="17">
        <f>AVERAGE(M3:M28)</f>
        <v>2.6446314102564115</v>
      </c>
    </row>
    <row r="32" spans="2:19" x14ac:dyDescent="0.25">
      <c r="C32" s="1"/>
      <c r="D32" s="1"/>
      <c r="E32" s="1"/>
      <c r="F32" s="1"/>
      <c r="G32" s="1"/>
      <c r="H32" s="1"/>
      <c r="I32" s="1"/>
    </row>
    <row r="33" spans="2:7" x14ac:dyDescent="0.25">
      <c r="B33" s="5"/>
      <c r="C33" s="5"/>
      <c r="D33" s="5"/>
      <c r="E33" s="5"/>
      <c r="F33" s="5"/>
      <c r="G33" s="5"/>
    </row>
    <row r="34" spans="2:7" x14ac:dyDescent="0.25">
      <c r="C34" s="1"/>
      <c r="D34" s="1"/>
      <c r="E34" s="1"/>
    </row>
  </sheetData>
  <mergeCells count="7">
    <mergeCell ref="C1:E1"/>
    <mergeCell ref="F1:I1"/>
    <mergeCell ref="B1:B2"/>
    <mergeCell ref="M1:M2"/>
    <mergeCell ref="L1:L2"/>
    <mergeCell ref="K1:K2"/>
    <mergeCell ref="J1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BI_Proceso de Mesa de Ayuda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E. Colla</dc:creator>
  <cp:lastModifiedBy>Jenaro Galdini</cp:lastModifiedBy>
  <dcterms:created xsi:type="dcterms:W3CDTF">2023-03-27T19:20:56Z</dcterms:created>
  <dcterms:modified xsi:type="dcterms:W3CDTF">2025-04-09T00:32:30Z</dcterms:modified>
</cp:coreProperties>
</file>