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eola Olajide\Desktop\Ayeola Olajide\B.Eng Chemical\500L cHEM ENGR\Research Project\GL Cost MATLAB Model\"/>
    </mc:Choice>
  </mc:AlternateContent>
  <bookViews>
    <workbookView xWindow="0" yWindow="0" windowWidth="9792" windowHeight="7824" activeTab="4"/>
  </bookViews>
  <sheets>
    <sheet name="MatlabgenNFvalues" sheetId="2" r:id="rId1"/>
    <sheet name="forprojectword" sheetId="3" r:id="rId2"/>
    <sheet name="Sheet2" sheetId="4" r:id="rId3"/>
    <sheet name="Sheet3" sheetId="5" r:id="rId4"/>
    <sheet name="CummNPVGlandNF" sheetId="6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6" l="1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J3" i="4"/>
  <c r="J4" i="4"/>
  <c r="J5" i="4"/>
  <c r="J6" i="4"/>
  <c r="J7" i="4"/>
  <c r="J8" i="4"/>
  <c r="J9" i="4"/>
  <c r="J10" i="4"/>
  <c r="J11" i="4"/>
  <c r="J12" i="4"/>
  <c r="K3" i="4"/>
  <c r="K4" i="4"/>
  <c r="K5" i="4"/>
  <c r="K6" i="4"/>
  <c r="K7" i="4"/>
  <c r="K8" i="4"/>
  <c r="K9" i="4"/>
  <c r="K10" i="4"/>
  <c r="K11" i="4"/>
  <c r="K12" i="4"/>
  <c r="L3" i="4"/>
  <c r="L4" i="4"/>
  <c r="L5" i="4"/>
  <c r="L6" i="4"/>
  <c r="L7" i="4"/>
  <c r="L8" i="4"/>
  <c r="L9" i="4"/>
  <c r="L10" i="4"/>
  <c r="L11" i="4"/>
  <c r="L12" i="4"/>
  <c r="M3" i="4"/>
  <c r="M4" i="4"/>
  <c r="M5" i="4"/>
  <c r="M6" i="4"/>
  <c r="M7" i="4"/>
  <c r="M8" i="4"/>
  <c r="M9" i="4"/>
  <c r="M10" i="4"/>
  <c r="M11" i="4"/>
  <c r="M12" i="4"/>
  <c r="N3" i="4"/>
  <c r="N4" i="4"/>
  <c r="N5" i="4"/>
  <c r="N6" i="4"/>
  <c r="N7" i="4"/>
  <c r="N8" i="4"/>
  <c r="N9" i="4"/>
  <c r="N10" i="4"/>
  <c r="N11" i="4"/>
  <c r="N12" i="4"/>
  <c r="O3" i="4"/>
  <c r="O4" i="4"/>
  <c r="O5" i="4"/>
  <c r="O6" i="4"/>
  <c r="O7" i="4"/>
  <c r="O8" i="4"/>
  <c r="O9" i="4"/>
  <c r="O10" i="4"/>
  <c r="O11" i="4"/>
  <c r="O12" i="4"/>
  <c r="J2" i="4"/>
  <c r="K2" i="4"/>
  <c r="L2" i="4"/>
  <c r="M2" i="4"/>
  <c r="N2" i="4"/>
  <c r="O2" i="4"/>
  <c r="I3" i="4"/>
  <c r="I4" i="4"/>
  <c r="I5" i="4"/>
  <c r="I6" i="4"/>
  <c r="I7" i="4"/>
  <c r="I8" i="4"/>
  <c r="I9" i="4"/>
  <c r="I10" i="4"/>
  <c r="I11" i="4"/>
  <c r="I12" i="4"/>
  <c r="I2" i="4"/>
  <c r="H3" i="4"/>
  <c r="H4" i="4"/>
  <c r="H5" i="4"/>
  <c r="H6" i="4"/>
  <c r="H7" i="4"/>
  <c r="H8" i="4"/>
  <c r="H9" i="4"/>
  <c r="H10" i="4"/>
  <c r="H11" i="4"/>
  <c r="H12" i="4"/>
  <c r="H2" i="4"/>
  <c r="F3" i="4"/>
  <c r="F4" i="4"/>
  <c r="F5" i="4"/>
  <c r="F6" i="4"/>
  <c r="G6" i="4" s="1"/>
  <c r="F7" i="4"/>
  <c r="F8" i="4"/>
  <c r="F9" i="4"/>
  <c r="G9" i="4" s="1"/>
  <c r="F10" i="4"/>
  <c r="G10" i="4" s="1"/>
  <c r="F11" i="4"/>
  <c r="F12" i="4"/>
  <c r="F2" i="4"/>
  <c r="G2" i="4" s="1"/>
  <c r="B3" i="4"/>
  <c r="C3" i="4" s="1"/>
  <c r="B4" i="4"/>
  <c r="B5" i="4"/>
  <c r="B6" i="4"/>
  <c r="C6" i="4" s="1"/>
  <c r="B7" i="4"/>
  <c r="C7" i="4" s="1"/>
  <c r="B8" i="4"/>
  <c r="B9" i="4"/>
  <c r="B10" i="4"/>
  <c r="C10" i="4" s="1"/>
  <c r="B11" i="4"/>
  <c r="C11" i="4" s="1"/>
  <c r="B12" i="4"/>
  <c r="B2" i="4"/>
  <c r="C2" i="4" s="1"/>
  <c r="D3" i="4"/>
  <c r="D4" i="4"/>
  <c r="E4" i="4" s="1"/>
  <c r="D5" i="4"/>
  <c r="D6" i="4"/>
  <c r="D7" i="4"/>
  <c r="E7" i="4" s="1"/>
  <c r="D8" i="4"/>
  <c r="E8" i="4" s="1"/>
  <c r="D9" i="4"/>
  <c r="D10" i="4"/>
  <c r="D11" i="4"/>
  <c r="E11" i="4" s="1"/>
  <c r="D12" i="4"/>
  <c r="E12" i="4" s="1"/>
  <c r="D2" i="4"/>
  <c r="G12" i="4"/>
  <c r="C12" i="4"/>
  <c r="A12" i="4"/>
  <c r="G11" i="4"/>
  <c r="A11" i="4"/>
  <c r="E10" i="4"/>
  <c r="A10" i="4"/>
  <c r="E9" i="4"/>
  <c r="C9" i="4"/>
  <c r="A9" i="4"/>
  <c r="G8" i="4"/>
  <c r="C8" i="4"/>
  <c r="A8" i="4"/>
  <c r="G7" i="4"/>
  <c r="A7" i="4"/>
  <c r="E6" i="4"/>
  <c r="A6" i="4"/>
  <c r="G5" i="4"/>
  <c r="E5" i="4"/>
  <c r="C5" i="4"/>
  <c r="A5" i="4"/>
  <c r="G4" i="4"/>
  <c r="C4" i="4"/>
  <c r="A4" i="4"/>
  <c r="G3" i="4"/>
  <c r="E3" i="4"/>
  <c r="A3" i="4"/>
  <c r="E2" i="4"/>
  <c r="A2" i="4"/>
  <c r="G3" i="3"/>
  <c r="G4" i="3"/>
  <c r="G5" i="3"/>
  <c r="G6" i="3"/>
  <c r="G7" i="3"/>
  <c r="G8" i="3"/>
  <c r="G9" i="3"/>
  <c r="G10" i="3"/>
  <c r="G11" i="3"/>
  <c r="G12" i="3"/>
  <c r="G2" i="3"/>
  <c r="E3" i="3"/>
  <c r="E4" i="3"/>
  <c r="E5" i="3"/>
  <c r="E6" i="3"/>
  <c r="E7" i="3"/>
  <c r="E8" i="3"/>
  <c r="E9" i="3"/>
  <c r="E10" i="3"/>
  <c r="E11" i="3"/>
  <c r="E12" i="3"/>
  <c r="E2" i="3"/>
  <c r="C3" i="3"/>
  <c r="C4" i="3"/>
  <c r="C5" i="3"/>
  <c r="C6" i="3"/>
  <c r="C7" i="3"/>
  <c r="C8" i="3"/>
  <c r="C9" i="3"/>
  <c r="C10" i="3"/>
  <c r="C11" i="3"/>
  <c r="C12" i="3"/>
  <c r="C2" i="3"/>
</calcChain>
</file>

<file path=xl/sharedStrings.xml><?xml version="1.0" encoding="utf-8"?>
<sst xmlns="http://schemas.openxmlformats.org/spreadsheetml/2006/main" count="54" uniqueCount="24">
  <si>
    <t>Year</t>
  </si>
  <si>
    <t>Water Produced(Bbls)</t>
  </si>
  <si>
    <t>Gas Production(Mscf)</t>
  </si>
  <si>
    <t>Oil Produced(Bbls)</t>
  </si>
  <si>
    <t>Watercut</t>
  </si>
  <si>
    <t>Cumm Water(Bbls)</t>
  </si>
  <si>
    <t>Cumm Gas(Mscf)</t>
  </si>
  <si>
    <t>Cumm Oil Prod(Bbls)</t>
  </si>
  <si>
    <t>Yearly Income</t>
  </si>
  <si>
    <t>Yearly Cost</t>
  </si>
  <si>
    <t>NPV</t>
  </si>
  <si>
    <t>Cumm NPV</t>
  </si>
  <si>
    <t>Water Produced(Bbls)/Yr</t>
  </si>
  <si>
    <t>Gas Production(Mscf)/Yr</t>
  </si>
  <si>
    <t>Water Prod (Bbls/day)</t>
  </si>
  <si>
    <t>Cumm Water(Bbls/Yr)</t>
  </si>
  <si>
    <t>Oil Produced(Bbls/Yr)</t>
  </si>
  <si>
    <t>Cumm Gas(Mscf/Yr)</t>
  </si>
  <si>
    <t>Cumm Oil Prod(Bbls/Yr)</t>
  </si>
  <si>
    <t>Gas Production(Mscf/day)</t>
  </si>
  <si>
    <t>BOPD</t>
  </si>
  <si>
    <t>Cumm NPV GL</t>
  </si>
  <si>
    <t>Cumm NPV NF Best Case</t>
  </si>
  <si>
    <t xml:space="preserve">Cumm NPV NF Actual Case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</si>
</sst>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/>
    <xf numFmtId="3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0" fontId="1" fillId="0" borderId="5" xfId="0" applyNumberFormat="1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Cumm NPV GL,</a:t>
            </a:r>
            <a:r>
              <a:rPr lang="en-US" sz="1050" baseline="0"/>
              <a:t> Cumm NPV NF Best Case, Cumm NPV Actual Case against Time(Yr)</a:t>
            </a:r>
            <a:endParaRPr lang="en-US" sz="105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224463170174"/>
          <c:y val="0.15880306193458593"/>
          <c:w val="0.81446332366348939"/>
          <c:h val="0.704528791938585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CummNPVGlandNF!$B$1</c:f>
              <c:strCache>
                <c:ptCount val="1"/>
                <c:pt idx="0">
                  <c:v>Cumm NPV GL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CummNPVGlandNF!$A$2:$A$17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CummNPVGlandNF!$B$2:$B$17</c:f>
              <c:numCache>
                <c:formatCode>"$"#,##0</c:formatCode>
                <c:ptCount val="16"/>
                <c:pt idx="0">
                  <c:v>8494232.8029371426</c:v>
                </c:pt>
                <c:pt idx="1">
                  <c:v>15641587.716203552</c:v>
                </c:pt>
                <c:pt idx="2">
                  <c:v>21645747.122294512</c:v>
                </c:pt>
                <c:pt idx="3">
                  <c:v>26680558.491832778</c:v>
                </c:pt>
                <c:pt idx="4">
                  <c:v>30894132.457148489</c:v>
                </c:pt>
                <c:pt idx="5">
                  <c:v>34412411.918078937</c:v>
                </c:pt>
                <c:pt idx="6">
                  <c:v>37342263.51125893</c:v>
                </c:pt>
                <c:pt idx="7">
                  <c:v>39774137.049493529</c:v>
                </c:pt>
                <c:pt idx="8">
                  <c:v>41784330.063078307</c:v>
                </c:pt>
                <c:pt idx="9">
                  <c:v>43436881.439885683</c:v>
                </c:pt>
                <c:pt idx="10">
                  <c:v>44785095.434643641</c:v>
                </c:pt>
                <c:pt idx="11">
                  <c:v>45872652.20260442</c:v>
                </c:pt>
                <c:pt idx="12">
                  <c:v>46734157.585518979</c:v>
                </c:pt>
                <c:pt idx="13">
                  <c:v>47394709.088866107</c:v>
                </c:pt>
                <c:pt idx="14">
                  <c:v>47867176.959155187</c:v>
                </c:pt>
                <c:pt idx="15">
                  <c:v>48142344.083518267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A4-4A2B-AD84-C55664492582}"/>
            </c:ext>
          </c:extLst>
        </c:ser>
        <c:ser>
          <c:idx val="1"/>
          <c:order val="1"/>
          <c:tx>
            <c:strRef>
              <c:f>CummNPVGlandNF!$C$1</c:f>
              <c:strCache>
                <c:ptCount val="1"/>
                <c:pt idx="0">
                  <c:v>Cumm NPV NF Best 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CummNPVGlandNF!$A$2:$A$17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CummNPVGlandNF!$C$2:$C$17</c:f>
              <c:numCache>
                <c:formatCode>"$"#,##0</c:formatCode>
                <c:ptCount val="16"/>
                <c:pt idx="0">
                  <c:v>3542032.4109638985</c:v>
                </c:pt>
                <c:pt idx="1">
                  <c:v>6435292.6160265021</c:v>
                </c:pt>
                <c:pt idx="2">
                  <c:v>8794460.6572640315</c:v>
                </c:pt>
                <c:pt idx="3">
                  <c:v>10713526.501557954</c:v>
                </c:pt>
                <c:pt idx="4">
                  <c:v>12269310.982730297</c:v>
                </c:pt>
                <c:pt idx="5">
                  <c:v>13524259.45652815</c:v>
                </c:pt>
                <c:pt idx="6">
                  <c:v>14528531.099221764</c:v>
                </c:pt>
                <c:pt idx="7">
                  <c:v>15321247.114125468</c:v>
                </c:pt>
                <c:pt idx="8">
                  <c:v>15930291.33059939</c:v>
                </c:pt>
                <c:pt idx="9">
                  <c:v>16368172.881969018</c:v>
                </c:pt>
                <c:pt idx="10">
                  <c:v>16609981.273380117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A4-4A2B-AD84-C55664492582}"/>
            </c:ext>
          </c:extLst>
        </c:ser>
        <c:ser>
          <c:idx val="2"/>
          <c:order val="2"/>
          <c:tx>
            <c:strRef>
              <c:f>CummNPVGlandNF!$D$1</c:f>
              <c:strCache>
                <c:ptCount val="1"/>
                <c:pt idx="0">
                  <c:v>Cumm NPV NF Actual Case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CummNPVGlandNF!$A$2:$A$17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CummNPVGlandNF!$D$2:$D$17</c:f>
              <c:numCache>
                <c:formatCode>"$"#,##0</c:formatCode>
                <c:ptCount val="16"/>
                <c:pt idx="0">
                  <c:v>3542032.4109638985</c:v>
                </c:pt>
                <c:pt idx="1">
                  <c:v>6435292.6160265021</c:v>
                </c:pt>
                <c:pt idx="2">
                  <c:v>8794460.6572640315</c:v>
                </c:pt>
                <c:pt idx="3">
                  <c:v>10713526.501557954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A4-4A2B-AD84-C55664492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852656"/>
        <c:axId val="933845584"/>
      </c:scatterChart>
      <c:valAx>
        <c:axId val="93385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Time(Yr)</a:t>
                </a:r>
              </a:p>
            </c:rich>
          </c:tx>
          <c:layout>
            <c:manualLayout>
              <c:xMode val="edge"/>
              <c:yMode val="edge"/>
              <c:x val="0.45914855489555045"/>
              <c:y val="0.91329316084010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45584"/>
        <c:crosses val="autoZero"/>
        <c:crossBetween val="midCat"/>
      </c:valAx>
      <c:valAx>
        <c:axId val="9338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Cumm NPV</a:t>
                </a:r>
              </a:p>
            </c:rich>
          </c:tx>
          <c:layout>
            <c:manualLayout>
              <c:xMode val="edge"/>
              <c:yMode val="edge"/>
              <c:x val="0"/>
              <c:y val="0.4385492863687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309941520467839E-2"/>
          <c:y val="0.94128351388226783"/>
          <c:w val="0.9"/>
          <c:h val="5.8716550963673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1303020</xdr:colOff>
      <xdr:row>0</xdr:row>
      <xdr:rowOff>38100</xdr:rowOff>
    </xdr:from>
    <xdr:to>
      <xdr:col>12</xdr:col>
      <xdr:colOff>411480</xdr:colOff>
      <xdr:row>20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sLiftNPV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labgenvalues"/>
      <sheetName val="forprojectword"/>
      <sheetName val="Sheet2"/>
    </sheetNames>
    <sheetDataSet>
      <sheetData sheetId="0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55" zoomScaleNormal="55" workbookViewId="0">
      <selection sqref="A1:L12"/>
    </sheetView>
  </sheetViews>
  <sheetFormatPr defaultRowHeight="14.4" x14ac:dyDescent="0.3"/>
  <cols>
    <col min="1" max="1" width="7.6640625" customWidth="1"/>
    <col min="2" max="2" width="14.21875" style="2" customWidth="1"/>
    <col min="3" max="4" width="16.109375" style="2" customWidth="1"/>
    <col min="5" max="5" width="12.6640625" style="5" customWidth="1"/>
    <col min="6" max="8" width="13.33203125" style="2" customWidth="1"/>
    <col min="9" max="9" width="17.21875" style="6" customWidth="1"/>
    <col min="10" max="10" width="15.77734375" style="6" customWidth="1"/>
    <col min="11" max="11" width="16.77734375" style="6" customWidth="1"/>
    <col min="12" max="12" width="17.77734375" style="6" customWidth="1"/>
  </cols>
  <sheetData>
    <row r="1" spans="1:12" ht="29.4" thickBot="1" x14ac:dyDescent="0.35">
      <c r="A1" s="15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6" t="s">
        <v>5</v>
      </c>
      <c r="G1" s="16" t="s">
        <v>6</v>
      </c>
      <c r="H1" s="16" t="s">
        <v>7</v>
      </c>
      <c r="I1" s="18" t="s">
        <v>8</v>
      </c>
      <c r="J1" s="18" t="s">
        <v>9</v>
      </c>
      <c r="K1" s="18" t="s">
        <v>10</v>
      </c>
      <c r="L1" s="19" t="s">
        <v>11</v>
      </c>
    </row>
    <row r="2" spans="1:12" x14ac:dyDescent="0.3">
      <c r="A2" s="11">
        <v>1</v>
      </c>
      <c r="B2" s="12">
        <v>132162.92933168309</v>
      </c>
      <c r="C2" s="12">
        <v>40552.469546431923</v>
      </c>
      <c r="D2" s="12">
        <v>89946.494128967635</v>
      </c>
      <c r="E2" s="13">
        <v>0.59503521855342301</v>
      </c>
      <c r="F2" s="12">
        <v>132162.92933168309</v>
      </c>
      <c r="G2" s="12">
        <v>40552.469546431923</v>
      </c>
      <c r="H2" s="12">
        <v>89946.494128967635</v>
      </c>
      <c r="I2" s="14">
        <v>3929829.2117379298</v>
      </c>
      <c r="J2" s="14">
        <v>248841.15303083442</v>
      </c>
      <c r="K2" s="14">
        <v>3542032.4109638985</v>
      </c>
      <c r="L2" s="14">
        <v>3542032.4109638985</v>
      </c>
    </row>
    <row r="3" spans="1:12" x14ac:dyDescent="0.3">
      <c r="A3" s="7">
        <v>2</v>
      </c>
      <c r="B3" s="8">
        <v>134814.61513207943</v>
      </c>
      <c r="C3" s="8">
        <v>36070.146385982953</v>
      </c>
      <c r="D3" s="8">
        <v>79152.914833491493</v>
      </c>
      <c r="E3" s="9">
        <v>0.63007043710684596</v>
      </c>
      <c r="F3" s="8">
        <v>266977.54446376255</v>
      </c>
      <c r="G3" s="8">
        <v>76622.615932414876</v>
      </c>
      <c r="H3" s="8">
        <v>169099.40896245913</v>
      </c>
      <c r="I3" s="10">
        <v>3494625.0403194041</v>
      </c>
      <c r="J3" s="10">
        <v>247319.69912314948</v>
      </c>
      <c r="K3" s="10">
        <v>2893260.2050626036</v>
      </c>
      <c r="L3" s="10">
        <v>6435292.6160265021</v>
      </c>
    </row>
    <row r="4" spans="1:12" x14ac:dyDescent="0.3">
      <c r="A4" s="7">
        <v>3</v>
      </c>
      <c r="B4" s="8">
        <v>138335.10760224707</v>
      </c>
      <c r="C4" s="8">
        <v>32079.625222573115</v>
      </c>
      <c r="D4" s="8">
        <v>69654.565053472499</v>
      </c>
      <c r="E4" s="9">
        <v>0.66510565566026891</v>
      </c>
      <c r="F4" s="8">
        <v>405312.65206600958</v>
      </c>
      <c r="G4" s="8">
        <v>108702.24115498799</v>
      </c>
      <c r="H4" s="8">
        <v>238753.97401593163</v>
      </c>
      <c r="I4" s="10">
        <v>3107616.2092963667</v>
      </c>
      <c r="J4" s="10">
        <v>247930.76341082348</v>
      </c>
      <c r="K4" s="10">
        <v>2359168.0412375303</v>
      </c>
      <c r="L4" s="10">
        <v>8794460.6572640315</v>
      </c>
    </row>
    <row r="5" spans="1:12" x14ac:dyDescent="0.3">
      <c r="A5" s="7">
        <v>4</v>
      </c>
      <c r="B5" s="8">
        <v>143120.03007623935</v>
      </c>
      <c r="C5" s="8">
        <v>28527.419030423542</v>
      </c>
      <c r="D5" s="8">
        <v>61296.017247055897</v>
      </c>
      <c r="E5" s="9">
        <v>0.70014087421369187</v>
      </c>
      <c r="F5" s="8">
        <v>548432.68214224896</v>
      </c>
      <c r="G5" s="8">
        <v>137229.66018541154</v>
      </c>
      <c r="H5" s="8">
        <v>300049.99126298755</v>
      </c>
      <c r="I5" s="10">
        <v>2763465.5660342891</v>
      </c>
      <c r="J5" s="10">
        <v>251156.7630190562</v>
      </c>
      <c r="K5" s="10">
        <v>1919065.844293922</v>
      </c>
      <c r="L5" s="10">
        <v>10713526.501557954</v>
      </c>
    </row>
    <row r="6" spans="1:12" x14ac:dyDescent="0.3">
      <c r="A6">
        <v>5</v>
      </c>
      <c r="B6" s="1">
        <v>149743.891708304</v>
      </c>
      <c r="C6" s="1">
        <v>25365.795721184764</v>
      </c>
      <c r="D6" s="1">
        <v>53940.495177409182</v>
      </c>
      <c r="E6" s="3">
        <v>0.73517609276711493</v>
      </c>
      <c r="F6" s="1">
        <v>698176.57385055302</v>
      </c>
      <c r="G6" s="1">
        <v>162595.4559065963</v>
      </c>
      <c r="H6" s="1">
        <v>353990.48644039675</v>
      </c>
      <c r="I6" s="4">
        <v>2457426.9840546125</v>
      </c>
      <c r="J6" s="4">
        <v>257763.04651608411</v>
      </c>
      <c r="K6" s="4">
        <v>1555784.4811723439</v>
      </c>
      <c r="L6" s="4">
        <v>12269310.982730297</v>
      </c>
    </row>
    <row r="7" spans="1:12" x14ac:dyDescent="0.3">
      <c r="A7">
        <v>6</v>
      </c>
      <c r="B7" s="1">
        <v>159103.17514368775</v>
      </c>
      <c r="C7" s="1">
        <v>22552.167172125155</v>
      </c>
      <c r="D7" s="1">
        <v>47467.635756119984</v>
      </c>
      <c r="E7" s="3">
        <v>0.77021131132053777</v>
      </c>
      <c r="F7" s="1">
        <v>857279.74899424077</v>
      </c>
      <c r="G7" s="1">
        <v>185147.62307872146</v>
      </c>
      <c r="H7" s="1">
        <v>401458.12219651672</v>
      </c>
      <c r="I7" s="4">
        <v>2185279.9150583488</v>
      </c>
      <c r="J7" s="4">
        <v>269010.57990069594</v>
      </c>
      <c r="K7" s="4">
        <v>1254948.4737978517</v>
      </c>
      <c r="L7" s="4">
        <v>13524259.45652815</v>
      </c>
    </row>
    <row r="8" spans="1:12" x14ac:dyDescent="0.3">
      <c r="A8">
        <v>7</v>
      </c>
      <c r="B8" s="1">
        <v>172712.56360821609</v>
      </c>
      <c r="C8" s="1">
        <v>20048.54201645483</v>
      </c>
      <c r="D8" s="1">
        <v>41771.519465385587</v>
      </c>
      <c r="E8" s="3">
        <v>0.80524652987396084</v>
      </c>
      <c r="F8" s="1">
        <v>1029992.3126024569</v>
      </c>
      <c r="G8" s="1">
        <v>205196.16509517629</v>
      </c>
      <c r="H8" s="1">
        <v>443229.64166190231</v>
      </c>
      <c r="I8" s="4">
        <v>1943271.1882811494</v>
      </c>
      <c r="J8" s="4">
        <v>287098.53043707623</v>
      </c>
      <c r="K8" s="4">
        <v>1004271.6426936148</v>
      </c>
      <c r="L8" s="4">
        <v>14528531.099221764</v>
      </c>
    </row>
    <row r="9" spans="1:12" x14ac:dyDescent="0.3">
      <c r="A9">
        <v>8</v>
      </c>
      <c r="B9" s="1">
        <v>193389.69502491978</v>
      </c>
      <c r="C9" s="1">
        <v>17821.035690866833</v>
      </c>
      <c r="D9" s="1">
        <v>36758.937129539423</v>
      </c>
      <c r="E9" s="3">
        <v>0.84028174842738379</v>
      </c>
      <c r="F9" s="1">
        <v>1223382.0076273766</v>
      </c>
      <c r="G9" s="1">
        <v>223017.20078604313</v>
      </c>
      <c r="H9" s="1">
        <v>479988.57879144175</v>
      </c>
      <c r="I9" s="4">
        <v>1728063.2546663454</v>
      </c>
      <c r="J9" s="4">
        <v>316189.71748164785</v>
      </c>
      <c r="K9" s="4">
        <v>792716.01490370452</v>
      </c>
      <c r="L9" s="4">
        <v>15321247.114125468</v>
      </c>
    </row>
    <row r="10" spans="1:12" x14ac:dyDescent="0.3">
      <c r="A10">
        <v>9</v>
      </c>
      <c r="B10" s="1">
        <v>227092.92603098511</v>
      </c>
      <c r="C10" s="1">
        <v>15839.431878382911</v>
      </c>
      <c r="D10" s="1">
        <v>32347.864673994591</v>
      </c>
      <c r="E10" s="3">
        <v>0.87531696698080674</v>
      </c>
      <c r="F10" s="1">
        <v>1450474.9336583617</v>
      </c>
      <c r="G10" s="1">
        <v>238856.63266442606</v>
      </c>
      <c r="H10" s="1">
        <v>512336.44346543634</v>
      </c>
      <c r="I10" s="4">
        <v>1536688.1622050451</v>
      </c>
      <c r="J10" s="4">
        <v>365165.36244815658</v>
      </c>
      <c r="K10" s="4">
        <v>609044.2164739212</v>
      </c>
      <c r="L10" s="4">
        <v>15930291.33059939</v>
      </c>
    </row>
    <row r="11" spans="1:12" x14ac:dyDescent="0.3">
      <c r="A11">
        <v>10</v>
      </c>
      <c r="B11" s="1">
        <v>289066.67208078853</v>
      </c>
      <c r="C11" s="1">
        <v>14076.79006694674</v>
      </c>
      <c r="D11" s="1">
        <v>28466.120913115341</v>
      </c>
      <c r="E11" s="3">
        <v>0.9103521855342297</v>
      </c>
      <c r="F11" s="1">
        <v>1739541.6057391502</v>
      </c>
      <c r="G11" s="1">
        <v>252933.42273137279</v>
      </c>
      <c r="H11" s="1">
        <v>540802.56437855167</v>
      </c>
      <c r="I11" s="4">
        <v>1366506.627815366</v>
      </c>
      <c r="J11" s="4">
        <v>456839.8684595541</v>
      </c>
      <c r="K11" s="4">
        <v>437881.55136962805</v>
      </c>
      <c r="L11" s="4">
        <v>16368172.881969018</v>
      </c>
    </row>
    <row r="12" spans="1:12" x14ac:dyDescent="0.3">
      <c r="A12">
        <v>11</v>
      </c>
      <c r="B12" s="1">
        <v>433638.61944898864</v>
      </c>
      <c r="C12" s="1">
        <v>12509.094471206428</v>
      </c>
      <c r="D12" s="1">
        <v>25050.186403541367</v>
      </c>
      <c r="E12" s="3">
        <v>0.94538740408765265</v>
      </c>
      <c r="F12" s="1">
        <v>2173180.2251881389</v>
      </c>
      <c r="G12" s="1">
        <v>265442.51720257924</v>
      </c>
      <c r="H12" s="1">
        <v>565852.75078209303</v>
      </c>
      <c r="I12" s="4">
        <v>1215171.6414054837</v>
      </c>
      <c r="J12" s="4">
        <v>672645.33601327171</v>
      </c>
      <c r="K12" s="4">
        <v>241808.39141109915</v>
      </c>
      <c r="L12" s="4">
        <v>16609981.273380117</v>
      </c>
    </row>
    <row r="13" spans="1:12" x14ac:dyDescent="0.3">
      <c r="B13" s="1"/>
      <c r="C13" s="1"/>
      <c r="D13" s="1"/>
      <c r="E13" s="3"/>
      <c r="F13" s="1"/>
      <c r="G13" s="1"/>
      <c r="H13" s="1"/>
      <c r="I13" s="4"/>
      <c r="J13" s="4"/>
      <c r="K13" s="4"/>
      <c r="L13" s="4"/>
    </row>
    <row r="14" spans="1:12" x14ac:dyDescent="0.3">
      <c r="B14" s="1"/>
      <c r="C14" s="1"/>
      <c r="D14" s="1"/>
      <c r="E14" s="3"/>
      <c r="F14" s="1"/>
      <c r="G14" s="1"/>
      <c r="H14" s="1"/>
      <c r="I14" s="4"/>
      <c r="J14" s="4"/>
      <c r="K14" s="4"/>
      <c r="L14" s="4"/>
    </row>
    <row r="15" spans="1:12" x14ac:dyDescent="0.3">
      <c r="B15" s="1"/>
      <c r="C15" s="1"/>
      <c r="D15" s="1"/>
      <c r="E15" s="3"/>
      <c r="F15" s="1"/>
      <c r="G15" s="1"/>
      <c r="H15" s="1"/>
      <c r="I15" s="4"/>
      <c r="J15" s="4"/>
      <c r="K15" s="4"/>
      <c r="L15" s="4"/>
    </row>
    <row r="16" spans="1:12" x14ac:dyDescent="0.3">
      <c r="B16" s="1"/>
      <c r="C16" s="1"/>
      <c r="D16" s="1"/>
      <c r="E16" s="3"/>
      <c r="F16" s="1"/>
      <c r="G16" s="1"/>
      <c r="H16" s="1"/>
      <c r="I16" s="4"/>
      <c r="J16" s="4"/>
      <c r="K16" s="4"/>
      <c r="L16" s="4"/>
    </row>
    <row r="17" spans="2:12" x14ac:dyDescent="0.3">
      <c r="B17" s="1"/>
      <c r="C17" s="1"/>
      <c r="D17" s="1"/>
      <c r="E17" s="3"/>
      <c r="F17" s="1"/>
      <c r="G17" s="1"/>
      <c r="H17" s="1"/>
      <c r="I17" s="4"/>
      <c r="J17" s="4"/>
      <c r="K17" s="4"/>
      <c r="L1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76" zoomScaleNormal="76" workbookViewId="0">
      <selection activeCell="O1" sqref="O1:O12"/>
    </sheetView>
  </sheetViews>
  <sheetFormatPr defaultRowHeight="14.4" x14ac:dyDescent="0.3"/>
  <cols>
    <col min="1" max="2" width="8.88671875" style="20"/>
    <col min="3" max="3" width="14.21875" style="20" customWidth="1"/>
    <col min="4" max="5" width="11.5546875" style="20" customWidth="1"/>
    <col min="6" max="8" width="8.88671875" style="20"/>
    <col min="9" max="9" width="10.88671875" style="20" customWidth="1"/>
    <col min="10" max="11" width="8.88671875" style="20"/>
    <col min="12" max="12" width="10.6640625" style="20" customWidth="1"/>
    <col min="13" max="13" width="8.88671875" style="20"/>
    <col min="14" max="14" width="14" style="20" customWidth="1"/>
    <col min="15" max="15" width="13.77734375" style="20" customWidth="1"/>
    <col min="16" max="16384" width="8.88671875" style="20"/>
  </cols>
  <sheetData>
    <row r="1" spans="1:15" ht="58.2" thickBot="1" x14ac:dyDescent="0.35">
      <c r="A1" s="15" t="s">
        <v>0</v>
      </c>
      <c r="B1" s="16" t="s">
        <v>12</v>
      </c>
      <c r="C1" s="16" t="s">
        <v>14</v>
      </c>
      <c r="D1" s="16" t="s">
        <v>13</v>
      </c>
      <c r="E1" s="16" t="s">
        <v>19</v>
      </c>
      <c r="F1" s="16" t="s">
        <v>16</v>
      </c>
      <c r="G1" s="16" t="s">
        <v>20</v>
      </c>
      <c r="H1" s="17" t="s">
        <v>4</v>
      </c>
      <c r="I1" s="16" t="s">
        <v>15</v>
      </c>
      <c r="J1" s="16" t="s">
        <v>17</v>
      </c>
      <c r="K1" s="16" t="s">
        <v>18</v>
      </c>
      <c r="L1" s="18" t="s">
        <v>8</v>
      </c>
      <c r="M1" s="18" t="s">
        <v>9</v>
      </c>
      <c r="N1" s="18" t="s">
        <v>10</v>
      </c>
      <c r="O1" s="19" t="s">
        <v>11</v>
      </c>
    </row>
    <row r="2" spans="1:15" x14ac:dyDescent="0.3">
      <c r="A2" s="21">
        <v>1</v>
      </c>
      <c r="B2" s="12">
        <v>132162.92933168309</v>
      </c>
      <c r="C2" s="12">
        <f>B2/365.25</f>
        <v>361.84238010043282</v>
      </c>
      <c r="D2" s="12">
        <v>40552.469546431923</v>
      </c>
      <c r="E2" s="12">
        <f>D2/365.25</f>
        <v>111.02661066784921</v>
      </c>
      <c r="F2" s="12">
        <v>89946.494128967635</v>
      </c>
      <c r="G2" s="12">
        <f>F2/365.25</f>
        <v>246.26007975076698</v>
      </c>
      <c r="H2" s="13">
        <v>0.59503521855342301</v>
      </c>
      <c r="I2" s="12">
        <v>132162.92933168309</v>
      </c>
      <c r="J2" s="12">
        <v>40552.469546431923</v>
      </c>
      <c r="K2" s="12">
        <v>89946.494128967635</v>
      </c>
      <c r="L2" s="14">
        <v>3929829.2117379298</v>
      </c>
      <c r="M2" s="14">
        <v>248841.15303083442</v>
      </c>
      <c r="N2" s="14">
        <v>3542032.4109638985</v>
      </c>
      <c r="O2" s="14">
        <v>3542032.4109638985</v>
      </c>
    </row>
    <row r="3" spans="1:15" x14ac:dyDescent="0.3">
      <c r="A3" s="22">
        <v>2</v>
      </c>
      <c r="B3" s="8">
        <v>134814.61513207943</v>
      </c>
      <c r="C3" s="12">
        <f t="shared" ref="C3:C12" si="0">B3/365.25</f>
        <v>369.10230015627496</v>
      </c>
      <c r="D3" s="8">
        <v>36070.146385982953</v>
      </c>
      <c r="E3" s="12">
        <f t="shared" ref="E3:E12" si="1">D3/365.25</f>
        <v>98.754678674833542</v>
      </c>
      <c r="F3" s="8">
        <v>79152.914833491493</v>
      </c>
      <c r="G3" s="12">
        <f t="shared" ref="G3:G12" si="2">F3/365.25</f>
        <v>216.70887018067486</v>
      </c>
      <c r="H3" s="9">
        <v>0.63007043710684596</v>
      </c>
      <c r="I3" s="8">
        <v>266977.54446376255</v>
      </c>
      <c r="J3" s="8">
        <v>76622.615932414876</v>
      </c>
      <c r="K3" s="8">
        <v>169099.40896245913</v>
      </c>
      <c r="L3" s="10">
        <v>3494625.0403194041</v>
      </c>
      <c r="M3" s="10">
        <v>247319.69912314948</v>
      </c>
      <c r="N3" s="10">
        <v>2893260.2050626036</v>
      </c>
      <c r="O3" s="10">
        <v>6435292.6160265021</v>
      </c>
    </row>
    <row r="4" spans="1:15" x14ac:dyDescent="0.3">
      <c r="A4" s="22">
        <v>3</v>
      </c>
      <c r="B4" s="8">
        <v>138335.10760224707</v>
      </c>
      <c r="C4" s="12">
        <f t="shared" si="0"/>
        <v>378.74088323681605</v>
      </c>
      <c r="D4" s="8">
        <v>32079.625222573115</v>
      </c>
      <c r="E4" s="12">
        <f t="shared" si="1"/>
        <v>87.829227166524618</v>
      </c>
      <c r="F4" s="8">
        <v>69654.565053472499</v>
      </c>
      <c r="G4" s="12">
        <f t="shared" si="2"/>
        <v>190.70380575899384</v>
      </c>
      <c r="H4" s="9">
        <v>0.66510565566026891</v>
      </c>
      <c r="I4" s="8">
        <v>405312.65206600958</v>
      </c>
      <c r="J4" s="8">
        <v>108702.24115498799</v>
      </c>
      <c r="K4" s="8">
        <v>238753.97401593163</v>
      </c>
      <c r="L4" s="10">
        <v>3107616.2092963667</v>
      </c>
      <c r="M4" s="10">
        <v>247930.76341082348</v>
      </c>
      <c r="N4" s="10">
        <v>2359168.0412375303</v>
      </c>
      <c r="O4" s="10">
        <v>8794460.6572640315</v>
      </c>
    </row>
    <row r="5" spans="1:15" x14ac:dyDescent="0.3">
      <c r="A5" s="22">
        <v>4</v>
      </c>
      <c r="B5" s="8">
        <v>143120.03007623935</v>
      </c>
      <c r="C5" s="12">
        <f t="shared" si="0"/>
        <v>391.8412869986019</v>
      </c>
      <c r="D5" s="8">
        <v>28527.419030423542</v>
      </c>
      <c r="E5" s="12">
        <f t="shared" si="1"/>
        <v>78.103816647292376</v>
      </c>
      <c r="F5" s="8">
        <v>61296.017247055897</v>
      </c>
      <c r="G5" s="12">
        <f t="shared" si="2"/>
        <v>167.81934906791486</v>
      </c>
      <c r="H5" s="9">
        <v>0.70014087421369187</v>
      </c>
      <c r="I5" s="8">
        <v>548432.68214224896</v>
      </c>
      <c r="J5" s="8">
        <v>137229.66018541154</v>
      </c>
      <c r="K5" s="8">
        <v>300049.99126298755</v>
      </c>
      <c r="L5" s="10">
        <v>2763465.5660342891</v>
      </c>
      <c r="M5" s="10">
        <v>251156.7630190562</v>
      </c>
      <c r="N5" s="10">
        <v>1919065.844293922</v>
      </c>
      <c r="O5" s="10">
        <v>10713526.501557954</v>
      </c>
    </row>
    <row r="6" spans="1:15" x14ac:dyDescent="0.3">
      <c r="A6" s="20">
        <v>5</v>
      </c>
      <c r="B6" s="1">
        <v>149743.891708304</v>
      </c>
      <c r="C6" s="12">
        <f t="shared" si="0"/>
        <v>409.97643178180425</v>
      </c>
      <c r="D6" s="1">
        <v>25365.795721184764</v>
      </c>
      <c r="E6" s="12">
        <f t="shared" si="1"/>
        <v>69.447763781477789</v>
      </c>
      <c r="F6" s="1">
        <v>53940.495177409182</v>
      </c>
      <c r="G6" s="12">
        <f t="shared" si="2"/>
        <v>147.68102717976504</v>
      </c>
      <c r="H6" s="3">
        <v>0.73517609276711493</v>
      </c>
      <c r="I6" s="1">
        <v>698176.57385055302</v>
      </c>
      <c r="J6" s="1">
        <v>162595.4559065963</v>
      </c>
      <c r="K6" s="1">
        <v>353990.48644039675</v>
      </c>
      <c r="L6" s="4">
        <v>2457426.9840546125</v>
      </c>
      <c r="M6" s="4">
        <v>257763.04651608411</v>
      </c>
      <c r="N6" s="4">
        <v>1555784.4811723439</v>
      </c>
      <c r="O6" s="4">
        <v>12269310.982730297</v>
      </c>
    </row>
    <row r="7" spans="1:15" x14ac:dyDescent="0.3">
      <c r="A7" s="20">
        <v>6</v>
      </c>
      <c r="B7" s="1">
        <v>159103.17514368775</v>
      </c>
      <c r="C7" s="12">
        <f t="shared" si="0"/>
        <v>435.60075330236208</v>
      </c>
      <c r="D7" s="1">
        <v>22552.167172125155</v>
      </c>
      <c r="E7" s="12">
        <f t="shared" si="1"/>
        <v>61.744468643737591</v>
      </c>
      <c r="F7" s="1">
        <v>47467.635756119984</v>
      </c>
      <c r="G7" s="12">
        <f t="shared" si="2"/>
        <v>129.95930391819297</v>
      </c>
      <c r="H7" s="3">
        <v>0.77021131132053777</v>
      </c>
      <c r="I7" s="1">
        <v>857279.74899424077</v>
      </c>
      <c r="J7" s="1">
        <v>185147.62307872146</v>
      </c>
      <c r="K7" s="1">
        <v>401458.12219651672</v>
      </c>
      <c r="L7" s="4">
        <v>2185279.9150583488</v>
      </c>
      <c r="M7" s="4">
        <v>269010.57990069594</v>
      </c>
      <c r="N7" s="4">
        <v>1254948.4737978517</v>
      </c>
      <c r="O7" s="4">
        <v>13524259.45652815</v>
      </c>
    </row>
    <row r="8" spans="1:15" x14ac:dyDescent="0.3">
      <c r="A8" s="20">
        <v>7</v>
      </c>
      <c r="B8" s="1">
        <v>172712.56360821609</v>
      </c>
      <c r="C8" s="12">
        <f t="shared" si="0"/>
        <v>472.86122822235757</v>
      </c>
      <c r="D8" s="1">
        <v>20048.54201645483</v>
      </c>
      <c r="E8" s="12">
        <f t="shared" si="1"/>
        <v>54.88991654060186</v>
      </c>
      <c r="F8" s="1">
        <v>41771.519465385587</v>
      </c>
      <c r="G8" s="12">
        <f t="shared" si="2"/>
        <v>114.36418744800982</v>
      </c>
      <c r="H8" s="3">
        <v>0.80524652987396084</v>
      </c>
      <c r="I8" s="1">
        <v>1029992.3126024569</v>
      </c>
      <c r="J8" s="1">
        <v>205196.16509517629</v>
      </c>
      <c r="K8" s="1">
        <v>443229.64166190231</v>
      </c>
      <c r="L8" s="4">
        <v>1943271.1882811494</v>
      </c>
      <c r="M8" s="4">
        <v>287098.53043707623</v>
      </c>
      <c r="N8" s="4">
        <v>1004271.6426936148</v>
      </c>
      <c r="O8" s="4">
        <v>14528531.099221764</v>
      </c>
    </row>
    <row r="9" spans="1:15" x14ac:dyDescent="0.3">
      <c r="A9" s="20">
        <v>8</v>
      </c>
      <c r="B9" s="1">
        <v>193389.69502491978</v>
      </c>
      <c r="C9" s="12">
        <f t="shared" si="0"/>
        <v>529.47212874721367</v>
      </c>
      <c r="D9" s="1">
        <v>17821.035690866833</v>
      </c>
      <c r="E9" s="12">
        <f t="shared" si="1"/>
        <v>48.79133659374903</v>
      </c>
      <c r="F9" s="1">
        <v>36758.937129539423</v>
      </c>
      <c r="G9" s="12">
        <f t="shared" si="2"/>
        <v>100.64048495424893</v>
      </c>
      <c r="H9" s="3">
        <v>0.84028174842738379</v>
      </c>
      <c r="I9" s="1">
        <v>1223382.0076273766</v>
      </c>
      <c r="J9" s="1">
        <v>223017.20078604313</v>
      </c>
      <c r="K9" s="1">
        <v>479988.57879144175</v>
      </c>
      <c r="L9" s="4">
        <v>1728063.2546663454</v>
      </c>
      <c r="M9" s="4">
        <v>316189.71748164785</v>
      </c>
      <c r="N9" s="4">
        <v>792716.01490370452</v>
      </c>
      <c r="O9" s="4">
        <v>15321247.114125468</v>
      </c>
    </row>
    <row r="10" spans="1:15" x14ac:dyDescent="0.3">
      <c r="A10" s="20">
        <v>9</v>
      </c>
      <c r="B10" s="1">
        <v>227092.92603098511</v>
      </c>
      <c r="C10" s="12">
        <f t="shared" si="0"/>
        <v>621.74654628606459</v>
      </c>
      <c r="D10" s="1">
        <v>15839.431878382911</v>
      </c>
      <c r="E10" s="12">
        <f t="shared" si="1"/>
        <v>43.366001035955954</v>
      </c>
      <c r="F10" s="1">
        <v>32347.864673994591</v>
      </c>
      <c r="G10" s="12">
        <f t="shared" si="2"/>
        <v>88.563626759738781</v>
      </c>
      <c r="H10" s="3">
        <v>0.87531696698080674</v>
      </c>
      <c r="I10" s="1">
        <v>1450474.9336583617</v>
      </c>
      <c r="J10" s="1">
        <v>238856.63266442606</v>
      </c>
      <c r="K10" s="1">
        <v>512336.44346543634</v>
      </c>
      <c r="L10" s="4">
        <v>1536688.1622050451</v>
      </c>
      <c r="M10" s="4">
        <v>365165.36244815658</v>
      </c>
      <c r="N10" s="4">
        <v>609044.2164739212</v>
      </c>
      <c r="O10" s="4">
        <v>15930291.33059939</v>
      </c>
    </row>
    <row r="11" spans="1:15" x14ac:dyDescent="0.3">
      <c r="A11" s="20">
        <v>10</v>
      </c>
      <c r="B11" s="1">
        <v>289066.67208078853</v>
      </c>
      <c r="C11" s="12">
        <f t="shared" si="0"/>
        <v>791.42141569004389</v>
      </c>
      <c r="D11" s="1">
        <v>14076.79006694674</v>
      </c>
      <c r="E11" s="12">
        <f t="shared" si="1"/>
        <v>38.540150765083474</v>
      </c>
      <c r="F11" s="1">
        <v>28466.120913115341</v>
      </c>
      <c r="G11" s="12">
        <f t="shared" si="2"/>
        <v>77.935991548570399</v>
      </c>
      <c r="H11" s="3">
        <v>0.9103521855342297</v>
      </c>
      <c r="I11" s="1">
        <v>1739541.6057391502</v>
      </c>
      <c r="J11" s="1">
        <v>252933.42273137279</v>
      </c>
      <c r="K11" s="1">
        <v>540802.56437855167</v>
      </c>
      <c r="L11" s="4">
        <v>1366506.627815366</v>
      </c>
      <c r="M11" s="4">
        <v>456839.8684595541</v>
      </c>
      <c r="N11" s="4">
        <v>437881.55136962805</v>
      </c>
      <c r="O11" s="4">
        <v>16368172.881969018</v>
      </c>
    </row>
    <row r="12" spans="1:15" x14ac:dyDescent="0.3">
      <c r="A12" s="20">
        <v>11</v>
      </c>
      <c r="B12" s="1">
        <v>433638.61944898864</v>
      </c>
      <c r="C12" s="12">
        <f t="shared" si="0"/>
        <v>1187.2378355892913</v>
      </c>
      <c r="D12" s="1">
        <v>12509.094471206428</v>
      </c>
      <c r="E12" s="12">
        <f t="shared" si="1"/>
        <v>34.248034144302338</v>
      </c>
      <c r="F12" s="1">
        <v>25050.186403541367</v>
      </c>
      <c r="G12" s="12">
        <f t="shared" si="2"/>
        <v>68.583672562741597</v>
      </c>
      <c r="H12" s="3">
        <v>0.94538740408765265</v>
      </c>
      <c r="I12" s="1">
        <v>2173180.2251881389</v>
      </c>
      <c r="J12" s="1">
        <v>265442.51720257924</v>
      </c>
      <c r="K12" s="1">
        <v>565852.75078209303</v>
      </c>
      <c r="L12" s="4">
        <v>1215171.6414054837</v>
      </c>
      <c r="M12" s="4">
        <v>672645.33601327171</v>
      </c>
      <c r="N12" s="4">
        <v>241808.39141109915</v>
      </c>
      <c r="O12" s="4">
        <v>16609981.273380117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O1" activeCellId="7" sqref="A1:A12 I1:I12 J1:J12 K1:K12 L1:L12 M1:M12 N1:N12 O1:O12"/>
    </sheetView>
  </sheetViews>
  <sheetFormatPr defaultRowHeight="14.4" x14ac:dyDescent="0.3"/>
  <cols>
    <col min="9" max="9" width="15.44140625" customWidth="1"/>
    <col min="10" max="10" width="11.33203125" customWidth="1"/>
    <col min="12" max="12" width="11.21875" customWidth="1"/>
    <col min="15" max="15" width="11" customWidth="1"/>
  </cols>
  <sheetData>
    <row r="1" spans="1:15" ht="58.2" thickBot="1" x14ac:dyDescent="0.35">
      <c r="A1" s="15" t="s">
        <v>0</v>
      </c>
      <c r="B1" s="16" t="s">
        <v>12</v>
      </c>
      <c r="C1" s="23" t="s">
        <v>14</v>
      </c>
      <c r="D1" s="16" t="s">
        <v>13</v>
      </c>
      <c r="E1" s="23" t="s">
        <v>19</v>
      </c>
      <c r="F1" s="16" t="s">
        <v>16</v>
      </c>
      <c r="G1" s="23" t="s">
        <v>20</v>
      </c>
      <c r="H1" s="24" t="s">
        <v>4</v>
      </c>
      <c r="I1" s="25" t="s">
        <v>15</v>
      </c>
      <c r="J1" s="16" t="s">
        <v>17</v>
      </c>
      <c r="K1" s="16" t="s">
        <v>18</v>
      </c>
      <c r="L1" s="19" t="s">
        <v>8</v>
      </c>
      <c r="M1" s="19" t="s">
        <v>9</v>
      </c>
      <c r="N1" s="19" t="s">
        <v>10</v>
      </c>
      <c r="O1" s="19" t="s">
        <v>11</v>
      </c>
    </row>
    <row r="2" spans="1:15" x14ac:dyDescent="0.3">
      <c r="A2" s="21">
        <f>[1]Matlabgenvalues!A2</f>
        <v>1</v>
      </c>
      <c r="B2" s="12">
        <f>MatlabgenNFvalues!B2</f>
        <v>132162.92933168309</v>
      </c>
      <c r="C2" s="26">
        <f>B2/365.25</f>
        <v>361.84238010043282</v>
      </c>
      <c r="D2" s="12">
        <f>MatlabgenNFvalues!C2</f>
        <v>40552.469546431923</v>
      </c>
      <c r="E2" s="26">
        <f>D2/365.25</f>
        <v>111.02661066784921</v>
      </c>
      <c r="F2" s="12">
        <f>MatlabgenNFvalues!D2</f>
        <v>89946.494128967635</v>
      </c>
      <c r="G2" s="26">
        <f>F2/365.25</f>
        <v>246.26007975076698</v>
      </c>
      <c r="H2" s="13">
        <f>MatlabgenNFvalues!E2</f>
        <v>0.59503521855342301</v>
      </c>
      <c r="I2" s="1">
        <f>MatlabgenNFvalues!F2</f>
        <v>132162.92933168309</v>
      </c>
      <c r="J2" s="1">
        <f>MatlabgenNFvalues!G2</f>
        <v>40552.469546431923</v>
      </c>
      <c r="K2" s="1">
        <f>MatlabgenNFvalues!H2</f>
        <v>89946.494128967635</v>
      </c>
      <c r="L2" s="1">
        <f>MatlabgenNFvalues!I2</f>
        <v>3929829.2117379298</v>
      </c>
      <c r="M2" s="1">
        <f>MatlabgenNFvalues!J2</f>
        <v>248841.15303083442</v>
      </c>
      <c r="N2" s="1">
        <f>MatlabgenNFvalues!K2</f>
        <v>3542032.4109638985</v>
      </c>
      <c r="O2" s="4">
        <f>MatlabgenNFvalues!L2</f>
        <v>3542032.4109638985</v>
      </c>
    </row>
    <row r="3" spans="1:15" x14ac:dyDescent="0.3">
      <c r="A3" s="22">
        <f>[1]Matlabgenvalues!A3</f>
        <v>2</v>
      </c>
      <c r="B3" s="12">
        <f>MatlabgenNFvalues!B3</f>
        <v>134814.61513207943</v>
      </c>
      <c r="C3" s="27">
        <f t="shared" ref="C3:C12" si="0">B3/365.25</f>
        <v>369.10230015627496</v>
      </c>
      <c r="D3" s="12">
        <f>MatlabgenNFvalues!C3</f>
        <v>36070.146385982953</v>
      </c>
      <c r="E3" s="27">
        <f t="shared" ref="E3:E12" si="1">D3/365.25</f>
        <v>98.754678674833542</v>
      </c>
      <c r="F3" s="12">
        <f>MatlabgenNFvalues!D3</f>
        <v>79152.914833491493</v>
      </c>
      <c r="G3" s="27">
        <f t="shared" ref="G3:G12" si="2">F3/365.25</f>
        <v>216.70887018067486</v>
      </c>
      <c r="H3" s="13">
        <f>MatlabgenNFvalues!E3</f>
        <v>0.63007043710684596</v>
      </c>
      <c r="I3" s="1">
        <f>MatlabgenNFvalues!F3</f>
        <v>266977.54446376255</v>
      </c>
      <c r="J3" s="1">
        <f>MatlabgenNFvalues!G3</f>
        <v>76622.615932414876</v>
      </c>
      <c r="K3" s="1">
        <f>MatlabgenNFvalues!H3</f>
        <v>169099.40896245913</v>
      </c>
      <c r="L3" s="1">
        <f>MatlabgenNFvalues!I3</f>
        <v>3494625.0403194041</v>
      </c>
      <c r="M3" s="1">
        <f>MatlabgenNFvalues!J3</f>
        <v>247319.69912314948</v>
      </c>
      <c r="N3" s="1">
        <f>MatlabgenNFvalues!K3</f>
        <v>2893260.2050626036</v>
      </c>
      <c r="O3" s="4">
        <f>MatlabgenNFvalues!L3</f>
        <v>6435292.6160265021</v>
      </c>
    </row>
    <row r="4" spans="1:15" x14ac:dyDescent="0.3">
      <c r="A4" s="22">
        <f>[1]Matlabgenvalues!A4</f>
        <v>3</v>
      </c>
      <c r="B4" s="12">
        <f>MatlabgenNFvalues!B4</f>
        <v>138335.10760224707</v>
      </c>
      <c r="C4" s="27">
        <f t="shared" si="0"/>
        <v>378.74088323681605</v>
      </c>
      <c r="D4" s="12">
        <f>MatlabgenNFvalues!C4</f>
        <v>32079.625222573115</v>
      </c>
      <c r="E4" s="27">
        <f t="shared" si="1"/>
        <v>87.829227166524618</v>
      </c>
      <c r="F4" s="12">
        <f>MatlabgenNFvalues!D4</f>
        <v>69654.565053472499</v>
      </c>
      <c r="G4" s="27">
        <f t="shared" si="2"/>
        <v>190.70380575899384</v>
      </c>
      <c r="H4" s="13">
        <f>MatlabgenNFvalues!E4</f>
        <v>0.66510565566026891</v>
      </c>
      <c r="I4" s="1">
        <f>MatlabgenNFvalues!F4</f>
        <v>405312.65206600958</v>
      </c>
      <c r="J4" s="1">
        <f>MatlabgenNFvalues!G4</f>
        <v>108702.24115498799</v>
      </c>
      <c r="K4" s="1">
        <f>MatlabgenNFvalues!H4</f>
        <v>238753.97401593163</v>
      </c>
      <c r="L4" s="1">
        <f>MatlabgenNFvalues!I4</f>
        <v>3107616.2092963667</v>
      </c>
      <c r="M4" s="1">
        <f>MatlabgenNFvalues!J4</f>
        <v>247930.76341082348</v>
      </c>
      <c r="N4" s="1">
        <f>MatlabgenNFvalues!K4</f>
        <v>2359168.0412375303</v>
      </c>
      <c r="O4" s="4">
        <f>MatlabgenNFvalues!L4</f>
        <v>8794460.6572640315</v>
      </c>
    </row>
    <row r="5" spans="1:15" x14ac:dyDescent="0.3">
      <c r="A5" s="22">
        <f>[1]Matlabgenvalues!A5</f>
        <v>4</v>
      </c>
      <c r="B5" s="12">
        <f>MatlabgenNFvalues!B5</f>
        <v>143120.03007623935</v>
      </c>
      <c r="C5" s="27">
        <f t="shared" si="0"/>
        <v>391.8412869986019</v>
      </c>
      <c r="D5" s="12">
        <f>MatlabgenNFvalues!C5</f>
        <v>28527.419030423542</v>
      </c>
      <c r="E5" s="27">
        <f t="shared" si="1"/>
        <v>78.103816647292376</v>
      </c>
      <c r="F5" s="12">
        <f>MatlabgenNFvalues!D5</f>
        <v>61296.017247055897</v>
      </c>
      <c r="G5" s="27">
        <f t="shared" si="2"/>
        <v>167.81934906791486</v>
      </c>
      <c r="H5" s="13">
        <f>MatlabgenNFvalues!E5</f>
        <v>0.70014087421369187</v>
      </c>
      <c r="I5" s="1">
        <f>MatlabgenNFvalues!F5</f>
        <v>548432.68214224896</v>
      </c>
      <c r="J5" s="1">
        <f>MatlabgenNFvalues!G5</f>
        <v>137229.66018541154</v>
      </c>
      <c r="K5" s="1">
        <f>MatlabgenNFvalues!H5</f>
        <v>300049.99126298755</v>
      </c>
      <c r="L5" s="1">
        <f>MatlabgenNFvalues!I5</f>
        <v>2763465.5660342891</v>
      </c>
      <c r="M5" s="1">
        <f>MatlabgenNFvalues!J5</f>
        <v>251156.7630190562</v>
      </c>
      <c r="N5" s="1">
        <f>MatlabgenNFvalues!K5</f>
        <v>1919065.844293922</v>
      </c>
      <c r="O5" s="4">
        <f>MatlabgenNFvalues!L5</f>
        <v>10713526.501557954</v>
      </c>
    </row>
    <row r="6" spans="1:15" x14ac:dyDescent="0.3">
      <c r="A6" s="22">
        <f>[1]Matlabgenvalues!A6</f>
        <v>5</v>
      </c>
      <c r="B6" s="12">
        <f>MatlabgenNFvalues!B6</f>
        <v>149743.891708304</v>
      </c>
      <c r="C6" s="27">
        <f t="shared" si="0"/>
        <v>409.97643178180425</v>
      </c>
      <c r="D6" s="12">
        <f>MatlabgenNFvalues!C6</f>
        <v>25365.795721184764</v>
      </c>
      <c r="E6" s="27">
        <f t="shared" si="1"/>
        <v>69.447763781477789</v>
      </c>
      <c r="F6" s="12">
        <f>MatlabgenNFvalues!D6</f>
        <v>53940.495177409182</v>
      </c>
      <c r="G6" s="27">
        <f t="shared" si="2"/>
        <v>147.68102717976504</v>
      </c>
      <c r="H6" s="13">
        <f>MatlabgenNFvalues!E6</f>
        <v>0.73517609276711493</v>
      </c>
      <c r="I6" s="1">
        <f>MatlabgenNFvalues!F6</f>
        <v>698176.57385055302</v>
      </c>
      <c r="J6" s="1">
        <f>MatlabgenNFvalues!G6</f>
        <v>162595.4559065963</v>
      </c>
      <c r="K6" s="1">
        <f>MatlabgenNFvalues!H6</f>
        <v>353990.48644039675</v>
      </c>
      <c r="L6" s="1">
        <f>MatlabgenNFvalues!I6</f>
        <v>2457426.9840546125</v>
      </c>
      <c r="M6" s="1">
        <f>MatlabgenNFvalues!J6</f>
        <v>257763.04651608411</v>
      </c>
      <c r="N6" s="1">
        <f>MatlabgenNFvalues!K6</f>
        <v>1555784.4811723439</v>
      </c>
      <c r="O6" s="4">
        <f>MatlabgenNFvalues!L6</f>
        <v>12269310.982730297</v>
      </c>
    </row>
    <row r="7" spans="1:15" x14ac:dyDescent="0.3">
      <c r="A7" s="22">
        <f>[1]Matlabgenvalues!A7</f>
        <v>6</v>
      </c>
      <c r="B7" s="12">
        <f>MatlabgenNFvalues!B7</f>
        <v>159103.17514368775</v>
      </c>
      <c r="C7" s="27">
        <f t="shared" si="0"/>
        <v>435.60075330236208</v>
      </c>
      <c r="D7" s="12">
        <f>MatlabgenNFvalues!C7</f>
        <v>22552.167172125155</v>
      </c>
      <c r="E7" s="27">
        <f t="shared" si="1"/>
        <v>61.744468643737591</v>
      </c>
      <c r="F7" s="12">
        <f>MatlabgenNFvalues!D7</f>
        <v>47467.635756119984</v>
      </c>
      <c r="G7" s="27">
        <f t="shared" si="2"/>
        <v>129.95930391819297</v>
      </c>
      <c r="H7" s="13">
        <f>MatlabgenNFvalues!E7</f>
        <v>0.77021131132053777</v>
      </c>
      <c r="I7" s="1">
        <f>MatlabgenNFvalues!F7</f>
        <v>857279.74899424077</v>
      </c>
      <c r="J7" s="1">
        <f>MatlabgenNFvalues!G7</f>
        <v>185147.62307872146</v>
      </c>
      <c r="K7" s="1">
        <f>MatlabgenNFvalues!H7</f>
        <v>401458.12219651672</v>
      </c>
      <c r="L7" s="1">
        <f>MatlabgenNFvalues!I7</f>
        <v>2185279.9150583488</v>
      </c>
      <c r="M7" s="1">
        <f>MatlabgenNFvalues!J7</f>
        <v>269010.57990069594</v>
      </c>
      <c r="N7" s="1">
        <f>MatlabgenNFvalues!K7</f>
        <v>1254948.4737978517</v>
      </c>
      <c r="O7" s="4">
        <f>MatlabgenNFvalues!L7</f>
        <v>13524259.45652815</v>
      </c>
    </row>
    <row r="8" spans="1:15" x14ac:dyDescent="0.3">
      <c r="A8" s="22">
        <f>[1]Matlabgenvalues!A8</f>
        <v>7</v>
      </c>
      <c r="B8" s="12">
        <f>MatlabgenNFvalues!B8</f>
        <v>172712.56360821609</v>
      </c>
      <c r="C8" s="27">
        <f t="shared" si="0"/>
        <v>472.86122822235757</v>
      </c>
      <c r="D8" s="12">
        <f>MatlabgenNFvalues!C8</f>
        <v>20048.54201645483</v>
      </c>
      <c r="E8" s="27">
        <f t="shared" si="1"/>
        <v>54.88991654060186</v>
      </c>
      <c r="F8" s="12">
        <f>MatlabgenNFvalues!D8</f>
        <v>41771.519465385587</v>
      </c>
      <c r="G8" s="27">
        <f t="shared" si="2"/>
        <v>114.36418744800982</v>
      </c>
      <c r="H8" s="13">
        <f>MatlabgenNFvalues!E8</f>
        <v>0.80524652987396084</v>
      </c>
      <c r="I8" s="1">
        <f>MatlabgenNFvalues!F8</f>
        <v>1029992.3126024569</v>
      </c>
      <c r="J8" s="1">
        <f>MatlabgenNFvalues!G8</f>
        <v>205196.16509517629</v>
      </c>
      <c r="K8" s="1">
        <f>MatlabgenNFvalues!H8</f>
        <v>443229.64166190231</v>
      </c>
      <c r="L8" s="1">
        <f>MatlabgenNFvalues!I8</f>
        <v>1943271.1882811494</v>
      </c>
      <c r="M8" s="1">
        <f>MatlabgenNFvalues!J8</f>
        <v>287098.53043707623</v>
      </c>
      <c r="N8" s="1">
        <f>MatlabgenNFvalues!K8</f>
        <v>1004271.6426936148</v>
      </c>
      <c r="O8" s="4">
        <f>MatlabgenNFvalues!L8</f>
        <v>14528531.099221764</v>
      </c>
    </row>
    <row r="9" spans="1:15" x14ac:dyDescent="0.3">
      <c r="A9" s="22">
        <f>[1]Matlabgenvalues!A9</f>
        <v>8</v>
      </c>
      <c r="B9" s="12">
        <f>MatlabgenNFvalues!B9</f>
        <v>193389.69502491978</v>
      </c>
      <c r="C9" s="27">
        <f t="shared" si="0"/>
        <v>529.47212874721367</v>
      </c>
      <c r="D9" s="12">
        <f>MatlabgenNFvalues!C9</f>
        <v>17821.035690866833</v>
      </c>
      <c r="E9" s="27">
        <f t="shared" si="1"/>
        <v>48.79133659374903</v>
      </c>
      <c r="F9" s="12">
        <f>MatlabgenNFvalues!D9</f>
        <v>36758.937129539423</v>
      </c>
      <c r="G9" s="27">
        <f t="shared" si="2"/>
        <v>100.64048495424893</v>
      </c>
      <c r="H9" s="13">
        <f>MatlabgenNFvalues!E9</f>
        <v>0.84028174842738379</v>
      </c>
      <c r="I9" s="1">
        <f>MatlabgenNFvalues!F9</f>
        <v>1223382.0076273766</v>
      </c>
      <c r="J9" s="1">
        <f>MatlabgenNFvalues!G9</f>
        <v>223017.20078604313</v>
      </c>
      <c r="K9" s="1">
        <f>MatlabgenNFvalues!H9</f>
        <v>479988.57879144175</v>
      </c>
      <c r="L9" s="1">
        <f>MatlabgenNFvalues!I9</f>
        <v>1728063.2546663454</v>
      </c>
      <c r="M9" s="1">
        <f>MatlabgenNFvalues!J9</f>
        <v>316189.71748164785</v>
      </c>
      <c r="N9" s="1">
        <f>MatlabgenNFvalues!K9</f>
        <v>792716.01490370452</v>
      </c>
      <c r="O9" s="4">
        <f>MatlabgenNFvalues!L9</f>
        <v>15321247.114125468</v>
      </c>
    </row>
    <row r="10" spans="1:15" x14ac:dyDescent="0.3">
      <c r="A10" s="22">
        <f>[1]Matlabgenvalues!A10</f>
        <v>9</v>
      </c>
      <c r="B10" s="12">
        <f>MatlabgenNFvalues!B10</f>
        <v>227092.92603098511</v>
      </c>
      <c r="C10" s="27">
        <f t="shared" si="0"/>
        <v>621.74654628606459</v>
      </c>
      <c r="D10" s="12">
        <f>MatlabgenNFvalues!C10</f>
        <v>15839.431878382911</v>
      </c>
      <c r="E10" s="27">
        <f t="shared" si="1"/>
        <v>43.366001035955954</v>
      </c>
      <c r="F10" s="12">
        <f>MatlabgenNFvalues!D10</f>
        <v>32347.864673994591</v>
      </c>
      <c r="G10" s="27">
        <f t="shared" si="2"/>
        <v>88.563626759738781</v>
      </c>
      <c r="H10" s="13">
        <f>MatlabgenNFvalues!E10</f>
        <v>0.87531696698080674</v>
      </c>
      <c r="I10" s="1">
        <f>MatlabgenNFvalues!F10</f>
        <v>1450474.9336583617</v>
      </c>
      <c r="J10" s="1">
        <f>MatlabgenNFvalues!G10</f>
        <v>238856.63266442606</v>
      </c>
      <c r="K10" s="1">
        <f>MatlabgenNFvalues!H10</f>
        <v>512336.44346543634</v>
      </c>
      <c r="L10" s="1">
        <f>MatlabgenNFvalues!I10</f>
        <v>1536688.1622050451</v>
      </c>
      <c r="M10" s="1">
        <f>MatlabgenNFvalues!J10</f>
        <v>365165.36244815658</v>
      </c>
      <c r="N10" s="1">
        <f>MatlabgenNFvalues!K10</f>
        <v>609044.2164739212</v>
      </c>
      <c r="O10" s="4">
        <f>MatlabgenNFvalues!L10</f>
        <v>15930291.33059939</v>
      </c>
    </row>
    <row r="11" spans="1:15" x14ac:dyDescent="0.3">
      <c r="A11" s="22">
        <f>[1]Matlabgenvalues!A11</f>
        <v>10</v>
      </c>
      <c r="B11" s="12">
        <f>MatlabgenNFvalues!B11</f>
        <v>289066.67208078853</v>
      </c>
      <c r="C11" s="27">
        <f t="shared" si="0"/>
        <v>791.42141569004389</v>
      </c>
      <c r="D11" s="12">
        <f>MatlabgenNFvalues!C11</f>
        <v>14076.79006694674</v>
      </c>
      <c r="E11" s="27">
        <f t="shared" si="1"/>
        <v>38.540150765083474</v>
      </c>
      <c r="F11" s="12">
        <f>MatlabgenNFvalues!D11</f>
        <v>28466.120913115341</v>
      </c>
      <c r="G11" s="27">
        <f t="shared" si="2"/>
        <v>77.935991548570399</v>
      </c>
      <c r="H11" s="13">
        <f>MatlabgenNFvalues!E11</f>
        <v>0.9103521855342297</v>
      </c>
      <c r="I11" s="1">
        <f>MatlabgenNFvalues!F11</f>
        <v>1739541.6057391502</v>
      </c>
      <c r="J11" s="1">
        <f>MatlabgenNFvalues!G11</f>
        <v>252933.42273137279</v>
      </c>
      <c r="K11" s="1">
        <f>MatlabgenNFvalues!H11</f>
        <v>540802.56437855167</v>
      </c>
      <c r="L11" s="1">
        <f>MatlabgenNFvalues!I11</f>
        <v>1366506.627815366</v>
      </c>
      <c r="M11" s="1">
        <f>MatlabgenNFvalues!J11</f>
        <v>456839.8684595541</v>
      </c>
      <c r="N11" s="1">
        <f>MatlabgenNFvalues!K11</f>
        <v>437881.55136962805</v>
      </c>
      <c r="O11" s="4">
        <f>MatlabgenNFvalues!L11</f>
        <v>16368172.881969018</v>
      </c>
    </row>
    <row r="12" spans="1:15" x14ac:dyDescent="0.3">
      <c r="A12" s="22">
        <f>[1]Matlabgenvalues!A12</f>
        <v>11</v>
      </c>
      <c r="B12" s="12">
        <f>MatlabgenNFvalues!B12</f>
        <v>433638.61944898864</v>
      </c>
      <c r="C12" s="27">
        <f t="shared" si="0"/>
        <v>1187.2378355892913</v>
      </c>
      <c r="D12" s="12">
        <f>MatlabgenNFvalues!C12</f>
        <v>12509.094471206428</v>
      </c>
      <c r="E12" s="27">
        <f t="shared" si="1"/>
        <v>34.248034144302338</v>
      </c>
      <c r="F12" s="12">
        <f>MatlabgenNFvalues!D12</f>
        <v>25050.186403541367</v>
      </c>
      <c r="G12" s="27">
        <f t="shared" si="2"/>
        <v>68.583672562741597</v>
      </c>
      <c r="H12" s="13">
        <f>MatlabgenNFvalues!E12</f>
        <v>0.94538740408765265</v>
      </c>
      <c r="I12" s="1">
        <f>MatlabgenNFvalues!F12</f>
        <v>2173180.2251881389</v>
      </c>
      <c r="J12" s="1">
        <f>MatlabgenNFvalues!G12</f>
        <v>265442.51720257924</v>
      </c>
      <c r="K12" s="1">
        <f>MatlabgenNFvalues!H12</f>
        <v>565852.75078209303</v>
      </c>
      <c r="L12" s="1">
        <f>MatlabgenNFvalues!I12</f>
        <v>1215171.6414054837</v>
      </c>
      <c r="M12" s="1">
        <f>MatlabgenNFvalues!J12</f>
        <v>672645.33601327171</v>
      </c>
      <c r="N12" s="1">
        <f>MatlabgenNFvalues!K12</f>
        <v>241808.39141109915</v>
      </c>
      <c r="O12" s="4">
        <f>MatlabgenNFvalues!L12</f>
        <v>16609981.273380117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20" sqref="G20"/>
    </sheetView>
  </sheetViews>
  <sheetFormatPr defaultColWidth="12.21875" defaultRowHeight="14.4" x14ac:dyDescent="0.3"/>
  <cols>
    <col min="1" max="16384" width="12.21875" style="20"/>
  </cols>
  <sheetData>
    <row r="1" spans="1:8" ht="43.8" thickBot="1" x14ac:dyDescent="0.35">
      <c r="A1" s="15" t="s">
        <v>0</v>
      </c>
      <c r="B1" s="16" t="s">
        <v>15</v>
      </c>
      <c r="C1" s="16" t="s">
        <v>17</v>
      </c>
      <c r="D1" s="16" t="s">
        <v>18</v>
      </c>
      <c r="E1" s="18" t="s">
        <v>8</v>
      </c>
      <c r="F1" s="18" t="s">
        <v>9</v>
      </c>
      <c r="G1" s="18" t="s">
        <v>10</v>
      </c>
      <c r="H1" s="19" t="s">
        <v>11</v>
      </c>
    </row>
    <row r="2" spans="1:8" x14ac:dyDescent="0.3">
      <c r="A2" s="21">
        <v>1</v>
      </c>
      <c r="B2" s="12">
        <v>132162.92933168309</v>
      </c>
      <c r="C2" s="12">
        <v>40552.469546431923</v>
      </c>
      <c r="D2" s="12">
        <v>89946.494128967635</v>
      </c>
      <c r="E2" s="12">
        <v>3929829.2117379298</v>
      </c>
      <c r="F2" s="12">
        <v>248841.15303083442</v>
      </c>
      <c r="G2" s="12">
        <v>3542032.4109638985</v>
      </c>
      <c r="H2" s="14">
        <v>3542032.4109638985</v>
      </c>
    </row>
    <row r="3" spans="1:8" x14ac:dyDescent="0.3">
      <c r="A3" s="22">
        <v>2</v>
      </c>
      <c r="B3" s="8">
        <v>266977.54446376255</v>
      </c>
      <c r="C3" s="8">
        <v>76622.615932414876</v>
      </c>
      <c r="D3" s="8">
        <v>169099.40896245913</v>
      </c>
      <c r="E3" s="8">
        <v>3494625.0403194041</v>
      </c>
      <c r="F3" s="8">
        <v>247319.69912314948</v>
      </c>
      <c r="G3" s="8">
        <v>2893260.2050626036</v>
      </c>
      <c r="H3" s="10">
        <v>6435292.6160265021</v>
      </c>
    </row>
    <row r="4" spans="1:8" x14ac:dyDescent="0.3">
      <c r="A4" s="22">
        <v>3</v>
      </c>
      <c r="B4" s="8">
        <v>405312.65206600958</v>
      </c>
      <c r="C4" s="8">
        <v>108702.24115498799</v>
      </c>
      <c r="D4" s="8">
        <v>238753.97401593163</v>
      </c>
      <c r="E4" s="8">
        <v>3107616.2092963667</v>
      </c>
      <c r="F4" s="8">
        <v>247930.76341082348</v>
      </c>
      <c r="G4" s="8">
        <v>2359168.0412375303</v>
      </c>
      <c r="H4" s="10">
        <v>8794460.6572640315</v>
      </c>
    </row>
    <row r="5" spans="1:8" x14ac:dyDescent="0.3">
      <c r="A5" s="22">
        <v>4</v>
      </c>
      <c r="B5" s="8">
        <v>548432.68214224896</v>
      </c>
      <c r="C5" s="8">
        <v>137229.66018541154</v>
      </c>
      <c r="D5" s="8">
        <v>300049.99126298755</v>
      </c>
      <c r="E5" s="8">
        <v>2763465.5660342891</v>
      </c>
      <c r="F5" s="8">
        <v>251156.7630190562</v>
      </c>
      <c r="G5" s="8">
        <v>1919065.844293922</v>
      </c>
      <c r="H5" s="10">
        <v>10713526.501557954</v>
      </c>
    </row>
    <row r="6" spans="1:8" x14ac:dyDescent="0.3">
      <c r="A6" s="22">
        <v>5</v>
      </c>
      <c r="B6" s="8">
        <v>698176.57385055302</v>
      </c>
      <c r="C6" s="8">
        <v>162595.4559065963</v>
      </c>
      <c r="D6" s="8">
        <v>353990.48644039675</v>
      </c>
      <c r="E6" s="8">
        <v>2457426.9840546125</v>
      </c>
      <c r="F6" s="8">
        <v>257763.04651608411</v>
      </c>
      <c r="G6" s="8">
        <v>1555784.4811723439</v>
      </c>
      <c r="H6" s="10">
        <v>12269310.982730297</v>
      </c>
    </row>
    <row r="7" spans="1:8" x14ac:dyDescent="0.3">
      <c r="A7" s="22">
        <v>6</v>
      </c>
      <c r="B7" s="8">
        <v>857279.74899424077</v>
      </c>
      <c r="C7" s="8">
        <v>185147.62307872146</v>
      </c>
      <c r="D7" s="8">
        <v>401458.12219651672</v>
      </c>
      <c r="E7" s="8">
        <v>2185279.9150583488</v>
      </c>
      <c r="F7" s="8">
        <v>269010.57990069594</v>
      </c>
      <c r="G7" s="8">
        <v>1254948.4737978517</v>
      </c>
      <c r="H7" s="10">
        <v>13524259.45652815</v>
      </c>
    </row>
    <row r="8" spans="1:8" x14ac:dyDescent="0.3">
      <c r="A8" s="22">
        <v>7</v>
      </c>
      <c r="B8" s="8">
        <v>1029992.3126024569</v>
      </c>
      <c r="C8" s="8">
        <v>205196.16509517629</v>
      </c>
      <c r="D8" s="8">
        <v>443229.64166190231</v>
      </c>
      <c r="E8" s="8">
        <v>1943271.1882811494</v>
      </c>
      <c r="F8" s="8">
        <v>287098.53043707623</v>
      </c>
      <c r="G8" s="8">
        <v>1004271.6426936148</v>
      </c>
      <c r="H8" s="10">
        <v>14528531.099221764</v>
      </c>
    </row>
    <row r="9" spans="1:8" x14ac:dyDescent="0.3">
      <c r="A9" s="22">
        <v>8</v>
      </c>
      <c r="B9" s="8">
        <v>1223382.0076273766</v>
      </c>
      <c r="C9" s="8">
        <v>223017.20078604313</v>
      </c>
      <c r="D9" s="8">
        <v>479988.57879144175</v>
      </c>
      <c r="E9" s="8">
        <v>1728063.2546663454</v>
      </c>
      <c r="F9" s="8">
        <v>316189.71748164785</v>
      </c>
      <c r="G9" s="8">
        <v>792716.01490370452</v>
      </c>
      <c r="H9" s="10">
        <v>15321247.114125468</v>
      </c>
    </row>
    <row r="10" spans="1:8" x14ac:dyDescent="0.3">
      <c r="A10" s="22">
        <v>9</v>
      </c>
      <c r="B10" s="8">
        <v>1450474.9336583617</v>
      </c>
      <c r="C10" s="8">
        <v>238856.63266442606</v>
      </c>
      <c r="D10" s="8">
        <v>512336.44346543634</v>
      </c>
      <c r="E10" s="8">
        <v>1536688.1622050451</v>
      </c>
      <c r="F10" s="8">
        <v>365165.36244815658</v>
      </c>
      <c r="G10" s="8">
        <v>609044.2164739212</v>
      </c>
      <c r="H10" s="10">
        <v>15930291.33059939</v>
      </c>
    </row>
    <row r="11" spans="1:8" x14ac:dyDescent="0.3">
      <c r="A11" s="22">
        <v>10</v>
      </c>
      <c r="B11" s="8">
        <v>1739541.6057391502</v>
      </c>
      <c r="C11" s="8">
        <v>252933.42273137279</v>
      </c>
      <c r="D11" s="8">
        <v>540802.56437855167</v>
      </c>
      <c r="E11" s="8">
        <v>1366506.627815366</v>
      </c>
      <c r="F11" s="8">
        <v>456839.8684595541</v>
      </c>
      <c r="G11" s="8">
        <v>437881.55136962805</v>
      </c>
      <c r="H11" s="10">
        <v>16368172.881969018</v>
      </c>
    </row>
    <row r="12" spans="1:8" x14ac:dyDescent="0.3">
      <c r="A12" s="22">
        <v>11</v>
      </c>
      <c r="B12" s="8">
        <v>2173180.2251881389</v>
      </c>
      <c r="C12" s="8">
        <v>265442.51720257924</v>
      </c>
      <c r="D12" s="8">
        <v>565852.75078209303</v>
      </c>
      <c r="E12" s="8">
        <v>1215171.6414054837</v>
      </c>
      <c r="F12" s="8">
        <v>672645.33601327171</v>
      </c>
      <c r="G12" s="8">
        <v>241808.39141109915</v>
      </c>
      <c r="H12" s="10">
        <v>16609981.273380117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4" sqref="C14"/>
    </sheetView>
  </sheetViews>
  <sheetFormatPr defaultRowHeight="14.4" x14ac:dyDescent="0.3"/>
  <cols>
    <col min="1" max="1" width="8.88671875" style="20"/>
    <col min="2" max="2" width="11.109375" style="20" customWidth="1"/>
    <col min="3" max="3" width="19.77734375" style="20" customWidth="1"/>
    <col min="4" max="4" width="23.109375" style="20" customWidth="1"/>
    <col min="5" max="16384" width="8.88671875" style="20"/>
  </cols>
  <sheetData>
    <row r="1" spans="1:4" ht="29.4" thickBot="1" x14ac:dyDescent="0.35">
      <c r="A1" s="15" t="s">
        <v>0</v>
      </c>
      <c r="B1" s="19" t="s">
        <v>21</v>
      </c>
      <c r="C1" s="20" t="s">
        <v>22</v>
      </c>
      <c r="D1" s="20" t="s">
        <v>23</v>
      </c>
    </row>
    <row r="2" spans="1:4" x14ac:dyDescent="0.3">
      <c r="A2" s="21">
        <f>[1]Matlabgenvalues!A2</f>
        <v>1</v>
      </c>
      <c r="B2" s="4">
        <v>8494232.8029371426</v>
      </c>
      <c r="C2" s="4">
        <v>3542032.4109638985</v>
      </c>
      <c r="D2" s="4">
        <v>3542032.4109638985</v>
      </c>
    </row>
    <row r="3" spans="1:4" x14ac:dyDescent="0.3">
      <c r="A3" s="22">
        <f>[1]Matlabgenvalues!A3</f>
        <v>2</v>
      </c>
      <c r="B3" s="4">
        <v>15641587.716203552</v>
      </c>
      <c r="C3" s="4">
        <v>6435292.6160265021</v>
      </c>
      <c r="D3" s="4">
        <v>6435292.6160265021</v>
      </c>
    </row>
    <row r="4" spans="1:4" x14ac:dyDescent="0.3">
      <c r="A4" s="22">
        <f>[1]Matlabgenvalues!A4</f>
        <v>3</v>
      </c>
      <c r="B4" s="4">
        <v>21645747.122294512</v>
      </c>
      <c r="C4" s="4">
        <v>8794460.6572640315</v>
      </c>
      <c r="D4" s="4">
        <v>8794460.6572640315</v>
      </c>
    </row>
    <row r="5" spans="1:4" x14ac:dyDescent="0.3">
      <c r="A5" s="22">
        <f>[1]Matlabgenvalues!A5</f>
        <v>4</v>
      </c>
      <c r="B5" s="4">
        <v>26680558.491832778</v>
      </c>
      <c r="C5" s="4">
        <v>10713526.501557954</v>
      </c>
      <c r="D5" s="4">
        <v>10713526.501557954</v>
      </c>
    </row>
    <row r="6" spans="1:4" x14ac:dyDescent="0.3">
      <c r="A6" s="22">
        <f>[1]Matlabgenvalues!A6</f>
        <v>5</v>
      </c>
      <c r="B6" s="4">
        <v>30894132.457148489</v>
      </c>
      <c r="C6" s="4">
        <v>12269310.982730297</v>
      </c>
      <c r="D6" s="4"/>
    </row>
    <row r="7" spans="1:4" x14ac:dyDescent="0.3">
      <c r="A7" s="22">
        <f>[1]Matlabgenvalues!A7</f>
        <v>6</v>
      </c>
      <c r="B7" s="4">
        <v>34412411.918078937</v>
      </c>
      <c r="C7" s="4">
        <v>13524259.45652815</v>
      </c>
      <c r="D7" s="4"/>
    </row>
    <row r="8" spans="1:4" x14ac:dyDescent="0.3">
      <c r="A8" s="22">
        <f>[1]Matlabgenvalues!A8</f>
        <v>7</v>
      </c>
      <c r="B8" s="4">
        <v>37342263.51125893</v>
      </c>
      <c r="C8" s="4">
        <v>14528531.099221764</v>
      </c>
      <c r="D8" s="4"/>
    </row>
    <row r="9" spans="1:4" x14ac:dyDescent="0.3">
      <c r="A9" s="22">
        <f>[1]Matlabgenvalues!A9</f>
        <v>8</v>
      </c>
      <c r="B9" s="4">
        <v>39774137.049493529</v>
      </c>
      <c r="C9" s="4">
        <v>15321247.114125468</v>
      </c>
      <c r="D9" s="4"/>
    </row>
    <row r="10" spans="1:4" x14ac:dyDescent="0.3">
      <c r="A10" s="22">
        <f>[1]Matlabgenvalues!A10</f>
        <v>9</v>
      </c>
      <c r="B10" s="4">
        <v>41784330.063078307</v>
      </c>
      <c r="C10" s="4">
        <v>15930291.33059939</v>
      </c>
      <c r="D10" s="4"/>
    </row>
    <row r="11" spans="1:4" x14ac:dyDescent="0.3">
      <c r="A11" s="22">
        <f>[1]Matlabgenvalues!A11</f>
        <v>10</v>
      </c>
      <c r="B11" s="4">
        <v>43436881.439885683</v>
      </c>
      <c r="C11" s="4">
        <v>16368172.881969018</v>
      </c>
      <c r="D11" s="4"/>
    </row>
    <row r="12" spans="1:4" x14ac:dyDescent="0.3">
      <c r="A12" s="22">
        <f>[1]Matlabgenvalues!A12</f>
        <v>11</v>
      </c>
      <c r="B12" s="4">
        <v>44785095.434643641</v>
      </c>
      <c r="C12" s="4">
        <v>16609981.273380117</v>
      </c>
      <c r="D12" s="4"/>
    </row>
    <row r="13" spans="1:4" x14ac:dyDescent="0.3">
      <c r="A13" s="22">
        <f>[1]Matlabgenvalues!A13</f>
        <v>12</v>
      </c>
      <c r="B13" s="4">
        <v>45872652.20260442</v>
      </c>
    </row>
    <row r="14" spans="1:4" x14ac:dyDescent="0.3">
      <c r="A14" s="22">
        <f>[1]Matlabgenvalues!A14</f>
        <v>13</v>
      </c>
      <c r="B14" s="4">
        <v>46734157.585518979</v>
      </c>
    </row>
    <row r="15" spans="1:4" x14ac:dyDescent="0.3">
      <c r="A15" s="22">
        <f>[1]Matlabgenvalues!A15</f>
        <v>14</v>
      </c>
      <c r="B15" s="4">
        <v>47394709.088866107</v>
      </c>
    </row>
    <row r="16" spans="1:4" x14ac:dyDescent="0.3">
      <c r="A16" s="22">
        <f>[1]Matlabgenvalues!A16</f>
        <v>15</v>
      </c>
      <c r="B16" s="4">
        <v>47867176.959155187</v>
      </c>
    </row>
    <row r="17" spans="1:2" x14ac:dyDescent="0.3">
      <c r="A17" s="22">
        <f>[1]Matlabgenvalues!A17</f>
        <v>16</v>
      </c>
      <c r="B17" s="4">
        <v>48142344.083518267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MatlabgenNFvalues</vt:lpstr>
      <vt:lpstr>forprojectword</vt:lpstr>
      <vt:lpstr>Sheet2</vt:lpstr>
      <vt:lpstr>Sheet3</vt:lpstr>
      <vt:lpstr>CummNPVGlandNF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Ayeola Olajide</dc:creator>
  <cp:lastModifiedBy>Ayeola Olajide</cp:lastModifiedBy>
  <dcterms:created xsi:type="dcterms:W3CDTF">2020-05-22T16:22:28Z</dcterms:created>
  <dcterms:modified xsi:type="dcterms:W3CDTF">2020-05-22T23:00:52Z</dcterms:modified>
</cp:coreProperties>
</file>