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husteduvn-my.sharepoint.com/personal/linh_nguyenmanh_hust_edu_vn/Documents/2021/Research/IntegratedStepperDriver/Firmware/Nema23_Firmware/Driver_Stepper/"/>
    </mc:Choice>
  </mc:AlternateContent>
  <xr:revisionPtr revIDLastSave="50" documentId="13_ncr:1_{97A514C0-1C34-4EA3-BD10-C2B775B52AF3}" xr6:coauthVersionLast="47" xr6:coauthVersionMax="47" xr10:uidLastSave="{701E42C0-A221-4469-9E8E-886D487E14D4}"/>
  <bookViews>
    <workbookView xWindow="-108" yWindow="-108" windowWidth="23256" windowHeight="12576" activeTab="1" xr2:uid="{00000000-000D-0000-FFFF-FFFF00000000}"/>
  </bookViews>
  <sheets>
    <sheet name="DI" sheetId="1" r:id="rId1"/>
    <sheet name="Sheet1" sheetId="9" r:id="rId2"/>
    <sheet name="DO" sheetId="7" r:id="rId3"/>
    <sheet name="DC Pump" sheetId="2" r:id="rId4"/>
    <sheet name="Stepper Motor" sheetId="3" r:id="rId5"/>
    <sheet name="RS485-INDUC IH" sheetId="4" r:id="rId6"/>
    <sheet name="RS485-EGO IH" sheetId="5" r:id="rId7"/>
    <sheet name="IR-Temperature" sheetId="6" r:id="rId8"/>
    <sheet name="Machine State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C2" i="9"/>
  <c r="D2" i="9" s="1"/>
  <c r="B3" i="9"/>
  <c r="C3" i="9"/>
  <c r="D3" i="9" s="1"/>
</calcChain>
</file>

<file path=xl/sharedStrings.xml><?xml version="1.0" encoding="utf-8"?>
<sst xmlns="http://schemas.openxmlformats.org/spreadsheetml/2006/main" count="67" uniqueCount="48">
  <si>
    <t>STT</t>
  </si>
  <si>
    <t>Parameters</t>
  </si>
  <si>
    <t>Tray Origin</t>
  </si>
  <si>
    <t>DI0</t>
  </si>
  <si>
    <t>DI1</t>
  </si>
  <si>
    <t>Pan Detect</t>
  </si>
  <si>
    <t>DI2</t>
  </si>
  <si>
    <t>Lid Origin</t>
  </si>
  <si>
    <t>DI3</t>
  </si>
  <si>
    <t>DI4</t>
  </si>
  <si>
    <t>DI5</t>
  </si>
  <si>
    <t>DI6</t>
  </si>
  <si>
    <t>DI</t>
  </si>
  <si>
    <t>DO</t>
  </si>
  <si>
    <t>Tray Detect</t>
  </si>
  <si>
    <t>Data type</t>
  </si>
  <si>
    <t>EEPROM Address</t>
  </si>
  <si>
    <t>kFactor</t>
  </si>
  <si>
    <t>Default value</t>
  </si>
  <si>
    <t>float</t>
  </si>
  <si>
    <t>Unit</t>
  </si>
  <si>
    <t>Degree</t>
  </si>
  <si>
    <t>Step mode</t>
  </si>
  <si>
    <t>uint8</t>
  </si>
  <si>
    <t>0 (Full Step)</t>
  </si>
  <si>
    <t>Run Current</t>
  </si>
  <si>
    <t xml:space="preserve">float </t>
  </si>
  <si>
    <t>Ampere</t>
  </si>
  <si>
    <t>Holding current</t>
  </si>
  <si>
    <t>Max Speed</t>
  </si>
  <si>
    <t>uint16</t>
  </si>
  <si>
    <t>rpm</t>
  </si>
  <si>
    <t>Acc</t>
  </si>
  <si>
    <t>rad/s^2</t>
  </si>
  <si>
    <t>Dec</t>
  </si>
  <si>
    <t>Gear ratio</t>
  </si>
  <si>
    <t>Jog speed</t>
  </si>
  <si>
    <t>Ctrl Mode</t>
  </si>
  <si>
    <t>Comment</t>
  </si>
  <si>
    <t>0: Position; 1: Speed</t>
  </si>
  <si>
    <t>Motor Step angle</t>
  </si>
  <si>
    <t xml:space="preserve">MagCoil Origin  </t>
  </si>
  <si>
    <t>Fault Reset</t>
  </si>
  <si>
    <t>Cooking Reset</t>
  </si>
  <si>
    <t>Fosc(kHz)</t>
  </si>
  <si>
    <t>Fchop(kHz)</t>
  </si>
  <si>
    <t>C(F)</t>
  </si>
  <si>
    <t>R(kOhm)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</si>
</sst>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8" sqref="B8"/>
    </sheetView>
  </sheetViews>
  <sheetFormatPr defaultRowHeight="14.4" x14ac:dyDescent="0.3"/>
  <cols>
    <col min="1" max="1" width="6" customWidth="1"/>
    <col min="2" max="2" width="22" customWidth="1"/>
  </cols>
  <sheetData>
    <row r="1" spans="1:3" s="2" customFormat="1" x14ac:dyDescent="0.3">
      <c r="A1" s="2" t="s">
        <v>0</v>
      </c>
      <c r="B1" s="2" t="s">
        <v>1</v>
      </c>
      <c r="C1" s="2" t="s">
        <v>12</v>
      </c>
    </row>
    <row r="2" spans="1:3" x14ac:dyDescent="0.3">
      <c r="B2" t="s">
        <v>14</v>
      </c>
      <c r="C2" t="s">
        <v>3</v>
      </c>
    </row>
    <row r="3" spans="1:3" x14ac:dyDescent="0.3">
      <c r="B3" t="s">
        <v>2</v>
      </c>
      <c r="C3" t="s">
        <v>4</v>
      </c>
    </row>
    <row r="4" spans="1:3" x14ac:dyDescent="0.3">
      <c r="B4" t="s">
        <v>7</v>
      </c>
      <c r="C4" t="s">
        <v>6</v>
      </c>
    </row>
    <row r="5" spans="1:3" x14ac:dyDescent="0.3">
      <c r="B5" t="s">
        <v>5</v>
      </c>
      <c r="C5" t="s">
        <v>8</v>
      </c>
    </row>
    <row r="6" spans="1:3" x14ac:dyDescent="0.3">
      <c r="B6" s="4" t="s">
        <v>41</v>
      </c>
      <c r="C6" t="s">
        <v>9</v>
      </c>
    </row>
    <row r="7" spans="1:3" x14ac:dyDescent="0.3">
      <c r="B7" s="3" t="s">
        <v>42</v>
      </c>
      <c r="C7" t="s">
        <v>10</v>
      </c>
    </row>
    <row r="8" spans="1:3" x14ac:dyDescent="0.3">
      <c r="B8" s="4" t="s">
        <v>43</v>
      </c>
      <c r="C8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309D-63EE-4F02-BE77-47CCC86F6153}">
  <dimension ref="A1:D3"/>
  <sheetViews>
    <sheetView tabSelected="1" workbookViewId="0">
      <selection activeCell="H12" sqref="H12"/>
    </sheetView>
  </sheetViews>
  <sheetFormatPr defaultRowHeight="14.4" x14ac:dyDescent="0.3"/>
  <cols>
    <col min="2" max="2" width="16.77734375" customWidth="1"/>
    <col min="3" max="3" width="12.5546875" bestFit="1" customWidth="1"/>
    <col min="4" max="4" width="11.109375" bestFit="1" customWidth="1"/>
  </cols>
  <sheetData>
    <row r="1" spans="1:4" s="2" customFormat="1" x14ac:dyDescent="0.3">
      <c r="A1" s="2" t="s">
        <v>47</v>
      </c>
      <c r="B1" s="2" t="s">
        <v>46</v>
      </c>
      <c r="C1" s="2" t="s">
        <v>44</v>
      </c>
      <c r="D1" s="2" t="s">
        <v>45</v>
      </c>
    </row>
    <row r="2" spans="1:4" x14ac:dyDescent="0.3">
      <c r="A2">
        <v>5100</v>
      </c>
      <c r="B2">
        <f>270/1000000000000</f>
        <v>2.7E-10</v>
      </c>
      <c r="C2" s="6">
        <f>0.001*1/(0.56*B2*(A2+500))</f>
        <v>1181.0279667422524</v>
      </c>
      <c r="D2" s="6">
        <f>C2/16</f>
        <v>73.814247921390773</v>
      </c>
    </row>
    <row r="3" spans="1:4" x14ac:dyDescent="0.3">
      <c r="A3">
        <v>1200</v>
      </c>
      <c r="B3">
        <f>1000/1000000000000</f>
        <v>1.0000000000000001E-9</v>
      </c>
      <c r="C3" s="6">
        <f>0.001*1/(0.56*B3*(A3+500))</f>
        <v>1050.4201680672265</v>
      </c>
      <c r="D3" s="6">
        <f>C3/16</f>
        <v>65.651260504201659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86343-BFAE-4FE5-8C4E-4ACF970A8AE0}">
  <dimension ref="A1:C1"/>
  <sheetViews>
    <sheetView workbookViewId="0">
      <selection activeCell="B2" sqref="B2"/>
    </sheetView>
  </sheetViews>
  <sheetFormatPr defaultRowHeight="14.4" x14ac:dyDescent="0.3"/>
  <cols>
    <col min="1" max="1" width="7.5546875" customWidth="1"/>
    <col min="2" max="3" width="13.6640625" customWidth="1"/>
  </cols>
  <sheetData>
    <row r="1" spans="1:3" x14ac:dyDescent="0.3">
      <c r="A1" s="2" t="s">
        <v>0</v>
      </c>
      <c r="B1" s="2" t="s">
        <v>1</v>
      </c>
      <c r="C1" s="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7C21-2463-4834-8E50-D1F8BF9407A3}">
  <dimension ref="A1:G2"/>
  <sheetViews>
    <sheetView workbookViewId="0">
      <selection activeCell="E24" sqref="E24"/>
    </sheetView>
  </sheetViews>
  <sheetFormatPr defaultRowHeight="14.4" x14ac:dyDescent="0.3"/>
  <cols>
    <col min="1" max="1" width="3.88671875" bestFit="1" customWidth="1"/>
    <col min="2" max="2" width="20.21875" customWidth="1"/>
    <col min="3" max="3" width="10.109375" customWidth="1"/>
    <col min="4" max="4" width="11.77734375" bestFit="1" customWidth="1"/>
    <col min="5" max="5" width="15" bestFit="1" customWidth="1"/>
    <col min="7" max="7" width="15" bestFit="1" customWidth="1"/>
  </cols>
  <sheetData>
    <row r="1" spans="1:7" s="2" customFormat="1" x14ac:dyDescent="0.3">
      <c r="A1" s="2" t="s">
        <v>0</v>
      </c>
      <c r="B1" s="2" t="s">
        <v>1</v>
      </c>
      <c r="C1" s="2" t="s">
        <v>15</v>
      </c>
      <c r="D1" s="2" t="s">
        <v>18</v>
      </c>
      <c r="G1" s="2" t="s">
        <v>16</v>
      </c>
    </row>
    <row r="2" spans="1:7" x14ac:dyDescent="0.3">
      <c r="B2" t="s">
        <v>17</v>
      </c>
      <c r="C2" t="s">
        <v>19</v>
      </c>
      <c r="D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359E-41B9-49FC-9EED-2113529263E9}">
  <dimension ref="A1:H11"/>
  <sheetViews>
    <sheetView workbookViewId="0">
      <selection activeCell="E19" sqref="E19"/>
    </sheetView>
  </sheetViews>
  <sheetFormatPr defaultRowHeight="14.4" x14ac:dyDescent="0.3"/>
  <cols>
    <col min="1" max="1" width="8.88671875" style="2"/>
    <col min="2" max="2" width="15.109375" bestFit="1" customWidth="1"/>
    <col min="4" max="4" width="11.77734375" style="5" bestFit="1" customWidth="1"/>
    <col min="6" max="6" width="8.77734375" customWidth="1"/>
    <col min="7" max="7" width="15" bestFit="1" customWidth="1"/>
    <col min="8" max="8" width="43.5546875" customWidth="1"/>
  </cols>
  <sheetData>
    <row r="1" spans="1:8" s="1" customFormat="1" x14ac:dyDescent="0.3">
      <c r="A1" s="2" t="s">
        <v>0</v>
      </c>
      <c r="B1" s="2" t="s">
        <v>1</v>
      </c>
      <c r="C1" s="2" t="s">
        <v>15</v>
      </c>
      <c r="D1" s="2" t="s">
        <v>18</v>
      </c>
      <c r="E1" s="2" t="s">
        <v>20</v>
      </c>
      <c r="F1" s="2"/>
      <c r="G1" s="2" t="s">
        <v>16</v>
      </c>
      <c r="H1" s="2" t="s">
        <v>38</v>
      </c>
    </row>
    <row r="2" spans="1:8" x14ac:dyDescent="0.3">
      <c r="A2" s="2">
        <v>1</v>
      </c>
      <c r="B2" t="s">
        <v>40</v>
      </c>
      <c r="C2" t="s">
        <v>19</v>
      </c>
      <c r="D2" s="5">
        <v>1.8</v>
      </c>
      <c r="E2" t="s">
        <v>21</v>
      </c>
    </row>
    <row r="3" spans="1:8" x14ac:dyDescent="0.3">
      <c r="B3" t="s">
        <v>22</v>
      </c>
      <c r="C3" t="s">
        <v>23</v>
      </c>
      <c r="D3" s="5" t="s">
        <v>24</v>
      </c>
    </row>
    <row r="4" spans="1:8" x14ac:dyDescent="0.3">
      <c r="B4" t="s">
        <v>25</v>
      </c>
      <c r="C4" t="s">
        <v>26</v>
      </c>
      <c r="D4" s="5">
        <v>1</v>
      </c>
      <c r="E4" t="s">
        <v>27</v>
      </c>
    </row>
    <row r="5" spans="1:8" x14ac:dyDescent="0.3">
      <c r="B5" t="s">
        <v>28</v>
      </c>
      <c r="C5" t="s">
        <v>26</v>
      </c>
      <c r="D5" s="5">
        <v>0.25</v>
      </c>
      <c r="E5" t="s">
        <v>27</v>
      </c>
    </row>
    <row r="6" spans="1:8" x14ac:dyDescent="0.3">
      <c r="B6" t="s">
        <v>29</v>
      </c>
      <c r="C6" t="s">
        <v>30</v>
      </c>
      <c r="D6" s="5">
        <v>300</v>
      </c>
      <c r="E6" t="s">
        <v>31</v>
      </c>
    </row>
    <row r="7" spans="1:8" x14ac:dyDescent="0.3">
      <c r="B7" t="s">
        <v>32</v>
      </c>
      <c r="C7" t="s">
        <v>23</v>
      </c>
      <c r="D7" s="5">
        <v>10</v>
      </c>
      <c r="E7" t="s">
        <v>33</v>
      </c>
    </row>
    <row r="8" spans="1:8" x14ac:dyDescent="0.3">
      <c r="B8" t="s">
        <v>34</v>
      </c>
      <c r="C8" t="s">
        <v>23</v>
      </c>
      <c r="D8" s="5">
        <v>10</v>
      </c>
      <c r="E8" t="s">
        <v>33</v>
      </c>
    </row>
    <row r="9" spans="1:8" x14ac:dyDescent="0.3">
      <c r="B9" t="s">
        <v>35</v>
      </c>
      <c r="C9" t="s">
        <v>19</v>
      </c>
      <c r="D9" s="5">
        <v>1</v>
      </c>
    </row>
    <row r="10" spans="1:8" x14ac:dyDescent="0.3">
      <c r="B10" t="s">
        <v>36</v>
      </c>
      <c r="C10" t="s">
        <v>30</v>
      </c>
      <c r="D10" s="5">
        <v>100</v>
      </c>
      <c r="E10" t="s">
        <v>31</v>
      </c>
    </row>
    <row r="11" spans="1:8" x14ac:dyDescent="0.3">
      <c r="B11" t="s">
        <v>37</v>
      </c>
      <c r="C11" t="s">
        <v>23</v>
      </c>
      <c r="D11" s="5">
        <v>0</v>
      </c>
      <c r="H11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2C4F-A009-48F4-8A34-46101D17157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790D-24E2-48AC-9AFC-7D3A1214B23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FD32-FD87-4843-A28C-D6C1DC49B8A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D768-556E-4473-8CC2-F0E75B288E0C}">
  <dimension ref="A1"/>
  <sheetViews>
    <sheetView workbookViewId="0"/>
  </sheetViews>
  <sheetFormatPr defaultRowHeight="14.4" x14ac:dyDescent="0.3"/>
  <cols>
    <col min="1" max="1" width="15.218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EAFCED02C3BF4F97A06EB771209AFE" ma:contentTypeVersion="8" ma:contentTypeDescription="Create a new document." ma:contentTypeScope="" ma:versionID="1df1c1fdc7f70c2871e5da96712c1238">
  <xsd:schema xmlns:xsd="http://www.w3.org/2001/XMLSchema" xmlns:xs="http://www.w3.org/2001/XMLSchema" xmlns:p="http://schemas.microsoft.com/office/2006/metadata/properties" xmlns:ns2="fa91c04e-8de8-48dc-945a-f8880f3434ec" xmlns:ns3="99ffe1ab-45e4-42bc-badd-451ecad213ed" targetNamespace="http://schemas.microsoft.com/office/2006/metadata/properties" ma:root="true" ma:fieldsID="dc8acc5f44ce49550c696d89fc3d7dca" ns2:_="" ns3:_="">
    <xsd:import namespace="fa91c04e-8de8-48dc-945a-f8880f3434ec"/>
    <xsd:import namespace="99ffe1ab-45e4-42bc-badd-451ecad213e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91c04e-8de8-48dc-945a-f8880f3434e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46fe6cf-c6c6-432e-bc3b-e1a865b285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ab-45e4-42bc-badd-451ecad213e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135e1e2d-7f10-49c8-896b-a743b6c9e7f1}" ma:internalName="TaxCatchAll" ma:showField="CatchAllData" ma:web="99ffe1ab-45e4-42bc-badd-451ecad213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a91c04e-8de8-48dc-945a-f8880f3434ec">
      <Terms xmlns="http://schemas.microsoft.com/office/infopath/2007/PartnerControls"/>
    </lcf76f155ced4ddcb4097134ff3c332f>
    <TaxCatchAll xmlns="99ffe1ab-45e4-42bc-badd-451ecad213ed" xsi:nil="true"/>
  </documentManagement>
</p:properties>
</file>

<file path=customXml/itemProps1.xml><?xml version="1.0" encoding="utf-8"?>
<ds:datastoreItem xmlns:ds="http://schemas.openxmlformats.org/officeDocument/2006/customXml" ds:itemID="{0262EE70-5EDE-4AD3-817F-5DBFCB057A61}"/>
</file>

<file path=customXml/itemProps2.xml><?xml version="1.0" encoding="utf-8"?>
<ds:datastoreItem xmlns:ds="http://schemas.openxmlformats.org/officeDocument/2006/customXml" ds:itemID="{FB2DA50C-C1BD-4243-8549-01964412B5D7}"/>
</file>

<file path=customXml/itemProps3.xml><?xml version="1.0" encoding="utf-8"?>
<ds:datastoreItem xmlns:ds="http://schemas.openxmlformats.org/officeDocument/2006/customXml" ds:itemID="{772E4E0F-20A7-4A0F-A910-7D9AB507C4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</vt:lpstr>
      <vt:lpstr>Sheet1</vt:lpstr>
      <vt:lpstr>DO</vt:lpstr>
      <vt:lpstr>DC Pump</vt:lpstr>
      <vt:lpstr>Stepper Motor</vt:lpstr>
      <vt:lpstr>RS485-INDUC IH</vt:lpstr>
      <vt:lpstr>RS485-EGO IH</vt:lpstr>
      <vt:lpstr>IR-Temperature</vt:lpstr>
      <vt:lpstr>Machine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Manh Linh</cp:lastModifiedBy>
  <dcterms:created xsi:type="dcterms:W3CDTF">2015-06-05T18:17:20Z</dcterms:created>
  <dcterms:modified xsi:type="dcterms:W3CDTF">2022-03-30T14:53:44Z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0x0101007EEAFCED02C3BF4F97A06EB771209AFE</vt:lpwstr>
  </property>
</Properties>
</file>