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TDI" sheetId="1" r:id="rId1"/>
    <sheet name="CH340" sheetId="2" r:id="rId2"/>
  </sheets>
  <calcPr calcId="152511"/>
</workbook>
</file>

<file path=xl/calcChain.xml><?xml version="1.0" encoding="utf-8"?>
<calcChain xmlns="http://schemas.openxmlformats.org/spreadsheetml/2006/main">
  <c r="I42" i="2" l="1"/>
  <c r="B25" i="2"/>
  <c r="I29" i="2"/>
  <c r="I33" i="2"/>
  <c r="I34" i="2"/>
  <c r="I35" i="2"/>
  <c r="I36" i="2"/>
  <c r="I37" i="2"/>
  <c r="I38" i="2"/>
  <c r="I39" i="2"/>
  <c r="I40" i="2"/>
  <c r="I41" i="2"/>
  <c r="I31" i="2"/>
  <c r="I32" i="2"/>
  <c r="G32" i="2"/>
  <c r="B24" i="2"/>
  <c r="G30" i="2"/>
  <c r="G31" i="2"/>
  <c r="G33" i="2"/>
  <c r="G34" i="2"/>
  <c r="G35" i="2"/>
  <c r="G36" i="2"/>
  <c r="G37" i="2"/>
  <c r="G38" i="2"/>
  <c r="G39" i="2"/>
  <c r="G40" i="2"/>
  <c r="G41" i="2"/>
  <c r="G42" i="2"/>
  <c r="G28" i="2"/>
  <c r="G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B2" i="2" s="1"/>
  <c r="F7" i="2"/>
  <c r="F2" i="1" l="1"/>
</calcChain>
</file>

<file path=xl/sharedStrings.xml><?xml version="1.0" encoding="utf-8"?>
<sst xmlns="http://schemas.openxmlformats.org/spreadsheetml/2006/main" count="87" uniqueCount="39">
  <si>
    <t>No</t>
  </si>
  <si>
    <t>Item</t>
  </si>
  <si>
    <t>Jumlah</t>
  </si>
  <si>
    <t>Link Pembelian</t>
  </si>
  <si>
    <t>Harga @</t>
  </si>
  <si>
    <t>Total</t>
  </si>
  <si>
    <t>https://tokopedia.link/oDcJ916UVlb</t>
  </si>
  <si>
    <t>ATMEGA328P_TQFP</t>
  </si>
  <si>
    <t>https://tokopedia.link/Ze7A88nVVlb</t>
  </si>
  <si>
    <t>CH340</t>
  </si>
  <si>
    <t>DIODA SR1100 SS110 SMA DO-214AC 1A 100V SMD SCHOTTKY RECTIFIER DIODE</t>
  </si>
  <si>
    <t>Jual 1N4007 SMD/ M7 1A SMD (jogjarobotika.com)http://www.jogjarobotika.com/rectifier-diode/4475-dioda-sr1100-ss110-sma-do-214ac-1a-100v-smd-schottky-rectifier-diode.html</t>
  </si>
  <si>
    <t>https://tokopedia.link/KA7GX9UiZlb</t>
  </si>
  <si>
    <t>100nF SMD0805 Capacitor</t>
  </si>
  <si>
    <t>1K Ohm SMD0805 Resistor</t>
  </si>
  <si>
    <t>https://tokopedia.link/m3DkWTdjZlb</t>
  </si>
  <si>
    <t>https://tokopedia.link/qvfcQhmjZlb</t>
  </si>
  <si>
    <t>https://tokopedia.link/l3NqHctjZlb</t>
  </si>
  <si>
    <t>XTAL 16Mhz Crystal Kristal Oscillator Quartz 16 Mhz SMD</t>
  </si>
  <si>
    <t>Crystal Oscillator Xtall 12MHz Xtal Kristal Oscilator 12 MHz SMD</t>
  </si>
  <si>
    <t>https://tokopedia.link/YDR5qawjZlb</t>
  </si>
  <si>
    <t>Micro Switch SMD 3x4x2.5mm</t>
  </si>
  <si>
    <t>https://tokopedia.link/h6K7hLNjZlb</t>
  </si>
  <si>
    <t>http://www.jogjarobotika.com/smd-tantalum/942-smd-tantalum-1206-47uf16v-10.html</t>
  </si>
  <si>
    <t>SMD TANTALUM 1206 4.7UF/16V 10%</t>
  </si>
  <si>
    <t>http://www.jogjarobotika.com/led-smd/1144-led-smd-0805-orange.html</t>
  </si>
  <si>
    <t>LED SMD 0805 ORANGE</t>
  </si>
  <si>
    <t>2X40 PIN MALE HEADER DOUBLE ROW (2.54 MM)</t>
  </si>
  <si>
    <t>Jual 2x40 Pin Male Header Double Row (2.54 mm) (jogjarobotika.com)</t>
  </si>
  <si>
    <t>KONEKTOR CONNECTOR USB TYPE A MALE DIP PCB MOUNT</t>
  </si>
  <si>
    <t>http://www.jogjarobotika.com/usb-connector/774-konektor-connector-usb-type-a-male-dip-pcb-mount.html</t>
  </si>
  <si>
    <t>Ongkir/Biaya Jalan</t>
  </si>
  <si>
    <t>PCB</t>
  </si>
  <si>
    <t>Jogja PCB</t>
  </si>
  <si>
    <t>https://tokopedia.link/ZT9ZocrlZlb</t>
  </si>
  <si>
    <t>List Per Device</t>
  </si>
  <si>
    <t>Beli Komponen</t>
  </si>
  <si>
    <t>Harga per Device</t>
  </si>
  <si>
    <t>Per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</si>
</sst>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2" fontId="0" fillId="0" borderId="0" xfId="1" applyFont="1"/>
    <xf numFmtId="42" fontId="0" fillId="0" borderId="0" xfId="0" applyNumberFormat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kopedia.link/Ze7A88nVVlb" TargetMode="External"/><Relationship Id="rId1" Type="http://schemas.openxmlformats.org/officeDocument/2006/relationships/hyperlink" Target="https://tokopedia.link/oDcJ916UVl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opedia.link/YDR5qawjZlb" TargetMode="External"/><Relationship Id="rId13" Type="http://schemas.openxmlformats.org/officeDocument/2006/relationships/hyperlink" Target="http://www.jogjarobotika.com/usb-connector/774-konektor-connector-usb-type-a-male-dip-pcb-mount.html" TargetMode="External"/><Relationship Id="rId18" Type="http://schemas.openxmlformats.org/officeDocument/2006/relationships/hyperlink" Target="https://tokopedia.link/KA7GX9UiZlb" TargetMode="External"/><Relationship Id="rId26" Type="http://schemas.openxmlformats.org/officeDocument/2006/relationships/hyperlink" Target="http://www.jogjarobotika.com/male-female-header/572-2x40-pin-male-header-double-row-254-mm-1.html" TargetMode="External"/><Relationship Id="rId3" Type="http://schemas.openxmlformats.org/officeDocument/2006/relationships/hyperlink" Target="http://www.jogjarobotika.com/rectifier-diode/917-1n4007-smd-m7-1a-smd.html" TargetMode="External"/><Relationship Id="rId21" Type="http://schemas.openxmlformats.org/officeDocument/2006/relationships/hyperlink" Target="https://tokopedia.link/l3NqHctjZlb" TargetMode="External"/><Relationship Id="rId7" Type="http://schemas.openxmlformats.org/officeDocument/2006/relationships/hyperlink" Target="https://tokopedia.link/l3NqHctjZlb" TargetMode="External"/><Relationship Id="rId12" Type="http://schemas.openxmlformats.org/officeDocument/2006/relationships/hyperlink" Target="http://www.jogjarobotika.com/male-female-header/572-2x40-pin-male-header-double-row-254-mm-1.html" TargetMode="External"/><Relationship Id="rId17" Type="http://schemas.openxmlformats.org/officeDocument/2006/relationships/hyperlink" Target="http://www.jogjarobotika.com/rectifier-diode/917-1n4007-smd-m7-1a-smd.html" TargetMode="External"/><Relationship Id="rId25" Type="http://schemas.openxmlformats.org/officeDocument/2006/relationships/hyperlink" Target="http://www.jogjarobotika.com/led-smd/1144-led-smd-0805-orange.html" TargetMode="External"/><Relationship Id="rId2" Type="http://schemas.openxmlformats.org/officeDocument/2006/relationships/hyperlink" Target="https://tokopedia.link/Ze7A88nVVlb" TargetMode="External"/><Relationship Id="rId16" Type="http://schemas.openxmlformats.org/officeDocument/2006/relationships/hyperlink" Target="https://tokopedia.link/Ze7A88nVVlb" TargetMode="External"/><Relationship Id="rId20" Type="http://schemas.openxmlformats.org/officeDocument/2006/relationships/hyperlink" Target="https://tokopedia.link/qvfcQhmjZlb" TargetMode="External"/><Relationship Id="rId1" Type="http://schemas.openxmlformats.org/officeDocument/2006/relationships/hyperlink" Target="https://tokopedia.link/oDcJ916UVlb" TargetMode="External"/><Relationship Id="rId6" Type="http://schemas.openxmlformats.org/officeDocument/2006/relationships/hyperlink" Target="https://tokopedia.link/qvfcQhmjZlb" TargetMode="External"/><Relationship Id="rId11" Type="http://schemas.openxmlformats.org/officeDocument/2006/relationships/hyperlink" Target="http://www.jogjarobotika.com/led-smd/1144-led-smd-0805-orange.html" TargetMode="External"/><Relationship Id="rId24" Type="http://schemas.openxmlformats.org/officeDocument/2006/relationships/hyperlink" Target="http://www.jogjarobotika.com/smd-tantalum/942-smd-tantalum-1206-47uf16v-10.html" TargetMode="External"/><Relationship Id="rId5" Type="http://schemas.openxmlformats.org/officeDocument/2006/relationships/hyperlink" Target="https://tokopedia.link/m3DkWTdjZlb" TargetMode="External"/><Relationship Id="rId15" Type="http://schemas.openxmlformats.org/officeDocument/2006/relationships/hyperlink" Target="https://tokopedia.link/oDcJ916UVlb" TargetMode="External"/><Relationship Id="rId23" Type="http://schemas.openxmlformats.org/officeDocument/2006/relationships/hyperlink" Target="https://tokopedia.link/h6K7hLNjZlb" TargetMode="External"/><Relationship Id="rId28" Type="http://schemas.openxmlformats.org/officeDocument/2006/relationships/hyperlink" Target="https://tokopedia.link/ZT9ZocrlZlb" TargetMode="External"/><Relationship Id="rId10" Type="http://schemas.openxmlformats.org/officeDocument/2006/relationships/hyperlink" Target="http://www.jogjarobotika.com/smd-tantalum/942-smd-tantalum-1206-47uf16v-10.html" TargetMode="External"/><Relationship Id="rId19" Type="http://schemas.openxmlformats.org/officeDocument/2006/relationships/hyperlink" Target="https://tokopedia.link/m3DkWTdjZlb" TargetMode="External"/><Relationship Id="rId4" Type="http://schemas.openxmlformats.org/officeDocument/2006/relationships/hyperlink" Target="https://tokopedia.link/KA7GX9UiZlb" TargetMode="External"/><Relationship Id="rId9" Type="http://schemas.openxmlformats.org/officeDocument/2006/relationships/hyperlink" Target="https://tokopedia.link/h6K7hLNjZlb" TargetMode="External"/><Relationship Id="rId14" Type="http://schemas.openxmlformats.org/officeDocument/2006/relationships/hyperlink" Target="https://tokopedia.link/ZT9ZocrlZlb" TargetMode="External"/><Relationship Id="rId22" Type="http://schemas.openxmlformats.org/officeDocument/2006/relationships/hyperlink" Target="https://tokopedia.link/YDR5qawjZlb" TargetMode="External"/><Relationship Id="rId27" Type="http://schemas.openxmlformats.org/officeDocument/2006/relationships/hyperlink" Target="http://www.jogjarobotika.com/usb-connector/774-konektor-connector-usb-type-a-male-dip-pcb-mou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0" sqref="A1:XFD1048576"/>
    </sheetView>
  </sheetViews>
  <sheetFormatPr defaultRowHeight="15" x14ac:dyDescent="0.25"/>
  <cols>
    <col min="2" max="2" width="40" customWidth="1"/>
    <col min="4" max="4" width="13.28515625" style="2" customWidth="1"/>
    <col min="5" max="5" width="34.140625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4</v>
      </c>
      <c r="E1" t="s">
        <v>3</v>
      </c>
      <c r="F1" t="s">
        <v>5</v>
      </c>
    </row>
    <row r="2" spans="1:6" x14ac:dyDescent="0.25">
      <c r="A2">
        <v>1</v>
      </c>
      <c r="B2" t="s">
        <v>7</v>
      </c>
      <c r="C2">
        <v>1</v>
      </c>
      <c r="D2" s="2">
        <v>40000</v>
      </c>
      <c r="E2" s="1" t="s">
        <v>6</v>
      </c>
      <c r="F2" s="3">
        <f>D2*C2</f>
        <v>40000</v>
      </c>
    </row>
    <row r="3" spans="1:6" x14ac:dyDescent="0.25">
      <c r="D3" s="2">
        <v>47000</v>
      </c>
      <c r="E3" s="1" t="s">
        <v>8</v>
      </c>
    </row>
    <row r="4" spans="1:6" x14ac:dyDescent="0.25">
      <c r="A4">
        <v>2</v>
      </c>
      <c r="B4" t="s">
        <v>9</v>
      </c>
      <c r="C4">
        <v>1</v>
      </c>
    </row>
    <row r="5" spans="1:6" x14ac:dyDescent="0.25">
      <c r="A5">
        <v>3</v>
      </c>
    </row>
    <row r="6" spans="1:6" x14ac:dyDescent="0.25">
      <c r="A6">
        <v>4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topLeftCell="A25" workbookViewId="0">
      <selection activeCell="D32" sqref="D32"/>
    </sheetView>
  </sheetViews>
  <sheetFormatPr defaultRowHeight="15" x14ac:dyDescent="0.25"/>
  <cols>
    <col min="2" max="2" width="40" customWidth="1"/>
    <col min="4" max="4" width="13.28515625" style="2" customWidth="1"/>
    <col min="5" max="5" width="52.140625" customWidth="1"/>
    <col min="6" max="6" width="13.140625" customWidth="1"/>
    <col min="7" max="7" width="15.42578125" customWidth="1"/>
    <col min="9" max="9" width="15.140625" customWidth="1"/>
  </cols>
  <sheetData>
    <row r="2" spans="1:6" x14ac:dyDescent="0.25">
      <c r="A2" t="s">
        <v>5</v>
      </c>
      <c r="B2" s="2">
        <f>SUM(F6:F20)</f>
        <v>87050</v>
      </c>
    </row>
    <row r="3" spans="1:6" x14ac:dyDescent="0.25">
      <c r="B3" s="2"/>
    </row>
    <row r="4" spans="1:6" x14ac:dyDescent="0.25">
      <c r="A4" t="s">
        <v>35</v>
      </c>
    </row>
    <row r="5" spans="1:6" x14ac:dyDescent="0.25">
      <c r="A5" t="s">
        <v>0</v>
      </c>
      <c r="B5" t="s">
        <v>1</v>
      </c>
      <c r="C5" t="s">
        <v>2</v>
      </c>
      <c r="D5" s="2" t="s">
        <v>4</v>
      </c>
      <c r="E5" t="s">
        <v>3</v>
      </c>
      <c r="F5" t="s">
        <v>5</v>
      </c>
    </row>
    <row r="6" spans="1:6" x14ac:dyDescent="0.25">
      <c r="A6">
        <v>1</v>
      </c>
      <c r="B6" t="s">
        <v>7</v>
      </c>
      <c r="D6" s="2">
        <v>40000</v>
      </c>
      <c r="E6" s="1" t="s">
        <v>6</v>
      </c>
      <c r="F6" s="3">
        <f>(D6*C6)</f>
        <v>0</v>
      </c>
    </row>
    <row r="7" spans="1:6" x14ac:dyDescent="0.25">
      <c r="C7">
        <v>1</v>
      </c>
      <c r="D7" s="2">
        <v>47000</v>
      </c>
      <c r="E7" s="1" t="s">
        <v>8</v>
      </c>
      <c r="F7" s="3">
        <f>(D7*C7)</f>
        <v>47000</v>
      </c>
    </row>
    <row r="8" spans="1:6" x14ac:dyDescent="0.25">
      <c r="A8">
        <v>2</v>
      </c>
      <c r="B8" t="s">
        <v>9</v>
      </c>
      <c r="D8" s="2">
        <v>7000</v>
      </c>
      <c r="E8" s="1" t="s">
        <v>16</v>
      </c>
      <c r="F8" s="3">
        <f t="shared" ref="F8:F20" si="0">(D8*C8)</f>
        <v>0</v>
      </c>
    </row>
    <row r="9" spans="1:6" x14ac:dyDescent="0.25">
      <c r="B9" t="s">
        <v>9</v>
      </c>
      <c r="C9">
        <v>1</v>
      </c>
      <c r="D9" s="2">
        <v>5900</v>
      </c>
      <c r="E9" s="1" t="s">
        <v>34</v>
      </c>
      <c r="F9" s="3">
        <f t="shared" si="0"/>
        <v>5900</v>
      </c>
    </row>
    <row r="10" spans="1:6" x14ac:dyDescent="0.25">
      <c r="A10">
        <v>3</v>
      </c>
      <c r="B10" t="s">
        <v>10</v>
      </c>
      <c r="C10">
        <v>1</v>
      </c>
      <c r="D10" s="2">
        <v>450</v>
      </c>
      <c r="E10" s="1" t="s">
        <v>11</v>
      </c>
      <c r="F10" s="3">
        <f t="shared" si="0"/>
        <v>450</v>
      </c>
    </row>
    <row r="11" spans="1:6" x14ac:dyDescent="0.25">
      <c r="A11">
        <v>4</v>
      </c>
      <c r="B11" t="s">
        <v>13</v>
      </c>
      <c r="C11">
        <v>2</v>
      </c>
      <c r="D11" s="2">
        <v>300</v>
      </c>
      <c r="E11" s="1" t="s">
        <v>12</v>
      </c>
      <c r="F11" s="3">
        <f t="shared" si="0"/>
        <v>600</v>
      </c>
    </row>
    <row r="12" spans="1:6" x14ac:dyDescent="0.25">
      <c r="A12">
        <v>5</v>
      </c>
      <c r="B12" t="s">
        <v>14</v>
      </c>
      <c r="C12">
        <v>4</v>
      </c>
      <c r="D12" s="2">
        <v>100</v>
      </c>
      <c r="E12" s="1" t="s">
        <v>15</v>
      </c>
      <c r="F12" s="3">
        <f t="shared" si="0"/>
        <v>400</v>
      </c>
    </row>
    <row r="13" spans="1:6" x14ac:dyDescent="0.25">
      <c r="A13">
        <v>6</v>
      </c>
      <c r="B13" t="s">
        <v>18</v>
      </c>
      <c r="C13">
        <v>1</v>
      </c>
      <c r="D13" s="2">
        <v>1000</v>
      </c>
      <c r="E13" s="1" t="s">
        <v>17</v>
      </c>
      <c r="F13" s="3">
        <f t="shared" si="0"/>
        <v>1000</v>
      </c>
    </row>
    <row r="14" spans="1:6" x14ac:dyDescent="0.25">
      <c r="A14">
        <v>7</v>
      </c>
      <c r="B14" t="s">
        <v>19</v>
      </c>
      <c r="C14">
        <v>1</v>
      </c>
      <c r="D14" s="2">
        <v>1500</v>
      </c>
      <c r="E14" s="1" t="s">
        <v>20</v>
      </c>
      <c r="F14" s="3">
        <f t="shared" si="0"/>
        <v>1500</v>
      </c>
    </row>
    <row r="15" spans="1:6" x14ac:dyDescent="0.25">
      <c r="A15">
        <v>8</v>
      </c>
      <c r="B15" t="s">
        <v>21</v>
      </c>
      <c r="C15">
        <v>1</v>
      </c>
      <c r="D15" s="2">
        <v>900</v>
      </c>
      <c r="E15" s="1" t="s">
        <v>22</v>
      </c>
      <c r="F15" s="3">
        <f t="shared" si="0"/>
        <v>900</v>
      </c>
    </row>
    <row r="16" spans="1:6" x14ac:dyDescent="0.25">
      <c r="A16">
        <v>9</v>
      </c>
      <c r="B16" t="s">
        <v>24</v>
      </c>
      <c r="C16">
        <v>1</v>
      </c>
      <c r="D16" s="2">
        <v>1000</v>
      </c>
      <c r="E16" s="1" t="s">
        <v>23</v>
      </c>
      <c r="F16" s="3">
        <f t="shared" si="0"/>
        <v>1000</v>
      </c>
    </row>
    <row r="17" spans="1:9" x14ac:dyDescent="0.25">
      <c r="A17">
        <v>10</v>
      </c>
      <c r="B17" t="s">
        <v>26</v>
      </c>
      <c r="C17">
        <v>1</v>
      </c>
      <c r="D17" s="2">
        <v>500</v>
      </c>
      <c r="E17" s="1" t="s">
        <v>25</v>
      </c>
      <c r="F17" s="3">
        <f t="shared" si="0"/>
        <v>500</v>
      </c>
    </row>
    <row r="18" spans="1:9" x14ac:dyDescent="0.25">
      <c r="A18">
        <v>11</v>
      </c>
      <c r="B18" t="s">
        <v>27</v>
      </c>
      <c r="C18">
        <v>1</v>
      </c>
      <c r="D18" s="2">
        <v>1800</v>
      </c>
      <c r="E18" s="1" t="s">
        <v>28</v>
      </c>
      <c r="F18" s="3">
        <f t="shared" si="0"/>
        <v>1800</v>
      </c>
    </row>
    <row r="19" spans="1:9" x14ac:dyDescent="0.25">
      <c r="A19">
        <v>12</v>
      </c>
      <c r="B19" t="s">
        <v>29</v>
      </c>
      <c r="C19">
        <v>1</v>
      </c>
      <c r="D19" s="2">
        <v>1000</v>
      </c>
      <c r="E19" s="1" t="s">
        <v>30</v>
      </c>
      <c r="F19" s="3">
        <f t="shared" si="0"/>
        <v>1000</v>
      </c>
    </row>
    <row r="20" spans="1:9" x14ac:dyDescent="0.25">
      <c r="A20">
        <v>13</v>
      </c>
      <c r="B20" t="s">
        <v>32</v>
      </c>
      <c r="C20">
        <v>1</v>
      </c>
      <c r="D20" s="2">
        <v>25000</v>
      </c>
      <c r="E20" t="s">
        <v>33</v>
      </c>
      <c r="F20" s="3">
        <f t="shared" si="0"/>
        <v>25000</v>
      </c>
    </row>
    <row r="24" spans="1:9" x14ac:dyDescent="0.25">
      <c r="A24" t="s">
        <v>5</v>
      </c>
      <c r="B24" s="3">
        <f>SUM(G28:G42)</f>
        <v>425500</v>
      </c>
    </row>
    <row r="25" spans="1:9" x14ac:dyDescent="0.25">
      <c r="A25" t="s">
        <v>37</v>
      </c>
      <c r="B25" s="2">
        <f>SUM(I28:I42)</f>
        <v>103050</v>
      </c>
    </row>
    <row r="26" spans="1:9" x14ac:dyDescent="0.25">
      <c r="A26" t="s">
        <v>36</v>
      </c>
    </row>
    <row r="27" spans="1:9" x14ac:dyDescent="0.25">
      <c r="A27" t="s">
        <v>0</v>
      </c>
      <c r="B27" t="s">
        <v>1</v>
      </c>
      <c r="C27" t="s">
        <v>2</v>
      </c>
      <c r="D27" s="2" t="s">
        <v>4</v>
      </c>
      <c r="E27" t="s">
        <v>3</v>
      </c>
      <c r="F27" t="s">
        <v>31</v>
      </c>
      <c r="G27" t="s">
        <v>5</v>
      </c>
      <c r="I27" t="s">
        <v>38</v>
      </c>
    </row>
    <row r="28" spans="1:9" x14ac:dyDescent="0.25">
      <c r="A28">
        <v>1</v>
      </c>
      <c r="B28" t="s">
        <v>7</v>
      </c>
      <c r="D28" s="2">
        <v>40000</v>
      </c>
      <c r="E28" s="1" t="s">
        <v>6</v>
      </c>
      <c r="F28" s="2"/>
      <c r="G28" s="3">
        <f>(D28*C28)+F28</f>
        <v>0</v>
      </c>
    </row>
    <row r="29" spans="1:9" x14ac:dyDescent="0.25">
      <c r="C29">
        <v>4</v>
      </c>
      <c r="D29" s="2">
        <v>47000</v>
      </c>
      <c r="E29" s="1" t="s">
        <v>8</v>
      </c>
      <c r="F29" s="2">
        <v>20000</v>
      </c>
      <c r="G29" s="3">
        <f>(D29*C29)+F29</f>
        <v>208000</v>
      </c>
      <c r="I29" s="3">
        <f>G29/C29*C7</f>
        <v>52000</v>
      </c>
    </row>
    <row r="30" spans="1:9" x14ac:dyDescent="0.25">
      <c r="A30">
        <v>2</v>
      </c>
      <c r="B30" t="s">
        <v>9</v>
      </c>
      <c r="D30" s="2">
        <v>7000</v>
      </c>
      <c r="E30" s="1" t="s">
        <v>16</v>
      </c>
      <c r="F30" s="2"/>
      <c r="G30" s="3">
        <f t="shared" ref="G30:G42" si="1">(D30*C30)+F30</f>
        <v>0</v>
      </c>
      <c r="I30" s="3"/>
    </row>
    <row r="31" spans="1:9" x14ac:dyDescent="0.25">
      <c r="B31" t="s">
        <v>9</v>
      </c>
      <c r="C31">
        <v>4</v>
      </c>
      <c r="D31" s="2">
        <v>5900</v>
      </c>
      <c r="E31" s="1" t="s">
        <v>34</v>
      </c>
      <c r="F31" s="2">
        <v>20000</v>
      </c>
      <c r="G31" s="3">
        <f t="shared" si="1"/>
        <v>43600</v>
      </c>
      <c r="I31" s="3">
        <f t="shared" ref="I29:I31" si="2">G31/C31*C9</f>
        <v>10900</v>
      </c>
    </row>
    <row r="32" spans="1:9" x14ac:dyDescent="0.25">
      <c r="A32">
        <v>3</v>
      </c>
      <c r="B32" t="s">
        <v>10</v>
      </c>
      <c r="C32">
        <v>10</v>
      </c>
      <c r="D32" s="2">
        <v>450</v>
      </c>
      <c r="E32" s="1" t="s">
        <v>11</v>
      </c>
      <c r="F32" s="2">
        <v>10000</v>
      </c>
      <c r="G32" s="3">
        <f>(D32*C32)+F32</f>
        <v>14500</v>
      </c>
      <c r="I32" s="3">
        <f>G32/C32*C10</f>
        <v>1450</v>
      </c>
    </row>
    <row r="33" spans="1:9" x14ac:dyDescent="0.25">
      <c r="A33">
        <v>4</v>
      </c>
      <c r="B33" t="s">
        <v>13</v>
      </c>
      <c r="C33">
        <v>10</v>
      </c>
      <c r="D33" s="2">
        <v>300</v>
      </c>
      <c r="E33" s="1" t="s">
        <v>12</v>
      </c>
      <c r="F33" s="2"/>
      <c r="G33" s="3">
        <f t="shared" si="1"/>
        <v>3000</v>
      </c>
      <c r="I33" s="3">
        <f t="shared" ref="I33:I42" si="3">G33/C33*C11</f>
        <v>600</v>
      </c>
    </row>
    <row r="34" spans="1:9" x14ac:dyDescent="0.25">
      <c r="A34">
        <v>5</v>
      </c>
      <c r="B34" t="s">
        <v>14</v>
      </c>
      <c r="C34">
        <v>20</v>
      </c>
      <c r="D34" s="2">
        <v>100</v>
      </c>
      <c r="E34" s="1" t="s">
        <v>15</v>
      </c>
      <c r="F34" s="2"/>
      <c r="G34" s="3">
        <f t="shared" si="1"/>
        <v>2000</v>
      </c>
      <c r="I34" s="3">
        <f t="shared" si="3"/>
        <v>400</v>
      </c>
    </row>
    <row r="35" spans="1:9" x14ac:dyDescent="0.25">
      <c r="A35">
        <v>6</v>
      </c>
      <c r="B35" t="s">
        <v>18</v>
      </c>
      <c r="C35">
        <v>4</v>
      </c>
      <c r="D35" s="2">
        <v>1000</v>
      </c>
      <c r="E35" s="1" t="s">
        <v>17</v>
      </c>
      <c r="F35" s="2"/>
      <c r="G35" s="3">
        <f t="shared" si="1"/>
        <v>4000</v>
      </c>
      <c r="I35" s="3">
        <f t="shared" si="3"/>
        <v>1000</v>
      </c>
    </row>
    <row r="36" spans="1:9" x14ac:dyDescent="0.25">
      <c r="A36">
        <v>7</v>
      </c>
      <c r="B36" t="s">
        <v>19</v>
      </c>
      <c r="C36">
        <v>4</v>
      </c>
      <c r="D36" s="2">
        <v>1500</v>
      </c>
      <c r="E36" s="1" t="s">
        <v>20</v>
      </c>
      <c r="F36" s="2"/>
      <c r="G36" s="3">
        <f t="shared" si="1"/>
        <v>6000</v>
      </c>
      <c r="I36" s="3">
        <f t="shared" si="3"/>
        <v>1500</v>
      </c>
    </row>
    <row r="37" spans="1:9" x14ac:dyDescent="0.25">
      <c r="A37">
        <v>8</v>
      </c>
      <c r="B37" t="s">
        <v>21</v>
      </c>
      <c r="C37">
        <v>4</v>
      </c>
      <c r="D37" s="2">
        <v>900</v>
      </c>
      <c r="E37" s="1" t="s">
        <v>22</v>
      </c>
      <c r="F37" s="2"/>
      <c r="G37" s="3">
        <f t="shared" si="1"/>
        <v>3600</v>
      </c>
      <c r="I37" s="3">
        <f t="shared" si="3"/>
        <v>900</v>
      </c>
    </row>
    <row r="38" spans="1:9" x14ac:dyDescent="0.25">
      <c r="A38">
        <v>9</v>
      </c>
      <c r="B38" t="s">
        <v>24</v>
      </c>
      <c r="C38">
        <v>10</v>
      </c>
      <c r="D38" s="2">
        <v>1000</v>
      </c>
      <c r="E38" s="1" t="s">
        <v>23</v>
      </c>
      <c r="F38" s="2"/>
      <c r="G38" s="3">
        <f t="shared" si="1"/>
        <v>10000</v>
      </c>
      <c r="I38" s="3">
        <f t="shared" si="3"/>
        <v>1000</v>
      </c>
    </row>
    <row r="39" spans="1:9" x14ac:dyDescent="0.25">
      <c r="A39">
        <v>10</v>
      </c>
      <c r="B39" t="s">
        <v>26</v>
      </c>
      <c r="C39">
        <v>10</v>
      </c>
      <c r="D39" s="2">
        <v>500</v>
      </c>
      <c r="E39" s="1" t="s">
        <v>25</v>
      </c>
      <c r="F39" s="2"/>
      <c r="G39" s="3">
        <f t="shared" si="1"/>
        <v>5000</v>
      </c>
      <c r="I39" s="3">
        <f t="shared" si="3"/>
        <v>500</v>
      </c>
    </row>
    <row r="40" spans="1:9" x14ac:dyDescent="0.25">
      <c r="A40">
        <v>11</v>
      </c>
      <c r="B40" t="s">
        <v>27</v>
      </c>
      <c r="C40">
        <v>1</v>
      </c>
      <c r="D40" s="2">
        <v>1800</v>
      </c>
      <c r="E40" s="1" t="s">
        <v>28</v>
      </c>
      <c r="F40" s="2"/>
      <c r="G40" s="3">
        <f t="shared" si="1"/>
        <v>1800</v>
      </c>
      <c r="I40" s="3">
        <f t="shared" si="3"/>
        <v>1800</v>
      </c>
    </row>
    <row r="41" spans="1:9" x14ac:dyDescent="0.25">
      <c r="A41">
        <v>12</v>
      </c>
      <c r="B41" t="s">
        <v>29</v>
      </c>
      <c r="C41">
        <v>4</v>
      </c>
      <c r="D41" s="2">
        <v>1000</v>
      </c>
      <c r="E41" s="1" t="s">
        <v>30</v>
      </c>
      <c r="F41" s="2"/>
      <c r="G41" s="3">
        <f t="shared" si="1"/>
        <v>4000</v>
      </c>
      <c r="I41" s="3">
        <f t="shared" si="3"/>
        <v>1000</v>
      </c>
    </row>
    <row r="42" spans="1:9" x14ac:dyDescent="0.25">
      <c r="A42">
        <v>13</v>
      </c>
      <c r="B42" t="s">
        <v>32</v>
      </c>
      <c r="C42">
        <v>4</v>
      </c>
      <c r="D42" s="2">
        <v>25000</v>
      </c>
      <c r="E42" t="s">
        <v>33</v>
      </c>
      <c r="F42" s="2">
        <v>20000</v>
      </c>
      <c r="G42" s="3">
        <f t="shared" si="1"/>
        <v>120000</v>
      </c>
      <c r="I42" s="3">
        <f>G42/C42*C20</f>
        <v>30000</v>
      </c>
    </row>
  </sheetData>
  <hyperlinks>
    <hyperlink ref="E6" r:id="rId1"/>
    <hyperlink ref="E7" r:id="rId2"/>
    <hyperlink ref="E10" r:id="rId3" display="http://www.jogjarobotika.com/rectifier-diode/917-1n4007-smd-m7-1a-smd.html"/>
    <hyperlink ref="E11" r:id="rId4"/>
    <hyperlink ref="E12" r:id="rId5"/>
    <hyperlink ref="E8" r:id="rId6"/>
    <hyperlink ref="E13" r:id="rId7"/>
    <hyperlink ref="E14" r:id="rId8"/>
    <hyperlink ref="E15" r:id="rId9"/>
    <hyperlink ref="E16" r:id="rId10"/>
    <hyperlink ref="E17" r:id="rId11"/>
    <hyperlink ref="E18" r:id="rId12" display="http://www.jogjarobotika.com/male-female-header/572-2x40-pin-male-header-double-row-254-mm-1.html"/>
    <hyperlink ref="E19" r:id="rId13"/>
    <hyperlink ref="E9" r:id="rId14"/>
    <hyperlink ref="E28" r:id="rId15"/>
    <hyperlink ref="E29" r:id="rId16"/>
    <hyperlink ref="E32" r:id="rId17" display="http://www.jogjarobotika.com/rectifier-diode/917-1n4007-smd-m7-1a-smd.html"/>
    <hyperlink ref="E33" r:id="rId18"/>
    <hyperlink ref="E34" r:id="rId19"/>
    <hyperlink ref="E30" r:id="rId20"/>
    <hyperlink ref="E35" r:id="rId21"/>
    <hyperlink ref="E36" r:id="rId22"/>
    <hyperlink ref="E37" r:id="rId23"/>
    <hyperlink ref="E38" r:id="rId24"/>
    <hyperlink ref="E39" r:id="rId25"/>
    <hyperlink ref="E40" r:id="rId26" display="http://www.jogjarobotika.com/male-female-header/572-2x40-pin-male-header-double-row-254-mm-1.html"/>
    <hyperlink ref="E41" r:id="rId27"/>
    <hyperlink ref="E31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FTDI</vt:lpstr>
      <vt:lpstr>CH340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2021-12-14T20:06:07Z</dcterms:modified>
</cp:coreProperties>
</file>